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ishengtsai/Dropbox/_LabProjects/2018.Yeast/_00_TaiwanYeastManuscript/04.GR.revise.2nd/"/>
    </mc:Choice>
  </mc:AlternateContent>
  <xr:revisionPtr revIDLastSave="0" documentId="13_ncr:1_{46DCB9ED-E609-E54F-AEE5-90E6DD21087D}" xr6:coauthVersionLast="47" xr6:coauthVersionMax="47" xr10:uidLastSave="{00000000-0000-0000-0000-000000000000}"/>
  <bookViews>
    <workbookView xWindow="0" yWindow="500" windowWidth="37200" windowHeight="21100" activeTab="7" xr2:uid="{00000000-000D-0000-FFFF-FFFF00000000}"/>
  </bookViews>
  <sheets>
    <sheet name="S1" sheetId="43" r:id="rId1"/>
    <sheet name="S2" sheetId="44" r:id="rId2"/>
    <sheet name="S3" sheetId="21" r:id="rId3"/>
    <sheet name="S4" sheetId="12" r:id="rId4"/>
    <sheet name="S5" sheetId="31" r:id="rId5"/>
    <sheet name="S6" sheetId="24" r:id="rId6"/>
    <sheet name="S7" sheetId="16" r:id="rId7"/>
    <sheet name="S8" sheetId="35" r:id="rId8"/>
    <sheet name="S9" sheetId="36" r:id="rId9"/>
    <sheet name="S10" sheetId="37" r:id="rId10"/>
    <sheet name="S11" sheetId="38" r:id="rId11"/>
    <sheet name="S12" sheetId="52" r:id="rId12"/>
    <sheet name="S13" sheetId="39" r:id="rId13"/>
    <sheet name="S14" sheetId="45" r:id="rId14"/>
    <sheet name="S15" sheetId="46" r:id="rId15"/>
    <sheet name="S16" sheetId="47" r:id="rId16"/>
    <sheet name="S17" sheetId="48" r:id="rId17"/>
    <sheet name="S18" sheetId="40" r:id="rId18"/>
    <sheet name="S19" sheetId="49" r:id="rId19"/>
    <sheet name="S20" sheetId="50" r:id="rId20"/>
  </sheets>
  <definedNames>
    <definedName name="_xlnm._FilterDatabase" localSheetId="0" hidden="1">'S1'!$N$1:$N$1114</definedName>
    <definedName name="_xlnm._FilterDatabase" localSheetId="9" hidden="1">'S10'!$A$7:$Q$88</definedName>
    <definedName name="_xlnm._FilterDatabase" localSheetId="11" hidden="1">'S12'!$A$4:$O$324</definedName>
    <definedName name="_xlnm._FilterDatabase" localSheetId="1" hidden="1">'S2'!$A$2:$K$162</definedName>
    <definedName name="_xlnm._FilterDatabase" localSheetId="3" hidden="1">'S4'!$A$2:$V$92</definedName>
    <definedName name="_xlnm._FilterDatabase" localSheetId="5" hidden="1">'S6'!$A$2:$Z$350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52" l="1"/>
  <c r="L6" i="52"/>
  <c r="L19" i="52"/>
  <c r="L15" i="52"/>
  <c r="L10" i="52"/>
  <c r="L14" i="52"/>
  <c r="L20" i="52"/>
  <c r="L8" i="52"/>
  <c r="L18" i="52"/>
  <c r="L7" i="52"/>
  <c r="L12" i="52"/>
  <c r="L13" i="52"/>
  <c r="L9" i="52"/>
  <c r="L11" i="52"/>
  <c r="L17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55" i="52"/>
  <c r="L56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1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98" i="52"/>
  <c r="L99" i="52"/>
  <c r="L100" i="52"/>
  <c r="L101" i="52"/>
  <c r="L102" i="52"/>
  <c r="L103" i="52"/>
  <c r="L104" i="52"/>
  <c r="L105" i="52"/>
  <c r="L106" i="52"/>
  <c r="L107" i="52"/>
  <c r="L108" i="52"/>
  <c r="L109" i="52"/>
  <c r="L110" i="52"/>
  <c r="L111" i="52"/>
  <c r="L112" i="52"/>
  <c r="L113" i="52"/>
  <c r="L114" i="52"/>
  <c r="L115" i="52"/>
  <c r="L116" i="52"/>
  <c r="L117" i="52"/>
  <c r="L118" i="52"/>
  <c r="L119" i="52"/>
  <c r="L120" i="52"/>
  <c r="L121" i="52"/>
  <c r="L122" i="52"/>
  <c r="L123" i="52"/>
  <c r="L124" i="52"/>
  <c r="L125" i="52"/>
  <c r="L126" i="52"/>
  <c r="L127" i="52"/>
  <c r="L128" i="52"/>
  <c r="L129" i="52"/>
  <c r="L130" i="52"/>
  <c r="L131" i="52"/>
  <c r="L132" i="52"/>
  <c r="L133" i="52"/>
  <c r="L134" i="52"/>
  <c r="L135" i="52"/>
  <c r="L136" i="52"/>
  <c r="L137" i="52"/>
  <c r="L138" i="52"/>
  <c r="L139" i="52"/>
  <c r="L140" i="52"/>
  <c r="L141" i="52"/>
  <c r="L142" i="52"/>
  <c r="L143" i="52"/>
  <c r="L144" i="52"/>
  <c r="L145" i="52"/>
  <c r="L146" i="52"/>
  <c r="L147" i="52"/>
  <c r="L148" i="52"/>
  <c r="L149" i="52"/>
  <c r="L150" i="52"/>
  <c r="L151" i="52"/>
  <c r="L152" i="52"/>
  <c r="L153" i="52"/>
  <c r="L154" i="52"/>
  <c r="L155" i="52"/>
  <c r="L156" i="52"/>
  <c r="L157" i="52"/>
  <c r="L158" i="52"/>
  <c r="L159" i="52"/>
  <c r="L160" i="52"/>
  <c r="L161" i="52"/>
  <c r="L162" i="52"/>
  <c r="L163" i="52"/>
  <c r="L164" i="52"/>
  <c r="L165" i="52"/>
  <c r="L166" i="52"/>
  <c r="L167" i="52"/>
  <c r="L168" i="52"/>
  <c r="L169" i="52"/>
  <c r="L170" i="52"/>
  <c r="L171" i="52"/>
  <c r="L172" i="52"/>
  <c r="L173" i="52"/>
  <c r="L174" i="52"/>
  <c r="L175" i="52"/>
  <c r="L176" i="52"/>
  <c r="L177" i="52"/>
  <c r="L178" i="52"/>
  <c r="L179" i="52"/>
  <c r="L180" i="52"/>
  <c r="L181" i="52"/>
  <c r="L182" i="52"/>
  <c r="L183" i="52"/>
  <c r="L184" i="52"/>
  <c r="L185" i="52"/>
  <c r="L186" i="52"/>
  <c r="L187" i="52"/>
  <c r="L188" i="52"/>
  <c r="L189" i="52"/>
  <c r="L190" i="52"/>
  <c r="L191" i="52"/>
  <c r="L192" i="52"/>
  <c r="L193" i="52"/>
  <c r="L194" i="52"/>
  <c r="L195" i="52"/>
  <c r="L196" i="52"/>
  <c r="L197" i="52"/>
  <c r="L198" i="52"/>
  <c r="L199" i="52"/>
  <c r="L200" i="52"/>
  <c r="L201" i="52"/>
  <c r="L202" i="52"/>
  <c r="L203" i="52"/>
  <c r="L204" i="52"/>
  <c r="L205" i="52"/>
  <c r="L206" i="52"/>
  <c r="L207" i="52"/>
  <c r="L208" i="52"/>
  <c r="L209" i="52"/>
  <c r="L210" i="52"/>
  <c r="L211" i="52"/>
  <c r="L212" i="52"/>
  <c r="L213" i="52"/>
  <c r="L214" i="52"/>
  <c r="L215" i="52"/>
  <c r="L216" i="52"/>
  <c r="L217" i="52"/>
  <c r="L218" i="52"/>
  <c r="L219" i="52"/>
  <c r="L220" i="52"/>
  <c r="L221" i="52"/>
  <c r="L222" i="52"/>
  <c r="L223" i="52"/>
  <c r="L224" i="52"/>
  <c r="L225" i="52"/>
  <c r="L226" i="52"/>
  <c r="L227" i="52"/>
  <c r="L228" i="52"/>
  <c r="L229" i="52"/>
  <c r="L230" i="52"/>
  <c r="L231" i="52"/>
  <c r="L232" i="52"/>
  <c r="L233" i="52"/>
  <c r="L234" i="52"/>
  <c r="L235" i="52"/>
  <c r="L236" i="52"/>
  <c r="L237" i="52"/>
  <c r="L238" i="52"/>
  <c r="L239" i="52"/>
  <c r="L240" i="52"/>
  <c r="L241" i="52"/>
  <c r="L242" i="52"/>
  <c r="L243" i="52"/>
  <c r="L244" i="52"/>
  <c r="L245" i="52"/>
  <c r="L246" i="52"/>
  <c r="L247" i="52"/>
  <c r="L248" i="52"/>
  <c r="L249" i="52"/>
  <c r="L250" i="52"/>
  <c r="L251" i="52"/>
  <c r="L252" i="52"/>
  <c r="L253" i="52"/>
  <c r="L254" i="52"/>
  <c r="L255" i="52"/>
  <c r="L256" i="52"/>
  <c r="L257" i="52"/>
  <c r="L258" i="52"/>
  <c r="L259" i="52"/>
  <c r="L260" i="52"/>
  <c r="L261" i="52"/>
  <c r="L262" i="52"/>
  <c r="L263" i="52"/>
  <c r="L264" i="52"/>
  <c r="L265" i="52"/>
  <c r="L266" i="52"/>
  <c r="L267" i="52"/>
  <c r="L268" i="52"/>
  <c r="L269" i="52"/>
  <c r="L270" i="52"/>
  <c r="L271" i="52"/>
  <c r="L272" i="52"/>
  <c r="L273" i="52"/>
  <c r="L274" i="52"/>
  <c r="L275" i="52"/>
  <c r="L276" i="52"/>
  <c r="L277" i="52"/>
  <c r="L278" i="52"/>
  <c r="L279" i="52"/>
  <c r="L280" i="52"/>
  <c r="L281" i="52"/>
  <c r="L282" i="52"/>
  <c r="L283" i="52"/>
  <c r="L284" i="52"/>
  <c r="L285" i="52"/>
  <c r="L286" i="52"/>
  <c r="L287" i="52"/>
  <c r="L288" i="52"/>
  <c r="L289" i="52"/>
  <c r="L290" i="52"/>
  <c r="L291" i="52"/>
  <c r="L292" i="52"/>
  <c r="L293" i="52"/>
  <c r="L294" i="52"/>
  <c r="L295" i="52"/>
  <c r="L296" i="52"/>
  <c r="L297" i="52"/>
  <c r="L298" i="52"/>
  <c r="L299" i="52"/>
  <c r="L300" i="52"/>
  <c r="L301" i="52"/>
  <c r="L302" i="52"/>
  <c r="L303" i="52"/>
  <c r="L304" i="52"/>
  <c r="L305" i="52"/>
  <c r="L306" i="52"/>
  <c r="L307" i="52"/>
  <c r="L308" i="52"/>
  <c r="L309" i="52"/>
  <c r="L310" i="52"/>
  <c r="L311" i="52"/>
  <c r="L312" i="52"/>
  <c r="L313" i="52"/>
  <c r="L314" i="52"/>
  <c r="L315" i="52"/>
  <c r="L316" i="52"/>
  <c r="L317" i="52"/>
  <c r="L318" i="52"/>
  <c r="L319" i="52"/>
  <c r="L320" i="52"/>
  <c r="L321" i="52"/>
  <c r="L322" i="52"/>
  <c r="L323" i="52"/>
  <c r="L324" i="52"/>
  <c r="L5" i="52"/>
  <c r="M324" i="52"/>
  <c r="M323" i="52"/>
  <c r="M322" i="52"/>
  <c r="M321" i="52"/>
  <c r="M320" i="52"/>
  <c r="M319" i="52"/>
  <c r="M318" i="52"/>
  <c r="M317" i="52"/>
  <c r="M316" i="52"/>
  <c r="M315" i="52"/>
  <c r="M314" i="52"/>
  <c r="M313" i="52"/>
  <c r="M312" i="52"/>
  <c r="M311" i="52"/>
  <c r="M310" i="52"/>
  <c r="M309" i="52"/>
  <c r="M308" i="52"/>
  <c r="M307" i="52"/>
  <c r="M306" i="52"/>
  <c r="M305" i="52"/>
  <c r="M304" i="52"/>
  <c r="M303" i="52"/>
  <c r="M302" i="52"/>
  <c r="M301" i="52"/>
  <c r="M300" i="52"/>
  <c r="M299" i="52"/>
  <c r="M298" i="52"/>
  <c r="M297" i="52"/>
  <c r="M296" i="52"/>
  <c r="M295" i="52"/>
  <c r="M294" i="52"/>
  <c r="M293" i="52"/>
  <c r="M292" i="52"/>
  <c r="M291" i="52"/>
  <c r="M290" i="52"/>
  <c r="M289" i="52"/>
  <c r="M288" i="52"/>
  <c r="M287" i="52"/>
  <c r="M286" i="52"/>
  <c r="M285" i="52"/>
  <c r="M284" i="52"/>
  <c r="M283" i="52"/>
  <c r="M282" i="52"/>
  <c r="M281" i="52"/>
  <c r="M280" i="52"/>
  <c r="M279" i="52"/>
  <c r="M278" i="52"/>
  <c r="M277" i="52"/>
  <c r="M276" i="52"/>
  <c r="M275" i="52"/>
  <c r="M274" i="52"/>
  <c r="M273" i="52"/>
  <c r="M272" i="52"/>
  <c r="M271" i="52"/>
  <c r="M270" i="52"/>
  <c r="M269" i="52"/>
  <c r="M268" i="52"/>
  <c r="M267" i="52"/>
  <c r="M266" i="52"/>
  <c r="M265" i="52"/>
  <c r="M264" i="52"/>
  <c r="M263" i="52"/>
  <c r="M262" i="52"/>
  <c r="M261" i="52"/>
  <c r="M260" i="52"/>
  <c r="M259" i="52"/>
  <c r="M258" i="52"/>
  <c r="M257" i="52"/>
  <c r="M256" i="52"/>
  <c r="M255" i="52"/>
  <c r="M254" i="52"/>
  <c r="M253" i="52"/>
  <c r="M252" i="52"/>
  <c r="M251" i="52"/>
  <c r="M250" i="52"/>
  <c r="M249" i="52"/>
  <c r="M248" i="52"/>
  <c r="M247" i="52"/>
  <c r="M246" i="52"/>
  <c r="M245" i="52"/>
  <c r="M244" i="52"/>
  <c r="M243" i="52"/>
  <c r="M242" i="52"/>
  <c r="M241" i="52"/>
  <c r="M240" i="52"/>
  <c r="M239" i="52"/>
  <c r="M238" i="52"/>
  <c r="M237" i="52"/>
  <c r="M236" i="52"/>
  <c r="M235" i="52"/>
  <c r="M234" i="52"/>
  <c r="M233" i="52"/>
  <c r="M232" i="52"/>
  <c r="M231" i="52"/>
  <c r="M230" i="52"/>
  <c r="M229" i="52"/>
  <c r="M228" i="52"/>
  <c r="M227" i="52"/>
  <c r="M226" i="52"/>
  <c r="M225" i="52"/>
  <c r="M224" i="52"/>
  <c r="M223" i="52"/>
  <c r="M222" i="52"/>
  <c r="M221" i="52"/>
  <c r="M220" i="52"/>
  <c r="M219" i="52"/>
  <c r="M218" i="52"/>
  <c r="M217" i="52"/>
  <c r="M216" i="52"/>
  <c r="M215" i="52"/>
  <c r="M214" i="52"/>
  <c r="M213" i="52"/>
  <c r="M212" i="52"/>
  <c r="M211" i="52"/>
  <c r="M210" i="52"/>
  <c r="M209" i="52"/>
  <c r="M208" i="52"/>
  <c r="M207" i="52"/>
  <c r="M206" i="52"/>
  <c r="M205" i="52"/>
  <c r="M204" i="52"/>
  <c r="M203" i="52"/>
  <c r="M202" i="52"/>
  <c r="M201" i="52"/>
  <c r="M200" i="52"/>
  <c r="M199" i="52"/>
  <c r="M198" i="52"/>
  <c r="M197" i="52"/>
  <c r="M196" i="52"/>
  <c r="M195" i="52"/>
  <c r="M194" i="52"/>
  <c r="M193" i="52"/>
  <c r="M192" i="52"/>
  <c r="M191" i="52"/>
  <c r="M190" i="52"/>
  <c r="M189" i="52"/>
  <c r="M188" i="52"/>
  <c r="M187" i="52"/>
  <c r="M186" i="52"/>
  <c r="M185" i="52"/>
  <c r="M184" i="52"/>
  <c r="M183" i="52"/>
  <c r="M182" i="52"/>
  <c r="M181" i="52"/>
  <c r="M180" i="52"/>
  <c r="M179" i="52"/>
  <c r="M178" i="52"/>
  <c r="M177" i="52"/>
  <c r="M176" i="52"/>
  <c r="M175" i="52"/>
  <c r="M174" i="52"/>
  <c r="M173" i="52"/>
  <c r="M172" i="52"/>
  <c r="M171" i="52"/>
  <c r="M170" i="52"/>
  <c r="M169" i="52"/>
  <c r="M168" i="52"/>
  <c r="M167" i="52"/>
  <c r="M166" i="52"/>
  <c r="M165" i="52"/>
  <c r="M164" i="52"/>
  <c r="M163" i="52"/>
  <c r="M162" i="52"/>
  <c r="M161" i="52"/>
  <c r="M160" i="52"/>
  <c r="M159" i="52"/>
  <c r="M158" i="52"/>
  <c r="M157" i="52"/>
  <c r="M156" i="52"/>
  <c r="M155" i="52"/>
  <c r="M154" i="52"/>
  <c r="M153" i="52"/>
  <c r="M152" i="52"/>
  <c r="M151" i="52"/>
  <c r="M150" i="52"/>
  <c r="M149" i="52"/>
  <c r="M148" i="52"/>
  <c r="M147" i="52"/>
  <c r="M146" i="52"/>
  <c r="M145" i="52"/>
  <c r="M144" i="52"/>
  <c r="M143" i="52"/>
  <c r="M142" i="52"/>
  <c r="M141" i="52"/>
  <c r="M140" i="52"/>
  <c r="M139" i="52"/>
  <c r="M138" i="52"/>
  <c r="M137" i="52"/>
  <c r="M136" i="52"/>
  <c r="M135" i="52"/>
  <c r="M134" i="52"/>
  <c r="M133" i="52"/>
  <c r="M132" i="52"/>
  <c r="M131" i="52"/>
  <c r="M130" i="52"/>
  <c r="M129" i="52"/>
  <c r="M128" i="52"/>
  <c r="M127" i="52"/>
  <c r="M126" i="52"/>
  <c r="M125" i="52"/>
  <c r="M124" i="52"/>
  <c r="M123" i="52"/>
  <c r="M122" i="52"/>
  <c r="M121" i="52"/>
  <c r="M120" i="52"/>
  <c r="M119" i="52"/>
  <c r="M118" i="52"/>
  <c r="M117" i="52"/>
  <c r="M116" i="52"/>
  <c r="M115" i="52"/>
  <c r="M114" i="52"/>
  <c r="M113" i="52"/>
  <c r="M112" i="52"/>
  <c r="M111" i="52"/>
  <c r="M110" i="52"/>
  <c r="M109" i="52"/>
  <c r="M108" i="52"/>
  <c r="M107" i="52"/>
  <c r="M106" i="52"/>
  <c r="M105" i="52"/>
  <c r="M104" i="52"/>
  <c r="M103" i="52"/>
  <c r="M102" i="52"/>
  <c r="M101" i="52"/>
  <c r="M100" i="52"/>
  <c r="M99" i="52"/>
  <c r="M98" i="52"/>
  <c r="M97" i="52"/>
  <c r="M96" i="52"/>
  <c r="M95" i="52"/>
  <c r="M94" i="52"/>
  <c r="M93" i="52"/>
  <c r="M92" i="52"/>
  <c r="M91" i="52"/>
  <c r="M90" i="52"/>
  <c r="M89" i="52"/>
  <c r="M88" i="52"/>
  <c r="M87" i="52"/>
  <c r="M86" i="52"/>
  <c r="M85" i="52"/>
  <c r="M84" i="52"/>
  <c r="M83" i="52"/>
  <c r="M82" i="52"/>
  <c r="M81" i="52"/>
  <c r="M80" i="52"/>
  <c r="M79" i="52"/>
  <c r="M78" i="52"/>
  <c r="M77" i="52"/>
  <c r="M76" i="52"/>
  <c r="M75" i="52"/>
  <c r="M74" i="52"/>
  <c r="M73" i="52"/>
  <c r="M72" i="52"/>
  <c r="M71" i="52"/>
  <c r="M70" i="52"/>
  <c r="M69" i="52"/>
  <c r="M68" i="52"/>
  <c r="M67" i="52"/>
  <c r="M66" i="52"/>
  <c r="M65" i="52"/>
  <c r="M64" i="52"/>
  <c r="M63" i="52"/>
  <c r="M62" i="52"/>
  <c r="M61" i="52"/>
  <c r="M60" i="52"/>
  <c r="M59" i="52"/>
  <c r="M58" i="52"/>
  <c r="M57" i="52"/>
  <c r="M56" i="52"/>
  <c r="M55" i="52"/>
  <c r="M54" i="52"/>
  <c r="M53" i="52"/>
  <c r="M52" i="52"/>
  <c r="M51" i="52"/>
  <c r="M50" i="52"/>
  <c r="M49" i="52"/>
  <c r="M48" i="52"/>
  <c r="M47" i="52"/>
  <c r="M46" i="52"/>
  <c r="M45" i="52"/>
  <c r="M44" i="52"/>
  <c r="M43" i="52"/>
  <c r="M42" i="52"/>
  <c r="M41" i="52"/>
  <c r="M40" i="52"/>
  <c r="M39" i="52"/>
  <c r="M38" i="52"/>
  <c r="M37" i="52"/>
  <c r="M36" i="52"/>
  <c r="M35" i="52"/>
  <c r="M34" i="52"/>
  <c r="M33" i="52"/>
  <c r="M32" i="52"/>
  <c r="M31" i="52"/>
  <c r="M30" i="52"/>
  <c r="M29" i="52"/>
  <c r="M28" i="52"/>
  <c r="M27" i="52"/>
  <c r="M26" i="52"/>
  <c r="M25" i="52"/>
  <c r="M24" i="52"/>
  <c r="M23" i="52"/>
  <c r="M22" i="52"/>
  <c r="M21" i="52"/>
  <c r="M17" i="52"/>
  <c r="M11" i="52"/>
  <c r="M9" i="52"/>
  <c r="M13" i="52"/>
  <c r="M12" i="52"/>
  <c r="M7" i="52"/>
  <c r="M18" i="52"/>
  <c r="M8" i="52"/>
  <c r="M20" i="52"/>
  <c r="M14" i="52"/>
  <c r="M10" i="52"/>
  <c r="M15" i="52"/>
  <c r="M19" i="52"/>
  <c r="M6" i="52"/>
  <c r="M16" i="52"/>
  <c r="M5" i="52"/>
  <c r="N164" i="52" l="1"/>
  <c r="N112" i="52"/>
  <c r="N204" i="52"/>
  <c r="N168" i="52"/>
  <c r="N108" i="52"/>
  <c r="N293" i="52"/>
  <c r="N298" i="52"/>
  <c r="N302" i="52"/>
  <c r="N306" i="52"/>
  <c r="N318" i="52"/>
  <c r="N296" i="52"/>
  <c r="N26" i="52"/>
  <c r="N172" i="52"/>
  <c r="N200" i="52"/>
  <c r="N156" i="52"/>
  <c r="N225" i="52"/>
  <c r="N233" i="52"/>
  <c r="N322" i="52"/>
  <c r="N236" i="52"/>
  <c r="N320" i="52"/>
  <c r="N324" i="52"/>
  <c r="N80" i="52"/>
  <c r="N25" i="52"/>
  <c r="N118" i="52"/>
  <c r="N122" i="52"/>
  <c r="N126" i="52"/>
  <c r="O130" i="52"/>
  <c r="N138" i="52"/>
  <c r="N150" i="52"/>
  <c r="N154" i="52"/>
  <c r="N162" i="52"/>
  <c r="N166" i="52"/>
  <c r="N170" i="52"/>
  <c r="N178" i="52"/>
  <c r="N182" i="52"/>
  <c r="N190" i="52"/>
  <c r="N210" i="52"/>
  <c r="N223" i="52"/>
  <c r="N250" i="52"/>
  <c r="O300" i="52"/>
  <c r="N308" i="52"/>
  <c r="N16" i="52"/>
  <c r="N10" i="52"/>
  <c r="N22" i="52"/>
  <c r="N37" i="52"/>
  <c r="N88" i="52"/>
  <c r="N92" i="52"/>
  <c r="N100" i="52"/>
  <c r="N252" i="52"/>
  <c r="N51" i="52"/>
  <c r="O234" i="52"/>
  <c r="N266" i="52"/>
  <c r="N6" i="52"/>
  <c r="N42" i="52"/>
  <c r="N68" i="52"/>
  <c r="N72" i="52"/>
  <c r="N76" i="52"/>
  <c r="N106" i="52"/>
  <c r="N107" i="52"/>
  <c r="N110" i="52"/>
  <c r="N135" i="52"/>
  <c r="N157" i="52"/>
  <c r="N167" i="52"/>
  <c r="N175" i="52"/>
  <c r="N228" i="52"/>
  <c r="N238" i="52"/>
  <c r="N242" i="52"/>
  <c r="N256" i="52"/>
  <c r="N268" i="52"/>
  <c r="N276" i="52"/>
  <c r="N280" i="52"/>
  <c r="N284" i="52"/>
  <c r="N288" i="52"/>
  <c r="O87" i="52"/>
  <c r="N290" i="52"/>
  <c r="N61" i="52"/>
  <c r="N64" i="52"/>
  <c r="N75" i="52"/>
  <c r="N40" i="52"/>
  <c r="N20" i="52"/>
  <c r="N17" i="52"/>
  <c r="N21" i="52"/>
  <c r="O27" i="52"/>
  <c r="N38" i="52"/>
  <c r="O39" i="52"/>
  <c r="N55" i="52"/>
  <c r="N56" i="52"/>
  <c r="N60" i="52"/>
  <c r="N93" i="52"/>
  <c r="N96" i="52"/>
  <c r="N125" i="52"/>
  <c r="N133" i="52"/>
  <c r="N141" i="52"/>
  <c r="N180" i="52"/>
  <c r="N188" i="52"/>
  <c r="N189" i="52"/>
  <c r="N197" i="52"/>
  <c r="N212" i="52"/>
  <c r="N240" i="52"/>
  <c r="N244" i="52"/>
  <c r="N258" i="52"/>
  <c r="N309" i="52"/>
  <c r="N312" i="52"/>
  <c r="N24" i="52"/>
  <c r="N67" i="52"/>
  <c r="O79" i="52"/>
  <c r="N99" i="52"/>
  <c r="N59" i="52"/>
  <c r="O71" i="52"/>
  <c r="N77" i="52"/>
  <c r="N91" i="52"/>
  <c r="N160" i="52"/>
  <c r="O167" i="52"/>
  <c r="N300" i="52"/>
  <c r="N49" i="52"/>
  <c r="N53" i="52"/>
  <c r="N85" i="52"/>
  <c r="N114" i="52"/>
  <c r="N272" i="52"/>
  <c r="N304" i="52"/>
  <c r="N316" i="52"/>
  <c r="N28" i="52"/>
  <c r="N5" i="52"/>
  <c r="O23" i="52"/>
  <c r="N30" i="52"/>
  <c r="N34" i="52"/>
  <c r="N48" i="52"/>
  <c r="O63" i="52"/>
  <c r="N69" i="52"/>
  <c r="N83" i="52"/>
  <c r="N84" i="52"/>
  <c r="O95" i="52"/>
  <c r="N102" i="52"/>
  <c r="N192" i="52"/>
  <c r="N196" i="52"/>
  <c r="N207" i="52"/>
  <c r="N220" i="52"/>
  <c r="N283" i="52"/>
  <c r="N291" i="52"/>
  <c r="N146" i="52"/>
  <c r="N292" i="52"/>
  <c r="N120" i="52"/>
  <c r="N124" i="52"/>
  <c r="N128" i="52"/>
  <c r="N132" i="52"/>
  <c r="N136" i="52"/>
  <c r="N144" i="52"/>
  <c r="N151" i="52"/>
  <c r="N159" i="52"/>
  <c r="N173" i="52"/>
  <c r="N176" i="52"/>
  <c r="N183" i="52"/>
  <c r="N186" i="52"/>
  <c r="N202" i="52"/>
  <c r="N215" i="52"/>
  <c r="N226" i="52"/>
  <c r="N230" i="52"/>
  <c r="N254" i="52"/>
  <c r="N260" i="52"/>
  <c r="N264" i="52"/>
  <c r="N274" i="52"/>
  <c r="N275" i="52"/>
  <c r="N278" i="52"/>
  <c r="N286" i="52"/>
  <c r="N310" i="52"/>
  <c r="N311" i="52"/>
  <c r="N314" i="52"/>
  <c r="N36" i="52"/>
  <c r="O57" i="52"/>
  <c r="N73" i="52"/>
  <c r="O81" i="52"/>
  <c r="O89" i="52"/>
  <c r="O97" i="52"/>
  <c r="O100" i="52"/>
  <c r="N19" i="52"/>
  <c r="N15" i="52"/>
  <c r="N18" i="52"/>
  <c r="N46" i="52"/>
  <c r="N52" i="52"/>
  <c r="N194" i="52"/>
  <c r="O225" i="52"/>
  <c r="O65" i="52"/>
  <c r="N9" i="52"/>
  <c r="N41" i="52"/>
  <c r="O72" i="52"/>
  <c r="O80" i="52"/>
  <c r="N104" i="52"/>
  <c r="N152" i="52"/>
  <c r="N111" i="52"/>
  <c r="N134" i="52"/>
  <c r="N140" i="52"/>
  <c r="N143" i="52"/>
  <c r="N158" i="52"/>
  <c r="N174" i="52"/>
  <c r="N181" i="52"/>
  <c r="N184" i="52"/>
  <c r="N199" i="52"/>
  <c r="N206" i="52"/>
  <c r="O233" i="52"/>
  <c r="N239" i="52"/>
  <c r="N246" i="52"/>
  <c r="N270" i="52"/>
  <c r="N12" i="52"/>
  <c r="N13" i="52"/>
  <c r="O26" i="52"/>
  <c r="N32" i="52"/>
  <c r="N33" i="52"/>
  <c r="N8" i="52"/>
  <c r="N29" i="52"/>
  <c r="N44" i="52"/>
  <c r="N45" i="52"/>
  <c r="N47" i="52"/>
  <c r="N54" i="52"/>
  <c r="N58" i="52"/>
  <c r="N62" i="52"/>
  <c r="N66" i="52"/>
  <c r="N70" i="52"/>
  <c r="N74" i="52"/>
  <c r="N78" i="52"/>
  <c r="N82" i="52"/>
  <c r="N86" i="52"/>
  <c r="N90" i="52"/>
  <c r="N94" i="52"/>
  <c r="N98" i="52"/>
  <c r="N103" i="52"/>
  <c r="N116" i="52"/>
  <c r="N123" i="52"/>
  <c r="N142" i="52"/>
  <c r="N148" i="52"/>
  <c r="N149" i="52"/>
  <c r="N165" i="52"/>
  <c r="N191" i="52"/>
  <c r="N198" i="52"/>
  <c r="N205" i="52"/>
  <c r="N208" i="52"/>
  <c r="N213" i="52"/>
  <c r="N217" i="52"/>
  <c r="N232" i="52"/>
  <c r="N241" i="52"/>
  <c r="N282" i="52"/>
  <c r="N214" i="52"/>
  <c r="N222" i="52"/>
  <c r="N224" i="52"/>
  <c r="N248" i="52"/>
  <c r="N255" i="52"/>
  <c r="N257" i="52"/>
  <c r="N262" i="52"/>
  <c r="N285" i="52"/>
  <c r="N307" i="52"/>
  <c r="N321" i="52"/>
  <c r="O135" i="52"/>
  <c r="O21" i="52"/>
  <c r="O200" i="52"/>
  <c r="O93" i="52"/>
  <c r="N101" i="52"/>
  <c r="N115" i="52"/>
  <c r="O164" i="52"/>
  <c r="N295" i="52"/>
  <c r="O295" i="52"/>
  <c r="O108" i="52"/>
  <c r="N131" i="52"/>
  <c r="O166" i="52"/>
  <c r="O190" i="52"/>
  <c r="O112" i="52"/>
  <c r="O168" i="52"/>
  <c r="O188" i="52"/>
  <c r="O204" i="52"/>
  <c r="N139" i="52"/>
  <c r="N147" i="52"/>
  <c r="N155" i="52"/>
  <c r="N163" i="52"/>
  <c r="N171" i="52"/>
  <c r="N231" i="52"/>
  <c r="O238" i="52"/>
  <c r="N247" i="52"/>
  <c r="N263" i="52"/>
  <c r="N277" i="52"/>
  <c r="O258" i="52"/>
  <c r="N289" i="52"/>
  <c r="N221" i="52"/>
  <c r="N229" i="52"/>
  <c r="N237" i="52"/>
  <c r="O244" i="52"/>
  <c r="N245" i="52"/>
  <c r="N253" i="52"/>
  <c r="N261" i="52"/>
  <c r="N269" i="52"/>
  <c r="O298" i="52"/>
  <c r="N299" i="52"/>
  <c r="O306" i="52"/>
  <c r="O293" i="52"/>
  <c r="N315" i="52"/>
  <c r="N323" i="52"/>
  <c r="O302" i="52"/>
  <c r="N297" i="52"/>
  <c r="N305" i="52"/>
  <c r="O318" i="52"/>
  <c r="I118" i="50"/>
  <c r="I117" i="50"/>
  <c r="I116" i="50"/>
  <c r="I115" i="50"/>
  <c r="I114" i="50"/>
  <c r="I113" i="50"/>
  <c r="I112" i="50"/>
  <c r="I111" i="50"/>
  <c r="I110" i="50"/>
  <c r="I109" i="50"/>
  <c r="I108" i="50"/>
  <c r="I107" i="50"/>
  <c r="I106" i="50"/>
  <c r="I105" i="50"/>
  <c r="I104" i="50"/>
  <c r="I103" i="50"/>
  <c r="I102" i="50"/>
  <c r="I101" i="50"/>
  <c r="I100" i="50"/>
  <c r="I99" i="50"/>
  <c r="I98" i="50"/>
  <c r="I97" i="50"/>
  <c r="I96" i="50"/>
  <c r="I95" i="50"/>
  <c r="I94" i="50"/>
  <c r="I93" i="50"/>
  <c r="I92" i="50"/>
  <c r="I91" i="50"/>
  <c r="I90" i="50"/>
  <c r="I89" i="50"/>
  <c r="I88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I31" i="50"/>
  <c r="I30" i="50"/>
  <c r="I29" i="50"/>
  <c r="I28" i="50"/>
  <c r="I27" i="50"/>
  <c r="I26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7" i="50"/>
  <c r="I6" i="50"/>
  <c r="I5" i="50"/>
  <c r="D13" i="49"/>
  <c r="D12" i="49"/>
  <c r="D11" i="49"/>
  <c r="D10" i="49"/>
  <c r="D9" i="49"/>
  <c r="D8" i="49"/>
  <c r="D7" i="4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6" i="39"/>
  <c r="O310" i="52" l="1"/>
  <c r="O296" i="52"/>
  <c r="O223" i="52"/>
  <c r="N87" i="52"/>
  <c r="O322" i="52"/>
  <c r="O83" i="52"/>
  <c r="O274" i="52"/>
  <c r="O254" i="52"/>
  <c r="O122" i="52"/>
  <c r="O114" i="52"/>
  <c r="O183" i="52"/>
  <c r="O324" i="52"/>
  <c r="O133" i="52"/>
  <c r="O22" i="52"/>
  <c r="O88" i="52"/>
  <c r="N130" i="52"/>
  <c r="O217" i="52"/>
  <c r="O207" i="52"/>
  <c r="O99" i="52"/>
  <c r="O85" i="52"/>
  <c r="O106" i="52"/>
  <c r="O172" i="52"/>
  <c r="O156" i="52"/>
  <c r="O40" i="52"/>
  <c r="O197" i="52"/>
  <c r="O75" i="52"/>
  <c r="O152" i="52"/>
  <c r="O240" i="52"/>
  <c r="N39" i="52"/>
  <c r="O236" i="52"/>
  <c r="O162" i="52"/>
  <c r="O17" i="52"/>
  <c r="O178" i="52"/>
  <c r="O230" i="52"/>
  <c r="O102" i="52"/>
  <c r="O56" i="52"/>
  <c r="O126" i="52"/>
  <c r="O61" i="52"/>
  <c r="O118" i="52"/>
  <c r="O199" i="52"/>
  <c r="O140" i="52"/>
  <c r="O214" i="52"/>
  <c r="O107" i="52"/>
  <c r="O6" i="52"/>
  <c r="O96" i="52"/>
  <c r="O138" i="52"/>
  <c r="O202" i="52"/>
  <c r="O176" i="52"/>
  <c r="O132" i="52"/>
  <c r="O242" i="52"/>
  <c r="O170" i="52"/>
  <c r="O154" i="52"/>
  <c r="O25" i="52"/>
  <c r="O24" i="52"/>
  <c r="O59" i="52"/>
  <c r="O284" i="52"/>
  <c r="O312" i="52"/>
  <c r="O280" i="52"/>
  <c r="O16" i="52"/>
  <c r="O290" i="52"/>
  <c r="O268" i="52"/>
  <c r="O282" i="52"/>
  <c r="O278" i="52"/>
  <c r="O304" i="52"/>
  <c r="O320" i="52"/>
  <c r="O308" i="52"/>
  <c r="O266" i="52"/>
  <c r="O51" i="52"/>
  <c r="O37" i="52"/>
  <c r="O262" i="52"/>
  <c r="O10" i="52"/>
  <c r="N23" i="52"/>
  <c r="O53" i="52"/>
  <c r="O250" i="52"/>
  <c r="O150" i="52"/>
  <c r="O192" i="52"/>
  <c r="O276" i="52"/>
  <c r="O128" i="52"/>
  <c r="O239" i="52"/>
  <c r="O182" i="52"/>
  <c r="O131" i="52"/>
  <c r="O5" i="52"/>
  <c r="O42" i="52"/>
  <c r="O73" i="52"/>
  <c r="O252" i="52"/>
  <c r="O148" i="52"/>
  <c r="O20" i="52"/>
  <c r="O76" i="52"/>
  <c r="O256" i="52"/>
  <c r="O210" i="52"/>
  <c r="O180" i="52"/>
  <c r="O92" i="52"/>
  <c r="O288" i="52"/>
  <c r="O110" i="52"/>
  <c r="O157" i="52"/>
  <c r="O270" i="52"/>
  <c r="O222" i="52"/>
  <c r="O158" i="52"/>
  <c r="O309" i="52"/>
  <c r="O141" i="52"/>
  <c r="O77" i="52"/>
  <c r="O45" i="52"/>
  <c r="O13" i="52"/>
  <c r="O60" i="52"/>
  <c r="N27" i="52"/>
  <c r="O321" i="52"/>
  <c r="O70" i="52"/>
  <c r="N234" i="52"/>
  <c r="N63" i="52"/>
  <c r="O175" i="52"/>
  <c r="O220" i="52"/>
  <c r="O19" i="52"/>
  <c r="O323" i="52"/>
  <c r="O272" i="52"/>
  <c r="O228" i="52"/>
  <c r="O263" i="52"/>
  <c r="O247" i="52"/>
  <c r="O231" i="52"/>
  <c r="O120" i="52"/>
  <c r="O174" i="52"/>
  <c r="N97" i="52"/>
  <c r="N65" i="52"/>
  <c r="O62" i="52"/>
  <c r="O314" i="52"/>
  <c r="O143" i="52"/>
  <c r="O189" i="52"/>
  <c r="O68" i="52"/>
  <c r="O275" i="52"/>
  <c r="O149" i="52"/>
  <c r="O94" i="52"/>
  <c r="O55" i="52"/>
  <c r="N89" i="52"/>
  <c r="O44" i="52"/>
  <c r="O91" i="52"/>
  <c r="N79" i="52"/>
  <c r="O86" i="52"/>
  <c r="O64" i="52"/>
  <c r="O212" i="52"/>
  <c r="O173" i="52"/>
  <c r="O163" i="52"/>
  <c r="O54" i="52"/>
  <c r="O12" i="52"/>
  <c r="O299" i="52"/>
  <c r="O292" i="52"/>
  <c r="O260" i="52"/>
  <c r="O224" i="52"/>
  <c r="O186" i="52"/>
  <c r="O160" i="52"/>
  <c r="O307" i="52"/>
  <c r="O191" i="52"/>
  <c r="O103" i="52"/>
  <c r="O78" i="52"/>
  <c r="O142" i="52"/>
  <c r="O8" i="52"/>
  <c r="O125" i="52"/>
  <c r="O28" i="52"/>
  <c r="O38" i="52"/>
  <c r="O215" i="52"/>
  <c r="O9" i="52"/>
  <c r="N71" i="52"/>
  <c r="O311" i="52"/>
  <c r="O30" i="52"/>
  <c r="O226" i="52"/>
  <c r="O283" i="52"/>
  <c r="O146" i="52"/>
  <c r="O196" i="52"/>
  <c r="O144" i="52"/>
  <c r="O264" i="52"/>
  <c r="O208" i="52"/>
  <c r="O49" i="52"/>
  <c r="O165" i="52"/>
  <c r="O124" i="52"/>
  <c r="N81" i="52"/>
  <c r="O15" i="52"/>
  <c r="O32" i="52"/>
  <c r="O257" i="52"/>
  <c r="O84" i="52"/>
  <c r="O48" i="52"/>
  <c r="O206" i="52"/>
  <c r="O67" i="52"/>
  <c r="O136" i="52"/>
  <c r="O104" i="52"/>
  <c r="O246" i="52"/>
  <c r="O47" i="52"/>
  <c r="O316" i="52"/>
  <c r="O286" i="52"/>
  <c r="O291" i="52"/>
  <c r="O98" i="52"/>
  <c r="O69" i="52"/>
  <c r="O181" i="52"/>
  <c r="O159" i="52"/>
  <c r="N95" i="52"/>
  <c r="O151" i="52"/>
  <c r="O34" i="52"/>
  <c r="O297" i="52"/>
  <c r="O248" i="52"/>
  <c r="O147" i="52"/>
  <c r="O134" i="52"/>
  <c r="O115" i="52"/>
  <c r="O52" i="52"/>
  <c r="O82" i="52"/>
  <c r="N57" i="52"/>
  <c r="O41" i="52"/>
  <c r="O36" i="52"/>
  <c r="O241" i="52"/>
  <c r="O213" i="52"/>
  <c r="N127" i="52"/>
  <c r="O127" i="52"/>
  <c r="N119" i="52"/>
  <c r="O119" i="52"/>
  <c r="O35" i="52"/>
  <c r="N35" i="52"/>
  <c r="N319" i="52"/>
  <c r="O319" i="52"/>
  <c r="N301" i="52"/>
  <c r="O301" i="52"/>
  <c r="N265" i="52"/>
  <c r="O265" i="52"/>
  <c r="N249" i="52"/>
  <c r="O249" i="52"/>
  <c r="O31" i="52"/>
  <c r="N31" i="52"/>
  <c r="N109" i="52"/>
  <c r="O109" i="52"/>
  <c r="O261" i="52"/>
  <c r="O285" i="52"/>
  <c r="O184" i="52"/>
  <c r="O123" i="52"/>
  <c r="O116" i="52"/>
  <c r="O33" i="52"/>
  <c r="O43" i="52"/>
  <c r="N43" i="52"/>
  <c r="O14" i="52"/>
  <c r="N14" i="52"/>
  <c r="O289" i="52"/>
  <c r="O194" i="52"/>
  <c r="O245" i="52"/>
  <c r="O255" i="52"/>
  <c r="O232" i="52"/>
  <c r="O198" i="52"/>
  <c r="O90" i="52"/>
  <c r="O74" i="52"/>
  <c r="O58" i="52"/>
  <c r="O66" i="52"/>
  <c r="O29" i="52"/>
  <c r="O205" i="52"/>
  <c r="O7" i="52"/>
  <c r="N7" i="52"/>
  <c r="O11" i="52"/>
  <c r="N11" i="52"/>
  <c r="O111" i="52"/>
  <c r="O46" i="52"/>
  <c r="O18" i="52"/>
  <c r="O305" i="52"/>
  <c r="N281" i="52"/>
  <c r="O281" i="52"/>
  <c r="N235" i="52"/>
  <c r="O235" i="52"/>
  <c r="O171" i="52"/>
  <c r="O101" i="52"/>
  <c r="N185" i="52"/>
  <c r="O185" i="52"/>
  <c r="N279" i="52"/>
  <c r="O279" i="52"/>
  <c r="N267" i="52"/>
  <c r="O267" i="52"/>
  <c r="N219" i="52"/>
  <c r="O219" i="52"/>
  <c r="N209" i="52"/>
  <c r="O209" i="52"/>
  <c r="N179" i="52"/>
  <c r="O179" i="52"/>
  <c r="N317" i="52"/>
  <c r="O317" i="52"/>
  <c r="N287" i="52"/>
  <c r="O287" i="52"/>
  <c r="N187" i="52"/>
  <c r="O187" i="52"/>
  <c r="N161" i="52"/>
  <c r="O161" i="52"/>
  <c r="N129" i="52"/>
  <c r="O129" i="52"/>
  <c r="N117" i="52"/>
  <c r="O117" i="52"/>
  <c r="O253" i="52"/>
  <c r="N313" i="52"/>
  <c r="O313" i="52"/>
  <c r="N303" i="52"/>
  <c r="O303" i="52"/>
  <c r="O315" i="52"/>
  <c r="N259" i="52"/>
  <c r="O259" i="52"/>
  <c r="N243" i="52"/>
  <c r="O243" i="52"/>
  <c r="N227" i="52"/>
  <c r="O227" i="52"/>
  <c r="O277" i="52"/>
  <c r="N193" i="52"/>
  <c r="O193" i="52"/>
  <c r="O229" i="52"/>
  <c r="N195" i="52"/>
  <c r="O195" i="52"/>
  <c r="N50" i="52"/>
  <c r="O50" i="52"/>
  <c r="O155" i="52"/>
  <c r="O237" i="52"/>
  <c r="O139" i="52"/>
  <c r="N251" i="52"/>
  <c r="O251" i="52"/>
  <c r="N211" i="52"/>
  <c r="O211" i="52"/>
  <c r="N177" i="52"/>
  <c r="O177" i="52"/>
  <c r="N145" i="52"/>
  <c r="O145" i="52"/>
  <c r="N113" i="52"/>
  <c r="O113" i="52"/>
  <c r="O269" i="52"/>
  <c r="N294" i="52"/>
  <c r="O294" i="52"/>
  <c r="N271" i="52"/>
  <c r="O271" i="52"/>
  <c r="N273" i="52"/>
  <c r="O273" i="52"/>
  <c r="N216" i="52"/>
  <c r="O216" i="52"/>
  <c r="N201" i="52"/>
  <c r="O201" i="52"/>
  <c r="N218" i="52"/>
  <c r="O218" i="52"/>
  <c r="N203" i="52"/>
  <c r="O203" i="52"/>
  <c r="N169" i="52"/>
  <c r="O169" i="52"/>
  <c r="N153" i="52"/>
  <c r="O153" i="52"/>
  <c r="N137" i="52"/>
  <c r="O137" i="52"/>
  <c r="N121" i="52"/>
  <c r="O121" i="52"/>
  <c r="N105" i="52"/>
  <c r="O105" i="52"/>
  <c r="O221" i="52"/>
  <c r="H40" i="21"/>
  <c r="F40" i="21"/>
  <c r="H39" i="21"/>
  <c r="F39" i="21"/>
  <c r="F38" i="21"/>
  <c r="F37" i="21"/>
  <c r="D24" i="36" l="1"/>
  <c r="D25" i="36"/>
  <c r="D26" i="36"/>
  <c r="D27" i="36"/>
  <c r="D28" i="36"/>
  <c r="D29" i="36"/>
  <c r="D30" i="36"/>
  <c r="D31" i="36"/>
  <c r="D32" i="36"/>
  <c r="D33" i="36"/>
  <c r="D34" i="36"/>
  <c r="D35" i="36"/>
  <c r="D36" i="36"/>
  <c r="F36" i="21" l="1"/>
  <c r="F35" i="21" l="1"/>
  <c r="H33" i="21"/>
  <c r="F33" i="21"/>
  <c r="J32" i="21"/>
  <c r="H32" i="21"/>
  <c r="F32" i="21"/>
  <c r="J31" i="21"/>
  <c r="H31" i="21"/>
  <c r="F31" i="21"/>
  <c r="J30" i="21"/>
  <c r="H30" i="21"/>
  <c r="F30" i="21"/>
  <c r="J29" i="21"/>
  <c r="H29" i="21"/>
  <c r="F29" i="21"/>
  <c r="J28" i="21"/>
  <c r="H28" i="21"/>
  <c r="F28" i="21"/>
  <c r="J27" i="21"/>
  <c r="H27" i="21"/>
  <c r="F27" i="21"/>
  <c r="J24" i="21"/>
  <c r="H24" i="21"/>
  <c r="F24" i="21"/>
  <c r="J23" i="21"/>
  <c r="H23" i="21"/>
  <c r="F23" i="21"/>
  <c r="J18" i="21"/>
  <c r="F18" i="21"/>
  <c r="J17" i="21"/>
  <c r="F17" i="21"/>
  <c r="J16" i="21"/>
  <c r="F16" i="21"/>
  <c r="J15" i="21"/>
  <c r="F15" i="21"/>
  <c r="J14" i="21"/>
  <c r="F14" i="21"/>
  <c r="J13" i="21"/>
  <c r="F13" i="21"/>
  <c r="J12" i="21"/>
  <c r="F12" i="21"/>
  <c r="J11" i="21"/>
  <c r="F11" i="21"/>
  <c r="J10" i="21"/>
  <c r="F10" i="21"/>
  <c r="J6" i="21"/>
  <c r="H6" i="21"/>
  <c r="F6" i="21"/>
  <c r="J5" i="21"/>
  <c r="H5" i="21"/>
  <c r="F5" i="21"/>
  <c r="J4" i="21"/>
  <c r="H4" i="21"/>
  <c r="F4" i="21"/>
  <c r="J3" i="21"/>
  <c r="H3" i="21"/>
  <c r="F3" i="21"/>
  <c r="U85" i="12" l="1"/>
  <c r="V85" i="12"/>
  <c r="U86" i="12"/>
  <c r="V86" i="12"/>
  <c r="U87" i="12"/>
  <c r="V87" i="12"/>
  <c r="V84" i="12"/>
  <c r="U84" i="12"/>
  <c r="V78" i="12"/>
  <c r="U78" i="12"/>
  <c r="V77" i="12"/>
  <c r="U77" i="12"/>
  <c r="V76" i="12"/>
  <c r="U76" i="12"/>
  <c r="V75" i="12"/>
  <c r="U75" i="12"/>
  <c r="V74" i="12"/>
  <c r="U74" i="12"/>
  <c r="V92" i="12"/>
  <c r="U92" i="12"/>
  <c r="V91" i="12"/>
  <c r="U91" i="12"/>
  <c r="V90" i="12"/>
  <c r="U90" i="12"/>
  <c r="V89" i="12"/>
  <c r="U89" i="12"/>
  <c r="V88" i="12"/>
  <c r="U88" i="12"/>
  <c r="V83" i="12"/>
  <c r="U83" i="12"/>
  <c r="V82" i="12"/>
  <c r="U82" i="12"/>
  <c r="V81" i="12"/>
  <c r="U81" i="12"/>
  <c r="V80" i="12"/>
  <c r="U80" i="12"/>
  <c r="V79" i="12"/>
  <c r="U79" i="12"/>
  <c r="V73" i="12"/>
  <c r="U73" i="12"/>
  <c r="V72" i="12"/>
  <c r="U72" i="12"/>
  <c r="V71" i="12"/>
  <c r="U71" i="12"/>
  <c r="V70" i="12"/>
  <c r="U70" i="12"/>
  <c r="V69" i="12"/>
  <c r="U69" i="12"/>
  <c r="V68" i="12"/>
  <c r="U68" i="12"/>
  <c r="V67" i="12"/>
  <c r="U67" i="12"/>
  <c r="V66" i="12"/>
  <c r="U66" i="12"/>
  <c r="V65" i="12"/>
  <c r="U65" i="12"/>
  <c r="V64" i="12"/>
  <c r="U64" i="12"/>
  <c r="V63" i="12"/>
  <c r="U6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7" i="12"/>
  <c r="V6" i="12"/>
  <c r="V5" i="12"/>
  <c r="V4" i="12"/>
  <c r="V3" i="12"/>
  <c r="U14" i="12"/>
  <c r="U15" i="12"/>
  <c r="U16" i="12"/>
  <c r="U17" i="12"/>
  <c r="U18" i="12"/>
  <c r="U19" i="12"/>
  <c r="U20" i="12"/>
  <c r="U21" i="12"/>
  <c r="U22" i="12"/>
  <c r="U23" i="12"/>
  <c r="U13" i="12"/>
  <c r="U12" i="12"/>
  <c r="U11" i="12"/>
  <c r="U10" i="12"/>
  <c r="U9" i="12"/>
  <c r="U7" i="12"/>
  <c r="U6" i="12"/>
  <c r="U5" i="12"/>
  <c r="U4" i="12"/>
  <c r="U3" i="12"/>
  <c r="P40" i="12"/>
  <c r="P41" i="12"/>
  <c r="P42" i="12"/>
  <c r="P43" i="12"/>
  <c r="P39" i="12"/>
  <c r="P30" i="12"/>
  <c r="P31" i="12"/>
  <c r="P32" i="12"/>
  <c r="P33" i="12"/>
  <c r="P34" i="12"/>
  <c r="P35" i="12"/>
  <c r="P36" i="12"/>
  <c r="P37" i="12"/>
  <c r="P38" i="12"/>
  <c r="P29" i="12"/>
  <c r="P24" i="12"/>
  <c r="P25" i="12"/>
  <c r="P26" i="12"/>
  <c r="P27" i="12"/>
  <c r="P28" i="12"/>
  <c r="P20" i="12"/>
  <c r="P21" i="12"/>
  <c r="P22" i="12"/>
  <c r="P23" i="12"/>
  <c r="P19" i="12"/>
  <c r="P15" i="12"/>
  <c r="P16" i="12"/>
  <c r="P17" i="12"/>
  <c r="P18" i="12"/>
  <c r="P14" i="12"/>
  <c r="P10" i="12"/>
  <c r="P11" i="12"/>
  <c r="P12" i="12"/>
  <c r="P13" i="12"/>
  <c r="P9" i="12"/>
  <c r="O40" i="12"/>
  <c r="O41" i="12"/>
  <c r="O42" i="12"/>
  <c r="O43" i="12"/>
  <c r="O39" i="12"/>
  <c r="O30" i="12"/>
  <c r="O31" i="12"/>
  <c r="O32" i="12"/>
  <c r="O33" i="12"/>
  <c r="O34" i="12"/>
  <c r="O35" i="12"/>
  <c r="O36" i="12"/>
  <c r="O37" i="12"/>
  <c r="O38" i="12"/>
  <c r="O29" i="12"/>
  <c r="O20" i="12"/>
  <c r="O21" i="12"/>
  <c r="O22" i="12"/>
  <c r="O23" i="12"/>
  <c r="O24" i="12"/>
  <c r="O25" i="12"/>
  <c r="O26" i="12"/>
  <c r="O27" i="12"/>
  <c r="O28" i="12"/>
  <c r="O19" i="12"/>
  <c r="O13" i="12"/>
  <c r="O14" i="12"/>
  <c r="O15" i="12"/>
  <c r="O16" i="12"/>
  <c r="O17" i="12"/>
  <c r="O18" i="12"/>
  <c r="O9" i="12"/>
  <c r="O10" i="12"/>
  <c r="O11" i="12"/>
  <c r="O12" i="12"/>
  <c r="P4" i="12"/>
  <c r="P5" i="12"/>
  <c r="P6" i="12"/>
  <c r="P7" i="12"/>
  <c r="P8" i="12"/>
  <c r="P3" i="12"/>
  <c r="O8" i="12"/>
  <c r="O4" i="12"/>
  <c r="O5" i="12"/>
  <c r="O6" i="12"/>
  <c r="O7" i="12"/>
  <c r="O3" i="12"/>
</calcChain>
</file>

<file path=xl/sharedStrings.xml><?xml version="1.0" encoding="utf-8"?>
<sst xmlns="http://schemas.openxmlformats.org/spreadsheetml/2006/main" count="39542" uniqueCount="11503">
  <si>
    <t>SP00001</t>
  </si>
  <si>
    <t>41-60_0416</t>
  </si>
  <si>
    <t>LID0090</t>
  </si>
  <si>
    <t>plant</t>
  </si>
  <si>
    <t>Fagales</t>
  </si>
  <si>
    <t>Fagaceae</t>
  </si>
  <si>
    <t>Quercus</t>
  </si>
  <si>
    <t>bark,soil,litter</t>
  </si>
  <si>
    <t>yes</t>
  </si>
  <si>
    <t>PD23A,PD01B,PD15A</t>
  </si>
  <si>
    <t>soil,bark</t>
  </si>
  <si>
    <t>W,S,L</t>
  </si>
  <si>
    <t>SP00002</t>
  </si>
  <si>
    <t>M 1-20_0629</t>
  </si>
  <si>
    <t>PD11A,PD07A,PD17A,PD02A,PD16A,PD22A</t>
  </si>
  <si>
    <t>soil,litter</t>
  </si>
  <si>
    <t>W,H,S,L</t>
  </si>
  <si>
    <t>SP00003</t>
  </si>
  <si>
    <t>E 1-20_0224</t>
  </si>
  <si>
    <t>twig,soil,litter</t>
  </si>
  <si>
    <t>PD18A,PD14A</t>
  </si>
  <si>
    <t>twig,litter</t>
  </si>
  <si>
    <t>W,S</t>
  </si>
  <si>
    <t>SP00004</t>
  </si>
  <si>
    <t>E 51-60_0004</t>
  </si>
  <si>
    <t>PD19A,PD21B</t>
  </si>
  <si>
    <t>S,L</t>
  </si>
  <si>
    <t>SP00005</t>
  </si>
  <si>
    <t>E 0-0_0280</t>
  </si>
  <si>
    <t>PD20A,PD08A,PD05B,PD10A,PD12A,PD03A,PD04A,PD13B,PD06A,PD09A</t>
  </si>
  <si>
    <t>soil,twig,litter</t>
  </si>
  <si>
    <t>SP00006</t>
  </si>
  <si>
    <t>S 41-60_1188</t>
  </si>
  <si>
    <t>LID0383</t>
  </si>
  <si>
    <t>no</t>
  </si>
  <si>
    <t>SP00007</t>
  </si>
  <si>
    <t>S 41-60_0164</t>
  </si>
  <si>
    <t>leaf,root,soil,litter</t>
  </si>
  <si>
    <t>SP00008</t>
  </si>
  <si>
    <t>W 1-10_0022</t>
  </si>
  <si>
    <t>leaf,twig,soil,litter</t>
  </si>
  <si>
    <t>SP00009</t>
  </si>
  <si>
    <t>W 1-10_0020</t>
  </si>
  <si>
    <t>SP00010</t>
  </si>
  <si>
    <t>W 1-10_0006</t>
  </si>
  <si>
    <t>SP00011</t>
  </si>
  <si>
    <t>ASF001</t>
  </si>
  <si>
    <t>LID0390</t>
  </si>
  <si>
    <t>leaf,soil,litter,coir</t>
  </si>
  <si>
    <t>SP00012</t>
  </si>
  <si>
    <t>ASF002</t>
  </si>
  <si>
    <t>leaf,soil,litter</t>
  </si>
  <si>
    <t>SP00013</t>
  </si>
  <si>
    <t>LID0517</t>
  </si>
  <si>
    <t>Myrtale</t>
  </si>
  <si>
    <t>Combretaceae</t>
  </si>
  <si>
    <t>Terminalia</t>
  </si>
  <si>
    <t>leaf,flower</t>
  </si>
  <si>
    <t>HS</t>
  </si>
  <si>
    <t>SP00014</t>
  </si>
  <si>
    <t>Boraginales</t>
  </si>
  <si>
    <t>Boraginaceae</t>
  </si>
  <si>
    <t>Heliotropium</t>
  </si>
  <si>
    <t>leaf,twig,flower</t>
  </si>
  <si>
    <t>SP00015</t>
  </si>
  <si>
    <t>LID0101</t>
  </si>
  <si>
    <t>other</t>
  </si>
  <si>
    <t>water_sediment</t>
  </si>
  <si>
    <t>SP00016</t>
  </si>
  <si>
    <t>Pinales</t>
  </si>
  <si>
    <t>Pinaceae</t>
  </si>
  <si>
    <t>Pinus</t>
  </si>
  <si>
    <t>PD41A</t>
  </si>
  <si>
    <t>others</t>
  </si>
  <si>
    <t>H</t>
  </si>
  <si>
    <t>SP00017</t>
  </si>
  <si>
    <t>Solanales</t>
  </si>
  <si>
    <t>Convolvulaceae</t>
  </si>
  <si>
    <t>Ipomoea</t>
  </si>
  <si>
    <t>litter_in_water</t>
  </si>
  <si>
    <t>SP00018</t>
  </si>
  <si>
    <t>LID0518</t>
  </si>
  <si>
    <t>Pandanales</t>
  </si>
  <si>
    <t>Pandanaceae</t>
  </si>
  <si>
    <t>Pandanus</t>
  </si>
  <si>
    <t>SP00019</t>
  </si>
  <si>
    <t>fungus</t>
  </si>
  <si>
    <t>fruiting_body</t>
  </si>
  <si>
    <t>SP00020</t>
  </si>
  <si>
    <t>leaf,litter,litter_in_water</t>
  </si>
  <si>
    <t>SP00021</t>
  </si>
  <si>
    <t>SP00022</t>
  </si>
  <si>
    <t>TP000</t>
  </si>
  <si>
    <t>LID0112</t>
  </si>
  <si>
    <t>Fagus</t>
  </si>
  <si>
    <t>litter</t>
  </si>
  <si>
    <t>HS,S</t>
  </si>
  <si>
    <t>SP00023</t>
  </si>
  <si>
    <t>TP001</t>
  </si>
  <si>
    <t>leaf,litter</t>
  </si>
  <si>
    <t>SP00024</t>
  </si>
  <si>
    <t>TP002</t>
  </si>
  <si>
    <t>leaf</t>
  </si>
  <si>
    <t>SP00025</t>
  </si>
  <si>
    <t>SP00026</t>
  </si>
  <si>
    <t>TP003</t>
  </si>
  <si>
    <t>leaf,twig,flower,soil,litter</t>
  </si>
  <si>
    <t>SR23</t>
  </si>
  <si>
    <t>SP00027</t>
  </si>
  <si>
    <t>TP004</t>
  </si>
  <si>
    <t>litter,gall</t>
  </si>
  <si>
    <t>SP00028</t>
  </si>
  <si>
    <t>TP005</t>
  </si>
  <si>
    <t>SP00029</t>
  </si>
  <si>
    <t>TP006</t>
  </si>
  <si>
    <t>S</t>
  </si>
  <si>
    <t>SP00030</t>
  </si>
  <si>
    <t>TP007</t>
  </si>
  <si>
    <t>Oxalidales</t>
  </si>
  <si>
    <t>Oxalidaceae</t>
  </si>
  <si>
    <t>Oxalis</t>
  </si>
  <si>
    <t>SP00031</t>
  </si>
  <si>
    <t>TP008</t>
  </si>
  <si>
    <t>SP00032</t>
  </si>
  <si>
    <t>TP009</t>
  </si>
  <si>
    <t>SP00033</t>
  </si>
  <si>
    <t>SP00034</t>
  </si>
  <si>
    <t>KFC101</t>
  </si>
  <si>
    <t>LID0412</t>
  </si>
  <si>
    <t>Cupressaceae</t>
  </si>
  <si>
    <t>Chamaecyparis</t>
  </si>
  <si>
    <t>SP00035</t>
  </si>
  <si>
    <t>KFC102</t>
  </si>
  <si>
    <t>Trochodendrales</t>
  </si>
  <si>
    <t>Trochodendraceae</t>
  </si>
  <si>
    <t>Trochodendron</t>
  </si>
  <si>
    <t>SP00036</t>
  </si>
  <si>
    <t>KFC103</t>
  </si>
  <si>
    <t>Ericales</t>
  </si>
  <si>
    <t>Ericaceae</t>
  </si>
  <si>
    <t>Rhododendron</t>
  </si>
  <si>
    <t>bark</t>
  </si>
  <si>
    <t>SP00037</t>
  </si>
  <si>
    <t>KFC105</t>
  </si>
  <si>
    <t>SP00038</t>
  </si>
  <si>
    <t>Poales</t>
  </si>
  <si>
    <t>Poaceae</t>
  </si>
  <si>
    <t>Isachne</t>
  </si>
  <si>
    <t>SP00039</t>
  </si>
  <si>
    <t>LID0519</t>
  </si>
  <si>
    <t>SP00040</t>
  </si>
  <si>
    <t>LID0520</t>
  </si>
  <si>
    <t>Laurales</t>
  </si>
  <si>
    <t>Lauraceae</t>
  </si>
  <si>
    <t>Machilus</t>
  </si>
  <si>
    <t>leaf,twig</t>
  </si>
  <si>
    <t>SP00041</t>
  </si>
  <si>
    <t>KFC201</t>
  </si>
  <si>
    <t>LID0415</t>
  </si>
  <si>
    <t>Ebenaceae</t>
  </si>
  <si>
    <t>Diospyros</t>
  </si>
  <si>
    <t>SP00042</t>
  </si>
  <si>
    <t>SP00043</t>
  </si>
  <si>
    <t>SP00044</t>
  </si>
  <si>
    <t>Lithocarpus</t>
  </si>
  <si>
    <t>SP00045</t>
  </si>
  <si>
    <t>Lamiaceae</t>
  </si>
  <si>
    <t>Callicarpa</t>
  </si>
  <si>
    <t>flower</t>
  </si>
  <si>
    <t>SP00046</t>
  </si>
  <si>
    <t>KFC202</t>
  </si>
  <si>
    <t>LID0091</t>
  </si>
  <si>
    <t>PD24A</t>
  </si>
  <si>
    <t>SP00047</t>
  </si>
  <si>
    <t>Rosales</t>
  </si>
  <si>
    <t>Rosaceae</t>
  </si>
  <si>
    <t>Eriobotrya</t>
  </si>
  <si>
    <t>SP00048</t>
  </si>
  <si>
    <t>SP00049</t>
  </si>
  <si>
    <t>KFC206</t>
  </si>
  <si>
    <t>Cucurbitales</t>
  </si>
  <si>
    <t>Cucurbitaceae</t>
  </si>
  <si>
    <t>Thladiantha</t>
  </si>
  <si>
    <t>fruit</t>
  </si>
  <si>
    <t>SP00050</t>
  </si>
  <si>
    <t>KFC207</t>
  </si>
  <si>
    <t>LID0521</t>
  </si>
  <si>
    <t>Caryophyllales</t>
  </si>
  <si>
    <t>Polygonaceae</t>
  </si>
  <si>
    <t>Reynoutria</t>
  </si>
  <si>
    <t>dead_branch</t>
  </si>
  <si>
    <t>SP00051</t>
  </si>
  <si>
    <t>SP00052</t>
  </si>
  <si>
    <t>KFC208</t>
  </si>
  <si>
    <t>Yushania</t>
  </si>
  <si>
    <t>SP00053</t>
  </si>
  <si>
    <t>Juniperus</t>
  </si>
  <si>
    <t>SP00054</t>
  </si>
  <si>
    <t>SP00055</t>
  </si>
  <si>
    <t>KFC209</t>
  </si>
  <si>
    <t>LID0428</t>
  </si>
  <si>
    <t>whole</t>
  </si>
  <si>
    <t>SP00056</t>
  </si>
  <si>
    <t>Photinia</t>
  </si>
  <si>
    <t>SP00057</t>
  </si>
  <si>
    <t>KFC210</t>
  </si>
  <si>
    <t>Asterales</t>
  </si>
  <si>
    <t>Asteraceae</t>
  </si>
  <si>
    <t>Aster</t>
  </si>
  <si>
    <t>SP00058</t>
  </si>
  <si>
    <t>SP00059</t>
  </si>
  <si>
    <t>SP00060</t>
  </si>
  <si>
    <t>KFC211</t>
  </si>
  <si>
    <t>SP00061</t>
  </si>
  <si>
    <t>SP00062</t>
  </si>
  <si>
    <t>Brassicales</t>
  </si>
  <si>
    <t>Caprifoliaceae</t>
  </si>
  <si>
    <t>Lonicera</t>
  </si>
  <si>
    <t>SP00063</t>
  </si>
  <si>
    <t>KFC301</t>
  </si>
  <si>
    <t>soil</t>
  </si>
  <si>
    <t>SP00064</t>
  </si>
  <si>
    <t>Apiales</t>
  </si>
  <si>
    <t>Araliaceae</t>
  </si>
  <si>
    <t>Fatsia</t>
  </si>
  <si>
    <t>SP00065</t>
  </si>
  <si>
    <t>Persicaria</t>
  </si>
  <si>
    <t>SP00066</t>
  </si>
  <si>
    <t>SP00067</t>
  </si>
  <si>
    <t>KFC302</t>
  </si>
  <si>
    <t>SP00068</t>
  </si>
  <si>
    <t>SP00069</t>
  </si>
  <si>
    <t>Castanopsis</t>
  </si>
  <si>
    <t>SP00070</t>
  </si>
  <si>
    <t>KFC303</t>
  </si>
  <si>
    <t>LID0522</t>
  </si>
  <si>
    <t>SP00071</t>
  </si>
  <si>
    <t>Ranunculales</t>
  </si>
  <si>
    <t>Berberidaceae</t>
  </si>
  <si>
    <t>Berberis</t>
  </si>
  <si>
    <t>SP00072</t>
  </si>
  <si>
    <t>Betulaceae</t>
  </si>
  <si>
    <t>Alnus</t>
  </si>
  <si>
    <t>SP00073</t>
  </si>
  <si>
    <t>twig,flower,fruit</t>
  </si>
  <si>
    <t>SP00074</t>
  </si>
  <si>
    <t>Fabales</t>
  </si>
  <si>
    <t>Fabaceae</t>
  </si>
  <si>
    <t>Trifolium</t>
  </si>
  <si>
    <t>SP00075</t>
  </si>
  <si>
    <t>KFC304</t>
  </si>
  <si>
    <t>SP00076</t>
  </si>
  <si>
    <t>SP00077</t>
  </si>
  <si>
    <t>leaf,bark,soil</t>
  </si>
  <si>
    <t>SP00078</t>
  </si>
  <si>
    <t>KFC305</t>
  </si>
  <si>
    <t>LID0523</t>
  </si>
  <si>
    <t>Prunus</t>
  </si>
  <si>
    <t>SP00079</t>
  </si>
  <si>
    <t>Proteales</t>
  </si>
  <si>
    <t>Sabiaceae</t>
  </si>
  <si>
    <t>Meliosma</t>
  </si>
  <si>
    <t>SP00080</t>
  </si>
  <si>
    <t>animal</t>
  </si>
  <si>
    <t>SP00081</t>
  </si>
  <si>
    <t>KFC306</t>
  </si>
  <si>
    <t>Pentaphylacaceae</t>
  </si>
  <si>
    <t>Eurya</t>
  </si>
  <si>
    <t>SP00082</t>
  </si>
  <si>
    <t>SP00083</t>
  </si>
  <si>
    <t>SP00084</t>
  </si>
  <si>
    <t>KFC307</t>
  </si>
  <si>
    <t>Urticaceae</t>
  </si>
  <si>
    <t>Oreocnide</t>
  </si>
  <si>
    <t>SP00085</t>
  </si>
  <si>
    <t>KFC308</t>
  </si>
  <si>
    <t>SP00086</t>
  </si>
  <si>
    <t>KFC309</t>
  </si>
  <si>
    <t>SP00087</t>
  </si>
  <si>
    <t>Lamiales</t>
  </si>
  <si>
    <t>SP00088</t>
  </si>
  <si>
    <t>KFC310</t>
  </si>
  <si>
    <t>LID0092</t>
  </si>
  <si>
    <t>SP00089</t>
  </si>
  <si>
    <t>KFC311</t>
  </si>
  <si>
    <t>PD25A</t>
  </si>
  <si>
    <t>SP00090</t>
  </si>
  <si>
    <t>KFC501</t>
  </si>
  <si>
    <t>LID0524</t>
  </si>
  <si>
    <t>Leucaena</t>
  </si>
  <si>
    <t>leaf,twig,pod</t>
  </si>
  <si>
    <t>SP00091</t>
  </si>
  <si>
    <t>Moraceae</t>
  </si>
  <si>
    <t>Ficus</t>
  </si>
  <si>
    <t>fruit,gall</t>
  </si>
  <si>
    <t>SP00092</t>
  </si>
  <si>
    <t>SP00093</t>
  </si>
  <si>
    <t>KFC503</t>
  </si>
  <si>
    <t>LID0093</t>
  </si>
  <si>
    <t>Ulmaceae</t>
  </si>
  <si>
    <t>Zelkova</t>
  </si>
  <si>
    <t>SP00094</t>
  </si>
  <si>
    <t>KFC504</t>
  </si>
  <si>
    <t>Cinnamomum</t>
  </si>
  <si>
    <t>leaf,bark</t>
  </si>
  <si>
    <t>SP00095</t>
  </si>
  <si>
    <t>Myrtales</t>
  </si>
  <si>
    <t>Myrtaceae</t>
  </si>
  <si>
    <t>Psidium</t>
  </si>
  <si>
    <t>SP00096</t>
  </si>
  <si>
    <t>KFC505</t>
  </si>
  <si>
    <t>Diplocyclos</t>
  </si>
  <si>
    <t>fruit,fruit_green</t>
  </si>
  <si>
    <t>SP00097</t>
  </si>
  <si>
    <t>Glycine</t>
  </si>
  <si>
    <t>pod</t>
  </si>
  <si>
    <t>SP00098</t>
  </si>
  <si>
    <t>Vitales</t>
  </si>
  <si>
    <t>Vitaceae</t>
  </si>
  <si>
    <t>Ampelopsis</t>
  </si>
  <si>
    <t>SP00099</t>
  </si>
  <si>
    <t>Pueraria</t>
  </si>
  <si>
    <t>gall</t>
  </si>
  <si>
    <t>SP00100</t>
  </si>
  <si>
    <t>KFC506</t>
  </si>
  <si>
    <t>SP00101</t>
  </si>
  <si>
    <t>KFC507</t>
  </si>
  <si>
    <t>Broussonetia</t>
  </si>
  <si>
    <t>PD26A,PD27A</t>
  </si>
  <si>
    <t>S,H</t>
  </si>
  <si>
    <t>SP00102</t>
  </si>
  <si>
    <t>KFC508</t>
  </si>
  <si>
    <t>Sapindales</t>
  </si>
  <si>
    <t>Sapindaceae</t>
  </si>
  <si>
    <t>Acer</t>
  </si>
  <si>
    <t>SP00103</t>
  </si>
  <si>
    <t>KFC509</t>
  </si>
  <si>
    <t>Primulaceae</t>
  </si>
  <si>
    <t>Ardisia</t>
  </si>
  <si>
    <t>SP00104</t>
  </si>
  <si>
    <t>KFC601</t>
  </si>
  <si>
    <t>LID0094</t>
  </si>
  <si>
    <t>PD29A,PD28A</t>
  </si>
  <si>
    <t>SP00105</t>
  </si>
  <si>
    <t>SP00106</t>
  </si>
  <si>
    <t>deadwood</t>
  </si>
  <si>
    <t>SP00107</t>
  </si>
  <si>
    <t>SP00108</t>
  </si>
  <si>
    <t>SP00109</t>
  </si>
  <si>
    <t>SP00110</t>
  </si>
  <si>
    <t>KFC602</t>
  </si>
  <si>
    <t>LID0095</t>
  </si>
  <si>
    <t>Carex</t>
  </si>
  <si>
    <t>SP00111</t>
  </si>
  <si>
    <t>SP00112</t>
  </si>
  <si>
    <t>Gentianales</t>
  </si>
  <si>
    <t>Rubiaceae</t>
  </si>
  <si>
    <t>Lasianthus</t>
  </si>
  <si>
    <t>SP00113</t>
  </si>
  <si>
    <t>SP00114</t>
  </si>
  <si>
    <t>SP00115</t>
  </si>
  <si>
    <t>Cornales</t>
  </si>
  <si>
    <t>Hydrangeaceae</t>
  </si>
  <si>
    <t>Hydrangea</t>
  </si>
  <si>
    <t>SP00116</t>
  </si>
  <si>
    <t>SP00117</t>
  </si>
  <si>
    <t>Rutaceae</t>
  </si>
  <si>
    <t>Zanthoxylum</t>
  </si>
  <si>
    <t>SP00118</t>
  </si>
  <si>
    <t>KFC603</t>
  </si>
  <si>
    <t>Solanaceae</t>
  </si>
  <si>
    <t>Solanum</t>
  </si>
  <si>
    <t>SP00119</t>
  </si>
  <si>
    <t>KFC604</t>
  </si>
  <si>
    <t>PD32A,PD30A</t>
  </si>
  <si>
    <t>SP00120</t>
  </si>
  <si>
    <t>Rubus</t>
  </si>
  <si>
    <t>SP00121</t>
  </si>
  <si>
    <t>KFC605</t>
  </si>
  <si>
    <t>Proteaceae</t>
  </si>
  <si>
    <t>Helicia</t>
  </si>
  <si>
    <t>SP00122</t>
  </si>
  <si>
    <t>KFC606</t>
  </si>
  <si>
    <t>SP00123</t>
  </si>
  <si>
    <t>KFC607</t>
  </si>
  <si>
    <t>SP00124</t>
  </si>
  <si>
    <t>Gesneriaceae</t>
  </si>
  <si>
    <t>Hemiboea</t>
  </si>
  <si>
    <t>SP00125</t>
  </si>
  <si>
    <t>KFC701</t>
  </si>
  <si>
    <t>LID0096</t>
  </si>
  <si>
    <t>Malvales</t>
  </si>
  <si>
    <t>Malvaceae</t>
  </si>
  <si>
    <t>Hibiscus</t>
  </si>
  <si>
    <t>SP00126</t>
  </si>
  <si>
    <t>Caricaceae</t>
  </si>
  <si>
    <t>Carica</t>
  </si>
  <si>
    <t>SP00127</t>
  </si>
  <si>
    <t>PD31A</t>
  </si>
  <si>
    <t>SP00128</t>
  </si>
  <si>
    <t>Coleoptera</t>
  </si>
  <si>
    <t>Curculionidae</t>
  </si>
  <si>
    <t>Paratrachelophorus</t>
  </si>
  <si>
    <t>SP00129</t>
  </si>
  <si>
    <t>Verbenaceae</t>
  </si>
  <si>
    <t>Stachytarpheta</t>
  </si>
  <si>
    <t>SP00130</t>
  </si>
  <si>
    <t>KFC702</t>
  </si>
  <si>
    <t>Tithonia</t>
  </si>
  <si>
    <t>SP00131</t>
  </si>
  <si>
    <t>KFC703</t>
  </si>
  <si>
    <t>LID0097</t>
  </si>
  <si>
    <t>Styracaceae</t>
  </si>
  <si>
    <t>Styrax</t>
  </si>
  <si>
    <t>SP00132</t>
  </si>
  <si>
    <t>KFC704</t>
  </si>
  <si>
    <t>SP00133</t>
  </si>
  <si>
    <t>leaf,fruit</t>
  </si>
  <si>
    <t>SP00134</t>
  </si>
  <si>
    <t>KFC705</t>
  </si>
  <si>
    <t>PD33A</t>
  </si>
  <si>
    <t>SP00135</t>
  </si>
  <si>
    <t>SP00136</t>
  </si>
  <si>
    <t>SP00137</t>
  </si>
  <si>
    <t>SP00138</t>
  </si>
  <si>
    <t>KFC706</t>
  </si>
  <si>
    <t>SP00139</t>
  </si>
  <si>
    <t>SP00140</t>
  </si>
  <si>
    <t>KFC707</t>
  </si>
  <si>
    <t>Mimosa</t>
  </si>
  <si>
    <t>SP00141</t>
  </si>
  <si>
    <t>KFC708</t>
  </si>
  <si>
    <t>PD34A</t>
  </si>
  <si>
    <t>SP00142</t>
  </si>
  <si>
    <t>SP00143</t>
  </si>
  <si>
    <t>KFC801</t>
  </si>
  <si>
    <t>LID0526</t>
  </si>
  <si>
    <t>SP00144</t>
  </si>
  <si>
    <t>KFC802</t>
  </si>
  <si>
    <t>LID0527</t>
  </si>
  <si>
    <t>SP00145</t>
  </si>
  <si>
    <t>Castanea</t>
  </si>
  <si>
    <t>SP00146</t>
  </si>
  <si>
    <t>KFC803</t>
  </si>
  <si>
    <t>LID0098</t>
  </si>
  <si>
    <t>SP00147</t>
  </si>
  <si>
    <t>PD38A,PD36A,PD35A,PD37B</t>
  </si>
  <si>
    <t>SP00148</t>
  </si>
  <si>
    <t>SP00149</t>
  </si>
  <si>
    <t>KFC901</t>
  </si>
  <si>
    <t>LID0099</t>
  </si>
  <si>
    <t>PD39A</t>
  </si>
  <si>
    <t>SP00150</t>
  </si>
  <si>
    <t>KFC902</t>
  </si>
  <si>
    <t>LID0100</t>
  </si>
  <si>
    <t>SP00151</t>
  </si>
  <si>
    <t>SP00152</t>
  </si>
  <si>
    <t>SP00153</t>
  </si>
  <si>
    <t>KFC903</t>
  </si>
  <si>
    <t>PD40A</t>
  </si>
  <si>
    <t>SP00154</t>
  </si>
  <si>
    <t>leaf,twig,soil</t>
  </si>
  <si>
    <t>SP00155</t>
  </si>
  <si>
    <t>SP00156</t>
  </si>
  <si>
    <t>KFC904</t>
  </si>
  <si>
    <t>fruit,soil,litter</t>
  </si>
  <si>
    <t>SP00157</t>
  </si>
  <si>
    <t>SP00158</t>
  </si>
  <si>
    <t>KFC905</t>
  </si>
  <si>
    <t>LID0455</t>
  </si>
  <si>
    <t>Burseraceae</t>
  </si>
  <si>
    <t>Canarium</t>
  </si>
  <si>
    <t>leaf,twig,fruit</t>
  </si>
  <si>
    <t>SP00159</t>
  </si>
  <si>
    <t>Pachira</t>
  </si>
  <si>
    <t>SP00160</t>
  </si>
  <si>
    <t>KFC906</t>
  </si>
  <si>
    <t>LID0204</t>
  </si>
  <si>
    <t>SP00161</t>
  </si>
  <si>
    <t>KFC907</t>
  </si>
  <si>
    <t>SP00162</t>
  </si>
  <si>
    <t>LID0205</t>
  </si>
  <si>
    <t>SP00163</t>
  </si>
  <si>
    <t>SP00164</t>
  </si>
  <si>
    <t>Ixora</t>
  </si>
  <si>
    <t>SP00165</t>
  </si>
  <si>
    <t>SP00166</t>
  </si>
  <si>
    <t>PTT2201</t>
  </si>
  <si>
    <t>LID0102</t>
  </si>
  <si>
    <t>Anacardiaceae</t>
  </si>
  <si>
    <t>Mangifera</t>
  </si>
  <si>
    <t>SP00167</t>
  </si>
  <si>
    <t>PTT2202</t>
  </si>
  <si>
    <t>SP00168</t>
  </si>
  <si>
    <t>Hymenoptera</t>
  </si>
  <si>
    <t>SP00169</t>
  </si>
  <si>
    <t>PTT2203</t>
  </si>
  <si>
    <t>Malpighiales</t>
  </si>
  <si>
    <t>Euphorbiaceae</t>
  </si>
  <si>
    <t>Vernicia</t>
  </si>
  <si>
    <t>SP00170</t>
  </si>
  <si>
    <t>PTT2204</t>
  </si>
  <si>
    <t>Wendlandia</t>
  </si>
  <si>
    <t>bark,flower,soil</t>
  </si>
  <si>
    <t>SP00171</t>
  </si>
  <si>
    <t>RG06</t>
  </si>
  <si>
    <t>SP00172</t>
  </si>
  <si>
    <t>Lepidoptera</t>
  </si>
  <si>
    <t>SP00173</t>
  </si>
  <si>
    <t>SP00174</t>
  </si>
  <si>
    <t>PTT2205</t>
  </si>
  <si>
    <t>Formicidae</t>
  </si>
  <si>
    <t>SP00175</t>
  </si>
  <si>
    <t>SP00176</t>
  </si>
  <si>
    <t>stem</t>
  </si>
  <si>
    <t>SP00177</t>
  </si>
  <si>
    <t>PTT2206</t>
  </si>
  <si>
    <t>SP00178</t>
  </si>
  <si>
    <t>SP00179</t>
  </si>
  <si>
    <t>Orthoptera</t>
  </si>
  <si>
    <t>SP00180</t>
  </si>
  <si>
    <t>PTT2207</t>
  </si>
  <si>
    <t>SP00181</t>
  </si>
  <si>
    <t>SP00182</t>
  </si>
  <si>
    <t>SP00183</t>
  </si>
  <si>
    <t>PTT2208</t>
  </si>
  <si>
    <t>Clerodendrum</t>
  </si>
  <si>
    <t>SP00184</t>
  </si>
  <si>
    <t>Hemiptera</t>
  </si>
  <si>
    <t>SP00185</t>
  </si>
  <si>
    <t>PTT2209</t>
  </si>
  <si>
    <t>LID0207</t>
  </si>
  <si>
    <t>leaf,twig,bark,flower,root,soil,litter</t>
  </si>
  <si>
    <t>SP00186</t>
  </si>
  <si>
    <t>PTT2210</t>
  </si>
  <si>
    <t>twig,flower</t>
  </si>
  <si>
    <t>SP00187</t>
  </si>
  <si>
    <t>PTT2211</t>
  </si>
  <si>
    <t>SP00188</t>
  </si>
  <si>
    <t>PTT2212</t>
  </si>
  <si>
    <t>SP00189</t>
  </si>
  <si>
    <t>PTT2301</t>
  </si>
  <si>
    <t>LID0103</t>
  </si>
  <si>
    <t>SP00190</t>
  </si>
  <si>
    <t>SP00191</t>
  </si>
  <si>
    <t>RG08</t>
  </si>
  <si>
    <t>SP00192</t>
  </si>
  <si>
    <t>SP00193</t>
  </si>
  <si>
    <t>SP00194</t>
  </si>
  <si>
    <t>SP00195</t>
  </si>
  <si>
    <t>SP00196</t>
  </si>
  <si>
    <t>SP00197</t>
  </si>
  <si>
    <t>leaf,root</t>
  </si>
  <si>
    <t>SP00198</t>
  </si>
  <si>
    <t>PTT2302</t>
  </si>
  <si>
    <t>SP00199</t>
  </si>
  <si>
    <t>SP00200</t>
  </si>
  <si>
    <t>PTT2303</t>
  </si>
  <si>
    <t>SP00201</t>
  </si>
  <si>
    <t>PTT2304</t>
  </si>
  <si>
    <t>SP00202</t>
  </si>
  <si>
    <t>SP00203</t>
  </si>
  <si>
    <t>PTT2305</t>
  </si>
  <si>
    <t>Deutzia</t>
  </si>
  <si>
    <t>SP00204</t>
  </si>
  <si>
    <t>SP00205</t>
  </si>
  <si>
    <t>PTT2306</t>
  </si>
  <si>
    <t>SP00206</t>
  </si>
  <si>
    <t>PTT2401</t>
  </si>
  <si>
    <t>LID0456</t>
  </si>
  <si>
    <t>SP00207</t>
  </si>
  <si>
    <t>SP00208</t>
  </si>
  <si>
    <t>PTT2402</t>
  </si>
  <si>
    <t>SP00209</t>
  </si>
  <si>
    <t>PTT2403</t>
  </si>
  <si>
    <t>leaf,sprout</t>
  </si>
  <si>
    <t>SP00210</t>
  </si>
  <si>
    <t>PTT2404</t>
  </si>
  <si>
    <t>SP00211</t>
  </si>
  <si>
    <t>PTT2405</t>
  </si>
  <si>
    <t>SP00212</t>
  </si>
  <si>
    <t>PTT2406</t>
  </si>
  <si>
    <t>SP00213</t>
  </si>
  <si>
    <t>PTT2407</t>
  </si>
  <si>
    <t>SP00214</t>
  </si>
  <si>
    <t>PTT2408</t>
  </si>
  <si>
    <t>SP00215</t>
  </si>
  <si>
    <t>PTT2409</t>
  </si>
  <si>
    <t>SP00216</t>
  </si>
  <si>
    <t>PTT2410</t>
  </si>
  <si>
    <t>SP00217</t>
  </si>
  <si>
    <t>leaf,litter,cupule</t>
  </si>
  <si>
    <t>SP00218</t>
  </si>
  <si>
    <t>Litsea</t>
  </si>
  <si>
    <t>SP00219</t>
  </si>
  <si>
    <t>SP00220</t>
  </si>
  <si>
    <t>PTT2411</t>
  </si>
  <si>
    <t>leaf,bark,flower,soil</t>
  </si>
  <si>
    <t>SP00221</t>
  </si>
  <si>
    <t>SP00222</t>
  </si>
  <si>
    <t>PTT2412</t>
  </si>
  <si>
    <t>SP00223</t>
  </si>
  <si>
    <t>SP00224</t>
  </si>
  <si>
    <t>SP00225</t>
  </si>
  <si>
    <t>PTT2413</t>
  </si>
  <si>
    <t>SP00226</t>
  </si>
  <si>
    <t>PTT2414</t>
  </si>
  <si>
    <t>leaf,flower,sprout</t>
  </si>
  <si>
    <t>SP00227</t>
  </si>
  <si>
    <t>PTT2415</t>
  </si>
  <si>
    <t>leaf,flower,fruit</t>
  </si>
  <si>
    <t>SP00228</t>
  </si>
  <si>
    <t>SP00229</t>
  </si>
  <si>
    <t>PTT2416</t>
  </si>
  <si>
    <t>SP00230</t>
  </si>
  <si>
    <t>PTT2417</t>
  </si>
  <si>
    <t>Dimocarpus</t>
  </si>
  <si>
    <t>SP00231</t>
  </si>
  <si>
    <t>sediment</t>
  </si>
  <si>
    <t>SP00232</t>
  </si>
  <si>
    <t>PTT2601</t>
  </si>
  <si>
    <t>LID0457</t>
  </si>
  <si>
    <t>SP00233</t>
  </si>
  <si>
    <t>PTT2602</t>
  </si>
  <si>
    <t>SP00234</t>
  </si>
  <si>
    <t>PTT2603</t>
  </si>
  <si>
    <t>SP00235</t>
  </si>
  <si>
    <t>SP00236</t>
  </si>
  <si>
    <t>PTT2604</t>
  </si>
  <si>
    <t>leaf,bark,litter</t>
  </si>
  <si>
    <t>SP00237</t>
  </si>
  <si>
    <t>bark,fruit</t>
  </si>
  <si>
    <t>SP00238</t>
  </si>
  <si>
    <t>SP00239</t>
  </si>
  <si>
    <t>Apidae</t>
  </si>
  <si>
    <t>SP00240</t>
  </si>
  <si>
    <t>PTT2605</t>
  </si>
  <si>
    <t>leaf,bark,flower</t>
  </si>
  <si>
    <t>SP00241</t>
  </si>
  <si>
    <t>PTT2606</t>
  </si>
  <si>
    <t>leaf,bark,sprout</t>
  </si>
  <si>
    <t>SP00242</t>
  </si>
  <si>
    <t>PTT2607</t>
  </si>
  <si>
    <t>SP00243</t>
  </si>
  <si>
    <t>leaf,bark,cupule_and_sprout</t>
  </si>
  <si>
    <t>SP00244</t>
  </si>
  <si>
    <t>leaf,bark,flower,sprout</t>
  </si>
  <si>
    <t>SP00245</t>
  </si>
  <si>
    <t>PTT2608</t>
  </si>
  <si>
    <t>SP00246</t>
  </si>
  <si>
    <t>PTT2609</t>
  </si>
  <si>
    <t>leaf,bark,flower,fruit</t>
  </si>
  <si>
    <t>SP00247</t>
  </si>
  <si>
    <t>LID0534</t>
  </si>
  <si>
    <t>SP00248</t>
  </si>
  <si>
    <t>LID0535</t>
  </si>
  <si>
    <t>SP00249</t>
  </si>
  <si>
    <t>SP00250</t>
  </si>
  <si>
    <t>SP00251</t>
  </si>
  <si>
    <t>SP00252</t>
  </si>
  <si>
    <t>SP00253</t>
  </si>
  <si>
    <t>FS001</t>
  </si>
  <si>
    <t>LID0104</t>
  </si>
  <si>
    <t>feces</t>
  </si>
  <si>
    <t>SP00254</t>
  </si>
  <si>
    <t>SP00255</t>
  </si>
  <si>
    <t>SP00256</t>
  </si>
  <si>
    <t>SP00257</t>
  </si>
  <si>
    <t>SP00258</t>
  </si>
  <si>
    <t>FS002</t>
  </si>
  <si>
    <t>SP00259</t>
  </si>
  <si>
    <t>SP00260</t>
  </si>
  <si>
    <t>SP00261</t>
  </si>
  <si>
    <t>FS003</t>
  </si>
  <si>
    <t>SP00262</t>
  </si>
  <si>
    <t>FS004</t>
  </si>
  <si>
    <t>SP00263</t>
  </si>
  <si>
    <t>FS005</t>
  </si>
  <si>
    <t>SP00264</t>
  </si>
  <si>
    <t>FS006</t>
  </si>
  <si>
    <t>SP00265</t>
  </si>
  <si>
    <t>SP00266</t>
  </si>
  <si>
    <t>FS007</t>
  </si>
  <si>
    <t>Juglandaceae</t>
  </si>
  <si>
    <t>Engelhardia</t>
  </si>
  <si>
    <t>SP00267</t>
  </si>
  <si>
    <t>FS008</t>
  </si>
  <si>
    <t>Elaeocarpaceae</t>
  </si>
  <si>
    <t>Sloanea</t>
  </si>
  <si>
    <t>SP00268</t>
  </si>
  <si>
    <t>SP00269</t>
  </si>
  <si>
    <t>FS009</t>
  </si>
  <si>
    <t>SP00270</t>
  </si>
  <si>
    <t>FS010</t>
  </si>
  <si>
    <t>SP00271</t>
  </si>
  <si>
    <t>FS011</t>
  </si>
  <si>
    <t>Neolitsea</t>
  </si>
  <si>
    <t>SP00272</t>
  </si>
  <si>
    <t>FS012</t>
  </si>
  <si>
    <t>Ormosia</t>
  </si>
  <si>
    <t>SP00273</t>
  </si>
  <si>
    <t>FS013</t>
  </si>
  <si>
    <t>SP00274</t>
  </si>
  <si>
    <t>FS014</t>
  </si>
  <si>
    <t>SP00275</t>
  </si>
  <si>
    <t>FS015</t>
  </si>
  <si>
    <t>SP00276</t>
  </si>
  <si>
    <t>FS016</t>
  </si>
  <si>
    <t>SP00277</t>
  </si>
  <si>
    <t>RG11</t>
  </si>
  <si>
    <t>SP00278</t>
  </si>
  <si>
    <t>SP00279</t>
  </si>
  <si>
    <t>Beilschmiedia</t>
  </si>
  <si>
    <t>SP00280</t>
  </si>
  <si>
    <t>FS017</t>
  </si>
  <si>
    <t>SP00281</t>
  </si>
  <si>
    <t>SP00282</t>
  </si>
  <si>
    <t>FS018</t>
  </si>
  <si>
    <t>SP00283</t>
  </si>
  <si>
    <t>SP00284</t>
  </si>
  <si>
    <t>SP00285</t>
  </si>
  <si>
    <t>SP00286</t>
  </si>
  <si>
    <t>SR22</t>
  </si>
  <si>
    <t>SP00287</t>
  </si>
  <si>
    <t>SP00288</t>
  </si>
  <si>
    <t>SP00289</t>
  </si>
  <si>
    <t>SP00290</t>
  </si>
  <si>
    <t>SP00291</t>
  </si>
  <si>
    <t>SP00292</t>
  </si>
  <si>
    <t>SP00293</t>
  </si>
  <si>
    <t>SP00294</t>
  </si>
  <si>
    <t>SP00295</t>
  </si>
  <si>
    <t>SP00296</t>
  </si>
  <si>
    <t>SP00297</t>
  </si>
  <si>
    <t>SR17</t>
  </si>
  <si>
    <t>SP00298</t>
  </si>
  <si>
    <t>SP00299</t>
  </si>
  <si>
    <t>SR12</t>
  </si>
  <si>
    <t>SP00300</t>
  </si>
  <si>
    <t>SP00301</t>
  </si>
  <si>
    <t>SP00302</t>
  </si>
  <si>
    <t>SP00303</t>
  </si>
  <si>
    <t>SP00304</t>
  </si>
  <si>
    <t>SP00305</t>
  </si>
  <si>
    <t>SP00306</t>
  </si>
  <si>
    <t>SP00307</t>
  </si>
  <si>
    <t>SP00308</t>
  </si>
  <si>
    <t>SP00309</t>
  </si>
  <si>
    <t>SR13</t>
  </si>
  <si>
    <t>SP00310</t>
  </si>
  <si>
    <t>SP00311</t>
  </si>
  <si>
    <t>SP00312</t>
  </si>
  <si>
    <t>SP00313</t>
  </si>
  <si>
    <t>SP00314</t>
  </si>
  <si>
    <t>SR09,SR18</t>
  </si>
  <si>
    <t>SP00315</t>
  </si>
  <si>
    <t>SP00316</t>
  </si>
  <si>
    <t>SP00317</t>
  </si>
  <si>
    <t>SP00318</t>
  </si>
  <si>
    <t>SR14,SR20</t>
  </si>
  <si>
    <t>bark,leaf</t>
  </si>
  <si>
    <t>SP00319</t>
  </si>
  <si>
    <t>SR10</t>
  </si>
  <si>
    <t>SP00320</t>
  </si>
  <si>
    <t>leaf,bark,fruit</t>
  </si>
  <si>
    <t>SR21</t>
  </si>
  <si>
    <t>SP00321</t>
  </si>
  <si>
    <t>SP00322</t>
  </si>
  <si>
    <t>SP00323</t>
  </si>
  <si>
    <t>SP00324</t>
  </si>
  <si>
    <t>SR15,SR11</t>
  </si>
  <si>
    <t>SP00325</t>
  </si>
  <si>
    <t>SP00326</t>
  </si>
  <si>
    <t>SR19</t>
  </si>
  <si>
    <t>SP00327</t>
  </si>
  <si>
    <t>SP00328</t>
  </si>
  <si>
    <t>SR16</t>
  </si>
  <si>
    <t>SP00329</t>
  </si>
  <si>
    <t>CAT01</t>
  </si>
  <si>
    <t>LID0515</t>
  </si>
  <si>
    <t>Mallotus</t>
  </si>
  <si>
    <t>SP00330</t>
  </si>
  <si>
    <t>CAT03</t>
  </si>
  <si>
    <t>SP00331</t>
  </si>
  <si>
    <t>Melastomataceae</t>
  </si>
  <si>
    <t>Melastoma</t>
  </si>
  <si>
    <t>SP00332</t>
  </si>
  <si>
    <t>SP00333</t>
  </si>
  <si>
    <t>SP00334</t>
  </si>
  <si>
    <t>SP00335</t>
  </si>
  <si>
    <t>SP00336</t>
  </si>
  <si>
    <t>LID0516</t>
  </si>
  <si>
    <t>SP00337</t>
  </si>
  <si>
    <t>Crossosomatales</t>
  </si>
  <si>
    <t>Staphyleaceae</t>
  </si>
  <si>
    <t>Euscaphis</t>
  </si>
  <si>
    <t>SP00338</t>
  </si>
  <si>
    <t>SP00339</t>
  </si>
  <si>
    <t>Zingiberales</t>
  </si>
  <si>
    <t>Zingiberaceae</t>
  </si>
  <si>
    <t>Hedychium</t>
  </si>
  <si>
    <t>SP00340</t>
  </si>
  <si>
    <t>SP00341</t>
  </si>
  <si>
    <t>SP00342</t>
  </si>
  <si>
    <t>SP00343</t>
  </si>
  <si>
    <t>SP00344</t>
  </si>
  <si>
    <t>SK001</t>
  </si>
  <si>
    <t>leaf,fruit,litter</t>
  </si>
  <si>
    <t>SR26</t>
  </si>
  <si>
    <t>SP00345</t>
  </si>
  <si>
    <t>SP00346</t>
  </si>
  <si>
    <t>SK002</t>
  </si>
  <si>
    <t>leaf,soil</t>
  </si>
  <si>
    <t>SP00347</t>
  </si>
  <si>
    <t>SP00348</t>
  </si>
  <si>
    <t>bark,fruit,litter</t>
  </si>
  <si>
    <t>SP00349</t>
  </si>
  <si>
    <t>LID0113</t>
  </si>
  <si>
    <t>bark,litter</t>
  </si>
  <si>
    <t>SP00350</t>
  </si>
  <si>
    <t>SP00351</t>
  </si>
  <si>
    <t>SP00352</t>
  </si>
  <si>
    <t>SP00353</t>
  </si>
  <si>
    <t>SR27,SR28</t>
  </si>
  <si>
    <t>SP00354</t>
  </si>
  <si>
    <t>SP00355</t>
  </si>
  <si>
    <t>SP00356</t>
  </si>
  <si>
    <t>SP00357</t>
  </si>
  <si>
    <t>SP00358</t>
  </si>
  <si>
    <t>SP00359</t>
  </si>
  <si>
    <t>SP00360</t>
  </si>
  <si>
    <t>Cryptocarya</t>
  </si>
  <si>
    <t>SP00361</t>
  </si>
  <si>
    <t>SP00362</t>
  </si>
  <si>
    <t>SP00363</t>
  </si>
  <si>
    <t>SP00364</t>
  </si>
  <si>
    <t>Calliandra</t>
  </si>
  <si>
    <t>SP00365</t>
  </si>
  <si>
    <t>SP00366</t>
  </si>
  <si>
    <t>SP00367</t>
  </si>
  <si>
    <t>SP00368</t>
  </si>
  <si>
    <t>SP00369</t>
  </si>
  <si>
    <t>LY0001</t>
  </si>
  <si>
    <t>LY001</t>
  </si>
  <si>
    <t>Symbiosis</t>
  </si>
  <si>
    <t>Peltigerales</t>
  </si>
  <si>
    <t>Peltigeraceae</t>
  </si>
  <si>
    <t>lichen</t>
  </si>
  <si>
    <t>LY0002</t>
  </si>
  <si>
    <t>LY0003</t>
  </si>
  <si>
    <t>lecanorales</t>
  </si>
  <si>
    <t>Parmeliaceae</t>
  </si>
  <si>
    <t>LY0004</t>
  </si>
  <si>
    <t>Lecanorales</t>
  </si>
  <si>
    <t>LY0005</t>
  </si>
  <si>
    <t>LY0006</t>
  </si>
  <si>
    <t>Lobariaceae</t>
  </si>
  <si>
    <t>LY0007</t>
  </si>
  <si>
    <t>Collemataceae</t>
  </si>
  <si>
    <t>LY0008</t>
  </si>
  <si>
    <t>LY0009</t>
  </si>
  <si>
    <t>Ostropales</t>
  </si>
  <si>
    <t>Coenogoniaceae</t>
  </si>
  <si>
    <t>LY0010</t>
  </si>
  <si>
    <t>LY0011</t>
  </si>
  <si>
    <t>LY0012</t>
  </si>
  <si>
    <t>Malmideaceae</t>
  </si>
  <si>
    <t>LY0013</t>
  </si>
  <si>
    <t>LY0014</t>
  </si>
  <si>
    <t>LY0015</t>
  </si>
  <si>
    <t>LY0016</t>
  </si>
  <si>
    <t>Verrucariales</t>
  </si>
  <si>
    <t>Verrucariaceae</t>
  </si>
  <si>
    <t>LY0017</t>
  </si>
  <si>
    <t>LY002</t>
  </si>
  <si>
    <t>LY0018</t>
  </si>
  <si>
    <t>Lecanorineae</t>
  </si>
  <si>
    <t>LY0019</t>
  </si>
  <si>
    <t>LY0020</t>
  </si>
  <si>
    <t>Teloschistales</t>
  </si>
  <si>
    <t>Physciaceae</t>
  </si>
  <si>
    <t>LY0021</t>
  </si>
  <si>
    <t>LY0022</t>
  </si>
  <si>
    <t>LY0023</t>
  </si>
  <si>
    <t>Arthoniales</t>
  </si>
  <si>
    <t>Chrysothricaceae</t>
  </si>
  <si>
    <t>LY0024</t>
  </si>
  <si>
    <t>Lecanoraceae</t>
  </si>
  <si>
    <t>LY0025</t>
  </si>
  <si>
    <t>LY003</t>
  </si>
  <si>
    <t>Nephromataceae</t>
  </si>
  <si>
    <t>LY0026</t>
  </si>
  <si>
    <t>LY0027</t>
  </si>
  <si>
    <t>LY0028</t>
  </si>
  <si>
    <t>LY0029</t>
  </si>
  <si>
    <t>Megalosporaceae</t>
  </si>
  <si>
    <t>LY0030</t>
  </si>
  <si>
    <t>LY0031</t>
  </si>
  <si>
    <t>LY0032</t>
  </si>
  <si>
    <t>LY0033</t>
  </si>
  <si>
    <t>LY005</t>
  </si>
  <si>
    <t>Pertusariales</t>
  </si>
  <si>
    <t>Pertusariaceae</t>
  </si>
  <si>
    <t>LY0034</t>
  </si>
  <si>
    <t>LY0035</t>
  </si>
  <si>
    <t>LY0036</t>
  </si>
  <si>
    <t>LY006</t>
  </si>
  <si>
    <t>Stereocaulaceae</t>
  </si>
  <si>
    <t>LY0037</t>
  </si>
  <si>
    <t>LY004</t>
  </si>
  <si>
    <t>Cladoniaceae</t>
  </si>
  <si>
    <t>LY0038</t>
  </si>
  <si>
    <t>LY0039</t>
  </si>
  <si>
    <t>LY0040</t>
  </si>
  <si>
    <t>LY0041</t>
  </si>
  <si>
    <t>LY0042</t>
  </si>
  <si>
    <t>LY0043</t>
  </si>
  <si>
    <t>LY0044</t>
  </si>
  <si>
    <t>Sphaerophoraceae</t>
  </si>
  <si>
    <t>LY0045</t>
  </si>
  <si>
    <t>LY0046</t>
  </si>
  <si>
    <t>LY0047</t>
  </si>
  <si>
    <t>LY0048</t>
  </si>
  <si>
    <t>LY0049</t>
  </si>
  <si>
    <t>LY0050</t>
  </si>
  <si>
    <t>LY0051</t>
  </si>
  <si>
    <t>LY0052</t>
  </si>
  <si>
    <t>LY0053</t>
  </si>
  <si>
    <t>LY0054</t>
  </si>
  <si>
    <t>LY0055</t>
  </si>
  <si>
    <t>LY0056</t>
  </si>
  <si>
    <t>LY0057</t>
  </si>
  <si>
    <t>LY0058</t>
  </si>
  <si>
    <t>LY0059</t>
  </si>
  <si>
    <t>LY0060</t>
  </si>
  <si>
    <t>LY0061</t>
  </si>
  <si>
    <t>LY0062</t>
  </si>
  <si>
    <t>LY0063</t>
  </si>
  <si>
    <t>LY0064</t>
  </si>
  <si>
    <t>LY0065</t>
  </si>
  <si>
    <t>LY0066</t>
  </si>
  <si>
    <t>LY0067</t>
  </si>
  <si>
    <t>LY0068</t>
  </si>
  <si>
    <t>LY0069</t>
  </si>
  <si>
    <t>LY0070</t>
  </si>
  <si>
    <t>LY0071</t>
  </si>
  <si>
    <t>LY0072</t>
  </si>
  <si>
    <t>LY0073</t>
  </si>
  <si>
    <t>LY0074</t>
  </si>
  <si>
    <t>LY0075</t>
  </si>
  <si>
    <t>LY0076</t>
  </si>
  <si>
    <t>LY0077</t>
  </si>
  <si>
    <t>LY0078</t>
  </si>
  <si>
    <t>Porinaceae</t>
  </si>
  <si>
    <t>LY0079</t>
  </si>
  <si>
    <t>LY0080</t>
  </si>
  <si>
    <t>LY0081</t>
  </si>
  <si>
    <t>LY0082</t>
  </si>
  <si>
    <t>Haematommataceae</t>
  </si>
  <si>
    <t>LY0083</t>
  </si>
  <si>
    <t>LY0084</t>
  </si>
  <si>
    <t>LY0085</t>
  </si>
  <si>
    <t>LY0086</t>
  </si>
  <si>
    <t>Caliciales</t>
  </si>
  <si>
    <t>Caliciaceae</t>
  </si>
  <si>
    <t>LY0087</t>
  </si>
  <si>
    <t>LY0088</t>
  </si>
  <si>
    <t>LY0089</t>
  </si>
  <si>
    <t>LY0090</t>
  </si>
  <si>
    <t>LY0091</t>
  </si>
  <si>
    <t>LY0092</t>
  </si>
  <si>
    <t>LY0093</t>
  </si>
  <si>
    <t>LY0094</t>
  </si>
  <si>
    <t>LY0095</t>
  </si>
  <si>
    <t>LY0096</t>
  </si>
  <si>
    <t>LY0097</t>
  </si>
  <si>
    <t>LY0098</t>
  </si>
  <si>
    <t>LY0099</t>
  </si>
  <si>
    <t>LY0100</t>
  </si>
  <si>
    <t>Rhizocarpales</t>
  </si>
  <si>
    <t>Rhizocarpaceae</t>
  </si>
  <si>
    <t>LY0101</t>
  </si>
  <si>
    <t>LY0102</t>
  </si>
  <si>
    <t>LY0103</t>
  </si>
  <si>
    <t>LY0104</t>
  </si>
  <si>
    <t>LY0105</t>
  </si>
  <si>
    <t>LY0106</t>
  </si>
  <si>
    <t>LY0107</t>
  </si>
  <si>
    <t>LY0108</t>
  </si>
  <si>
    <t>LY0109</t>
  </si>
  <si>
    <t>LY0110</t>
  </si>
  <si>
    <t>LY0111</t>
  </si>
  <si>
    <t>LY0112</t>
  </si>
  <si>
    <t>LY0113</t>
  </si>
  <si>
    <t>LY0114</t>
  </si>
  <si>
    <t>Variolariaceae</t>
  </si>
  <si>
    <t>LY0115</t>
  </si>
  <si>
    <t>LY0116</t>
  </si>
  <si>
    <t>LY0117</t>
  </si>
  <si>
    <t>LY0118</t>
  </si>
  <si>
    <t>LY0119</t>
  </si>
  <si>
    <t>Baeomycetales</t>
  </si>
  <si>
    <t>Trapeliaceae</t>
  </si>
  <si>
    <t>LY0120</t>
  </si>
  <si>
    <t>LY0121</t>
  </si>
  <si>
    <t>LY0122</t>
  </si>
  <si>
    <t>LY0123</t>
  </si>
  <si>
    <t>Pannariaceae</t>
  </si>
  <si>
    <t>LY0124</t>
  </si>
  <si>
    <t>LY0125</t>
  </si>
  <si>
    <t>LY0126</t>
  </si>
  <si>
    <t>LY0127</t>
  </si>
  <si>
    <t>LY0128</t>
  </si>
  <si>
    <t>LY0129</t>
  </si>
  <si>
    <t>Baeomycetaceae</t>
  </si>
  <si>
    <t>LY0130</t>
  </si>
  <si>
    <t>LY0131</t>
  </si>
  <si>
    <t>LY0132</t>
  </si>
  <si>
    <t>LY0133</t>
  </si>
  <si>
    <t>LY0134</t>
  </si>
  <si>
    <t>LY0135</t>
  </si>
  <si>
    <t>LY0136</t>
  </si>
  <si>
    <t>Coccocarpiaceae</t>
  </si>
  <si>
    <t>LY0137</t>
  </si>
  <si>
    <t>LY0138</t>
  </si>
  <si>
    <t>LY0139</t>
  </si>
  <si>
    <t>LY0140</t>
  </si>
  <si>
    <t>LY0141</t>
  </si>
  <si>
    <t>LY0142</t>
  </si>
  <si>
    <t>LY0143</t>
  </si>
  <si>
    <t>LY0144</t>
  </si>
  <si>
    <t>LY0145</t>
  </si>
  <si>
    <t>LY0146</t>
  </si>
  <si>
    <t>LY0147</t>
  </si>
  <si>
    <t>LY0148</t>
  </si>
  <si>
    <t>LY0149</t>
  </si>
  <si>
    <t>LY0150</t>
  </si>
  <si>
    <t>LY0151</t>
  </si>
  <si>
    <t>LY0152</t>
  </si>
  <si>
    <t>LY0153</t>
  </si>
  <si>
    <t>LY0154</t>
  </si>
  <si>
    <t>LY0155</t>
  </si>
  <si>
    <t>LY0156</t>
  </si>
  <si>
    <t>LY0157</t>
  </si>
  <si>
    <t>LY0158</t>
  </si>
  <si>
    <t>LY0159</t>
  </si>
  <si>
    <t>LY0160</t>
  </si>
  <si>
    <t>LY0161</t>
  </si>
  <si>
    <t>Leprocaulaceae</t>
  </si>
  <si>
    <t>LY0162</t>
  </si>
  <si>
    <t>LY0163</t>
  </si>
  <si>
    <t>Psilolechiaceae</t>
  </si>
  <si>
    <t>LY0164</t>
  </si>
  <si>
    <t>LY0165</t>
  </si>
  <si>
    <t>LY0166</t>
  </si>
  <si>
    <t>LY007</t>
  </si>
  <si>
    <t>LY0167</t>
  </si>
  <si>
    <t>LY0168</t>
  </si>
  <si>
    <t>LY0169</t>
  </si>
  <si>
    <t>LY0170</t>
  </si>
  <si>
    <t>LY0171</t>
  </si>
  <si>
    <t>LY0172</t>
  </si>
  <si>
    <t>Trypetheliales</t>
  </si>
  <si>
    <t>Trypetheliaceae</t>
  </si>
  <si>
    <t>LY0173</t>
  </si>
  <si>
    <t>LY0174</t>
  </si>
  <si>
    <t>LY0175</t>
  </si>
  <si>
    <t>Sarrameanales</t>
  </si>
  <si>
    <t>Sarrameanaceae</t>
  </si>
  <si>
    <t>LY0176</t>
  </si>
  <si>
    <t>LY0177</t>
  </si>
  <si>
    <t>LY0178</t>
  </si>
  <si>
    <t>Agyriaceae</t>
  </si>
  <si>
    <t>LY0179</t>
  </si>
  <si>
    <t>Agyriales</t>
  </si>
  <si>
    <t>LY0180</t>
  </si>
  <si>
    <t>Pilocarpaceae</t>
  </si>
  <si>
    <t>LY0181</t>
  </si>
  <si>
    <t>Ophioparmaceae</t>
  </si>
  <si>
    <t>LY0182</t>
  </si>
  <si>
    <t>Tephromelataceae</t>
  </si>
  <si>
    <t>LY0183</t>
  </si>
  <si>
    <t>Coniocybaceae</t>
  </si>
  <si>
    <t>LY0184</t>
  </si>
  <si>
    <t>LY0185</t>
  </si>
  <si>
    <t>LY0186</t>
  </si>
  <si>
    <t>LY0187</t>
  </si>
  <si>
    <t>Icmadophilaceae</t>
  </si>
  <si>
    <t>LY0188</t>
  </si>
  <si>
    <t>Ramalinaceae</t>
  </si>
  <si>
    <t>LY0189</t>
  </si>
  <si>
    <t>LY0190</t>
  </si>
  <si>
    <t>LY0191</t>
  </si>
  <si>
    <t>LY0192</t>
  </si>
  <si>
    <t>Pyrenulales</t>
  </si>
  <si>
    <t>Pyrenulaceae</t>
  </si>
  <si>
    <t>LY0193</t>
  </si>
  <si>
    <t>LY0194</t>
  </si>
  <si>
    <t>LY0195</t>
  </si>
  <si>
    <t>LY0196</t>
  </si>
  <si>
    <t>LY0197</t>
  </si>
  <si>
    <t>LY0198</t>
  </si>
  <si>
    <t>LY0199</t>
  </si>
  <si>
    <t>LY0200</t>
  </si>
  <si>
    <t>LY0201</t>
  </si>
  <si>
    <t>LY0202</t>
  </si>
  <si>
    <t>LY0203</t>
  </si>
  <si>
    <t>LY0204</t>
  </si>
  <si>
    <t>Lecideales</t>
  </si>
  <si>
    <t>Lecideaceae</t>
  </si>
  <si>
    <t>LY0205</t>
  </si>
  <si>
    <t>LY0206</t>
  </si>
  <si>
    <t>LY0207</t>
  </si>
  <si>
    <t>LY0208</t>
  </si>
  <si>
    <t>LY0209</t>
  </si>
  <si>
    <t>LY0210</t>
  </si>
  <si>
    <t>LY0211</t>
  </si>
  <si>
    <t>LY0212</t>
  </si>
  <si>
    <t>LY0213</t>
  </si>
  <si>
    <t>LY0214</t>
  </si>
  <si>
    <t>LY0215</t>
  </si>
  <si>
    <t>LY0216</t>
  </si>
  <si>
    <t>LY0217</t>
  </si>
  <si>
    <t>LY0218</t>
  </si>
  <si>
    <t>LY0219</t>
  </si>
  <si>
    <t>LY0220</t>
  </si>
  <si>
    <t>LY0221</t>
  </si>
  <si>
    <t>LY0222</t>
  </si>
  <si>
    <t>LY010</t>
  </si>
  <si>
    <t>LY0223</t>
  </si>
  <si>
    <t>LY008</t>
  </si>
  <si>
    <t>LY0224</t>
  </si>
  <si>
    <t>LY0225</t>
  </si>
  <si>
    <t>LY0226</t>
  </si>
  <si>
    <t>LY0227</t>
  </si>
  <si>
    <t>LY0228</t>
  </si>
  <si>
    <t>LY0229</t>
  </si>
  <si>
    <t>LY0230</t>
  </si>
  <si>
    <t>LY0231</t>
  </si>
  <si>
    <t>Graphidales</t>
  </si>
  <si>
    <t>Thelotremataceae</t>
  </si>
  <si>
    <t>LY0232</t>
  </si>
  <si>
    <t>LY0233</t>
  </si>
  <si>
    <t>LY0234</t>
  </si>
  <si>
    <t>LY0235</t>
  </si>
  <si>
    <t>Graphidaceae</t>
  </si>
  <si>
    <t>LY0236</t>
  </si>
  <si>
    <t>Varicellariaceae</t>
  </si>
  <si>
    <t>LY0237</t>
  </si>
  <si>
    <t>LY0238</t>
  </si>
  <si>
    <t>LY0239</t>
  </si>
  <si>
    <t>LY0240</t>
  </si>
  <si>
    <t>LY0241</t>
  </si>
  <si>
    <t>LY0242</t>
  </si>
  <si>
    <t>LY0243</t>
  </si>
  <si>
    <t>LY0244</t>
  </si>
  <si>
    <t>LY0245</t>
  </si>
  <si>
    <t>LY0246</t>
  </si>
  <si>
    <t>LY0247</t>
  </si>
  <si>
    <t>LY0248</t>
  </si>
  <si>
    <t>LY0249</t>
  </si>
  <si>
    <t>LY0250</t>
  </si>
  <si>
    <t>LY0251</t>
  </si>
  <si>
    <t>Coccotremataceae</t>
  </si>
  <si>
    <t>LY0252</t>
  </si>
  <si>
    <t>LY0253</t>
  </si>
  <si>
    <t>LY0254</t>
  </si>
  <si>
    <t>LY0255</t>
  </si>
  <si>
    <t>LY0256</t>
  </si>
  <si>
    <t>LY0257</t>
  </si>
  <si>
    <t>LY0258</t>
  </si>
  <si>
    <t>LY0259</t>
  </si>
  <si>
    <t>LY0260</t>
  </si>
  <si>
    <t>LY0261</t>
  </si>
  <si>
    <t>LY0262</t>
  </si>
  <si>
    <t>LY0263</t>
  </si>
  <si>
    <t>LY0264</t>
  </si>
  <si>
    <t>LY0265</t>
  </si>
  <si>
    <t>LY0266</t>
  </si>
  <si>
    <t>LY0267</t>
  </si>
  <si>
    <t>LY0268</t>
  </si>
  <si>
    <t>LY0269</t>
  </si>
  <si>
    <t>LY0270</t>
  </si>
  <si>
    <t>LY0271</t>
  </si>
  <si>
    <t>LY0272</t>
  </si>
  <si>
    <t>LY0273</t>
  </si>
  <si>
    <t>LY0274</t>
  </si>
  <si>
    <t>LY0275</t>
  </si>
  <si>
    <t>LY0276</t>
  </si>
  <si>
    <t>LY0277</t>
  </si>
  <si>
    <t>LY0278</t>
  </si>
  <si>
    <t>LY0279</t>
  </si>
  <si>
    <t>LY0280</t>
  </si>
  <si>
    <t>LY0281</t>
  </si>
  <si>
    <t>LY0282</t>
  </si>
  <si>
    <t>LY0283</t>
  </si>
  <si>
    <t>LY0284</t>
  </si>
  <si>
    <t>LY0285</t>
  </si>
  <si>
    <t>LY0286</t>
  </si>
  <si>
    <t>LY0287</t>
  </si>
  <si>
    <t>LY009</t>
  </si>
  <si>
    <t>LY0288</t>
  </si>
  <si>
    <t>LY0289</t>
  </si>
  <si>
    <t>LY0290</t>
  </si>
  <si>
    <t>LY0291</t>
  </si>
  <si>
    <t>LY0292</t>
  </si>
  <si>
    <t>LY0293</t>
  </si>
  <si>
    <t>Diploschistaceae</t>
  </si>
  <si>
    <t>LY0294</t>
  </si>
  <si>
    <t>LY0295</t>
  </si>
  <si>
    <t>LY0296</t>
  </si>
  <si>
    <t>LY0297</t>
  </si>
  <si>
    <t>LY0298</t>
  </si>
  <si>
    <t>LY0299</t>
  </si>
  <si>
    <t>LY0300</t>
  </si>
  <si>
    <t>LY0301</t>
  </si>
  <si>
    <t>LY0302</t>
  </si>
  <si>
    <t>LY0303</t>
  </si>
  <si>
    <t>LY0304</t>
  </si>
  <si>
    <t>LY0305</t>
  </si>
  <si>
    <t>LY0306</t>
  </si>
  <si>
    <t>LY0307</t>
  </si>
  <si>
    <t>LY0308</t>
  </si>
  <si>
    <t>LY0309</t>
  </si>
  <si>
    <t>LY0310</t>
  </si>
  <si>
    <t>LY0311</t>
  </si>
  <si>
    <t>LY0312</t>
  </si>
  <si>
    <t>LY0313</t>
  </si>
  <si>
    <t>LY0314</t>
  </si>
  <si>
    <t>LY0315</t>
  </si>
  <si>
    <t>LY0316</t>
  </si>
  <si>
    <t>LY0317</t>
  </si>
  <si>
    <t>LY0318</t>
  </si>
  <si>
    <t>LY0319</t>
  </si>
  <si>
    <t>LY0320</t>
  </si>
  <si>
    <t>LY0321</t>
  </si>
  <si>
    <t>LY0322</t>
  </si>
  <si>
    <t>LY0323</t>
  </si>
  <si>
    <t>LY0324</t>
  </si>
  <si>
    <t>LY0325</t>
  </si>
  <si>
    <t>LY0326</t>
  </si>
  <si>
    <t>LY0327</t>
  </si>
  <si>
    <t>LY0328</t>
  </si>
  <si>
    <t>LY0329</t>
  </si>
  <si>
    <t>LY0330</t>
  </si>
  <si>
    <t>LY0331</t>
  </si>
  <si>
    <t>LY0332</t>
  </si>
  <si>
    <t>LY0333</t>
  </si>
  <si>
    <t>LY0334</t>
  </si>
  <si>
    <t>LY0335</t>
  </si>
  <si>
    <t>LY0336</t>
  </si>
  <si>
    <t>LY0337</t>
  </si>
  <si>
    <t>LY0338</t>
  </si>
  <si>
    <t>LY0339</t>
  </si>
  <si>
    <t>SPA0001</t>
  </si>
  <si>
    <t>AS003</t>
  </si>
  <si>
    <t>Debregeasia</t>
  </si>
  <si>
    <t>leaf,twig,bark</t>
  </si>
  <si>
    <t>HS,S,P</t>
  </si>
  <si>
    <t>SPA0002</t>
  </si>
  <si>
    <t>Cephalanthus</t>
  </si>
  <si>
    <t>leaf,twig,bark,fruit</t>
  </si>
  <si>
    <t>SPA0003</t>
  </si>
  <si>
    <t>leaf,twig,bark,flower,fruit,litter</t>
  </si>
  <si>
    <t>SPA0004</t>
  </si>
  <si>
    <t>Lecythidaceae</t>
  </si>
  <si>
    <t>Barringtonia</t>
  </si>
  <si>
    <t>leaf,twig,bark,flower,soil,floral_abscission</t>
  </si>
  <si>
    <t>SPA0005</t>
  </si>
  <si>
    <t>AS004</t>
  </si>
  <si>
    <t>Magnoliales</t>
  </si>
  <si>
    <t>Magnoliaceae</t>
  </si>
  <si>
    <t>Magnolia</t>
  </si>
  <si>
    <t>leaf,twig,bark,soil,litter</t>
  </si>
  <si>
    <t>SPA0006</t>
  </si>
  <si>
    <t>SPA0007</t>
  </si>
  <si>
    <t>SPA0008</t>
  </si>
  <si>
    <t>Capparaceae</t>
  </si>
  <si>
    <t>Crateva</t>
  </si>
  <si>
    <t>SPA0009</t>
  </si>
  <si>
    <t>SPA0010</t>
  </si>
  <si>
    <t>Heptapleurum</t>
  </si>
  <si>
    <t>leaf,twig,bark,gall</t>
  </si>
  <si>
    <t>SPA0011</t>
  </si>
  <si>
    <t>Ranunculaceae</t>
  </si>
  <si>
    <t>Clematis</t>
  </si>
  <si>
    <t>SPA0012</t>
  </si>
  <si>
    <t>Thymelaeaceae</t>
  </si>
  <si>
    <t>Wikstroemia</t>
  </si>
  <si>
    <t>leaf,twig,flower,fruit</t>
  </si>
  <si>
    <t>SPA0013</t>
  </si>
  <si>
    <t>SPA0014</t>
  </si>
  <si>
    <t>AS002</t>
  </si>
  <si>
    <t>Dipsacales</t>
  </si>
  <si>
    <t>Adoxaceae</t>
  </si>
  <si>
    <t>Viburnum</t>
  </si>
  <si>
    <t>SPA0015</t>
  </si>
  <si>
    <t>Triadica</t>
  </si>
  <si>
    <t>SPA0016</t>
  </si>
  <si>
    <t>Lythraceae</t>
  </si>
  <si>
    <t>Lagerstroemia</t>
  </si>
  <si>
    <t>leaf,twig,bark,soil</t>
  </si>
  <si>
    <t>SPA0017</t>
  </si>
  <si>
    <t>SPA0018</t>
  </si>
  <si>
    <t>SPA0019</t>
  </si>
  <si>
    <t>SPA0020</t>
  </si>
  <si>
    <t>SPA0021</t>
  </si>
  <si>
    <t>SPA0022</t>
  </si>
  <si>
    <t>SPA0023</t>
  </si>
  <si>
    <t>AS005</t>
  </si>
  <si>
    <t>LID0105</t>
  </si>
  <si>
    <t>Sapotaceae</t>
  </si>
  <si>
    <t>Palaquium</t>
  </si>
  <si>
    <t>S1</t>
  </si>
  <si>
    <t>SPA0024</t>
  </si>
  <si>
    <t>leaf,twig,bark,fruit,soil,litter</t>
  </si>
  <si>
    <t>S2</t>
  </si>
  <si>
    <t>SPA0025</t>
  </si>
  <si>
    <t>Koelreuteria</t>
  </si>
  <si>
    <t>S3</t>
  </si>
  <si>
    <t>SPA0026</t>
  </si>
  <si>
    <t>Saxifragales</t>
  </si>
  <si>
    <t>Altingiaceae</t>
  </si>
  <si>
    <t>Liquidambar</t>
  </si>
  <si>
    <t>SPA0027</t>
  </si>
  <si>
    <t>SPA0028</t>
  </si>
  <si>
    <t>Polypodiales</t>
  </si>
  <si>
    <t>Polypodiaceae</t>
  </si>
  <si>
    <t>Lemmaphyllum</t>
  </si>
  <si>
    <t>S4</t>
  </si>
  <si>
    <t>SPA0029</t>
  </si>
  <si>
    <t>SPA0030</t>
  </si>
  <si>
    <t>Duranta</t>
  </si>
  <si>
    <t>SPA0031</t>
  </si>
  <si>
    <t>Lycaenidae</t>
  </si>
  <si>
    <t>SPA0032</t>
  </si>
  <si>
    <t>AS006</t>
  </si>
  <si>
    <t>LID0453</t>
  </si>
  <si>
    <t>leaf,twig,bark,litter</t>
  </si>
  <si>
    <t>SPA0033</t>
  </si>
  <si>
    <t>SPA0034</t>
  </si>
  <si>
    <t>AS007</t>
  </si>
  <si>
    <t>SPA0035</t>
  </si>
  <si>
    <t>SPA0036</t>
  </si>
  <si>
    <t>Phyllanthaceae</t>
  </si>
  <si>
    <t>Bischofia</t>
  </si>
  <si>
    <t>SPA0037</t>
  </si>
  <si>
    <t>AS008</t>
  </si>
  <si>
    <t>SPA0038</t>
  </si>
  <si>
    <t>Blattodea</t>
  </si>
  <si>
    <t>Blattidae</t>
  </si>
  <si>
    <t>Blatta</t>
  </si>
  <si>
    <t>SPA0039</t>
  </si>
  <si>
    <t>AS009</t>
  </si>
  <si>
    <t>Syzygium</t>
  </si>
  <si>
    <t>SPA0040</t>
  </si>
  <si>
    <t>SPA0047</t>
  </si>
  <si>
    <t>NG001</t>
  </si>
  <si>
    <t>LID0107</t>
  </si>
  <si>
    <t>SPA0048</t>
  </si>
  <si>
    <t>S5</t>
  </si>
  <si>
    <t>SPA0049</t>
  </si>
  <si>
    <t>NG002</t>
  </si>
  <si>
    <t>S6</t>
  </si>
  <si>
    <t>SPA0050</t>
  </si>
  <si>
    <t>S7</t>
  </si>
  <si>
    <t>SPA0051</t>
  </si>
  <si>
    <t>SPA0052</t>
  </si>
  <si>
    <t>NG003</t>
  </si>
  <si>
    <t>SPA0053</t>
  </si>
  <si>
    <t>SPA0054</t>
  </si>
  <si>
    <t>NG004</t>
  </si>
  <si>
    <t>SPA0055</t>
  </si>
  <si>
    <t>NG005</t>
  </si>
  <si>
    <t>SPA0056</t>
  </si>
  <si>
    <t>NG006</t>
  </si>
  <si>
    <t>SPA0057</t>
  </si>
  <si>
    <t>Aspleniaceae</t>
  </si>
  <si>
    <t>Asplenium</t>
  </si>
  <si>
    <t>SPA0058</t>
  </si>
  <si>
    <t>Cleyera</t>
  </si>
  <si>
    <t>SPA0059</t>
  </si>
  <si>
    <t>NG007</t>
  </si>
  <si>
    <t>Turpinia</t>
  </si>
  <si>
    <t>SPA0060</t>
  </si>
  <si>
    <t>SPA0061</t>
  </si>
  <si>
    <t>NG008</t>
  </si>
  <si>
    <t>SPA0062</t>
  </si>
  <si>
    <t>NG009</t>
  </si>
  <si>
    <t>SPA0063</t>
  </si>
  <si>
    <t>NG010</t>
  </si>
  <si>
    <t>SPA0064</t>
  </si>
  <si>
    <t>NG011</t>
  </si>
  <si>
    <t>SPA0065</t>
  </si>
  <si>
    <t>NG012</t>
  </si>
  <si>
    <t>SPA0066</t>
  </si>
  <si>
    <t>NG013</t>
  </si>
  <si>
    <t>SPA0067</t>
  </si>
  <si>
    <t>SPA0068</t>
  </si>
  <si>
    <t>SPA0069</t>
  </si>
  <si>
    <t>SPA0070</t>
  </si>
  <si>
    <t>SPA0080</t>
  </si>
  <si>
    <t>FS020</t>
  </si>
  <si>
    <t>S8</t>
  </si>
  <si>
    <t>SPA0081</t>
  </si>
  <si>
    <t>SPA0082</t>
  </si>
  <si>
    <t>FS021</t>
  </si>
  <si>
    <t>S9</t>
  </si>
  <si>
    <t>SPA0083</t>
  </si>
  <si>
    <t>SPA0084</t>
  </si>
  <si>
    <t>FS022</t>
  </si>
  <si>
    <t>S10</t>
  </si>
  <si>
    <t>SPA0085</t>
  </si>
  <si>
    <t>FS023</t>
  </si>
  <si>
    <t>S11</t>
  </si>
  <si>
    <t>SPA0086</t>
  </si>
  <si>
    <t>SPA0087</t>
  </si>
  <si>
    <t>FS024</t>
  </si>
  <si>
    <t>SPA0088</t>
  </si>
  <si>
    <t>SPA0089</t>
  </si>
  <si>
    <t>FS025</t>
  </si>
  <si>
    <t>SPA0090</t>
  </si>
  <si>
    <t>SPA0091</t>
  </si>
  <si>
    <t>SPA0092</t>
  </si>
  <si>
    <t>SPA0093</t>
  </si>
  <si>
    <t>FS026</t>
  </si>
  <si>
    <t>SPA0094</t>
  </si>
  <si>
    <t>SPA0095</t>
  </si>
  <si>
    <t>SPA0096</t>
  </si>
  <si>
    <t>SPA0097</t>
  </si>
  <si>
    <t>SPA0098</t>
  </si>
  <si>
    <t>FS027</t>
  </si>
  <si>
    <t>SPA0099</t>
  </si>
  <si>
    <t>FS028</t>
  </si>
  <si>
    <t>SPA0100</t>
  </si>
  <si>
    <t>SPA0101</t>
  </si>
  <si>
    <t>SPA0102</t>
  </si>
  <si>
    <t>FS029</t>
  </si>
  <si>
    <t>S12</t>
  </si>
  <si>
    <t>SPA0103</t>
  </si>
  <si>
    <t>FS030</t>
  </si>
  <si>
    <t>SPA0104</t>
  </si>
  <si>
    <t>FS031</t>
  </si>
  <si>
    <t>SPA0105</t>
  </si>
  <si>
    <t>FS032</t>
  </si>
  <si>
    <t>SPA0106</t>
  </si>
  <si>
    <t>SPA0107</t>
  </si>
  <si>
    <t>S13</t>
  </si>
  <si>
    <t>SPA0108</t>
  </si>
  <si>
    <t>FS033</t>
  </si>
  <si>
    <t>S14</t>
  </si>
  <si>
    <t>SPA0109</t>
  </si>
  <si>
    <t>S15</t>
  </si>
  <si>
    <t>SPA0110</t>
  </si>
  <si>
    <t>FS034</t>
  </si>
  <si>
    <t>SPA0111</t>
  </si>
  <si>
    <t>Dermoptera</t>
  </si>
  <si>
    <t>SPA0112</t>
  </si>
  <si>
    <t>SPA0113</t>
  </si>
  <si>
    <t>Phasmatodea</t>
  </si>
  <si>
    <t>Phasmidae</t>
  </si>
  <si>
    <t>SPA0114</t>
  </si>
  <si>
    <t>SPA0115</t>
  </si>
  <si>
    <t>SPA0120</t>
  </si>
  <si>
    <t>NG014</t>
  </si>
  <si>
    <t>LID0525</t>
  </si>
  <si>
    <t>Arecales</t>
  </si>
  <si>
    <t>Arecaceae</t>
  </si>
  <si>
    <t>Archontophoenix</t>
  </si>
  <si>
    <t>root,soil,litter</t>
  </si>
  <si>
    <t>SPA0121</t>
  </si>
  <si>
    <t>NG015</t>
  </si>
  <si>
    <t>leaf,twig,bark,flower,soil,litter</t>
  </si>
  <si>
    <t>SPA0122</t>
  </si>
  <si>
    <t>NG016</t>
  </si>
  <si>
    <t>SPA0123</t>
  </si>
  <si>
    <t>NG017</t>
  </si>
  <si>
    <t>SPA0124</t>
  </si>
  <si>
    <t>NG018</t>
  </si>
  <si>
    <t>Acacia</t>
  </si>
  <si>
    <t>SPA0125</t>
  </si>
  <si>
    <t>NG019</t>
  </si>
  <si>
    <t>Actinidiaceae</t>
  </si>
  <si>
    <t>Saurauia</t>
  </si>
  <si>
    <t>SPA0126</t>
  </si>
  <si>
    <t>NG020</t>
  </si>
  <si>
    <t>Iteaceae</t>
  </si>
  <si>
    <t>Itea</t>
  </si>
  <si>
    <t>SPA0127</t>
  </si>
  <si>
    <t>NG021</t>
  </si>
  <si>
    <t>SPA0128</t>
  </si>
  <si>
    <t>NG022</t>
  </si>
  <si>
    <t>SPA0129</t>
  </si>
  <si>
    <t>NG023</t>
  </si>
  <si>
    <t>SPA0130</t>
  </si>
  <si>
    <t>NG024</t>
  </si>
  <si>
    <t>SPA0131</t>
  </si>
  <si>
    <t>NG025</t>
  </si>
  <si>
    <t>SPA0132</t>
  </si>
  <si>
    <t>NG026</t>
  </si>
  <si>
    <t>SPA0133</t>
  </si>
  <si>
    <t>NG027</t>
  </si>
  <si>
    <t>SPA0134</t>
  </si>
  <si>
    <t>NG028</t>
  </si>
  <si>
    <t>SPA0135</t>
  </si>
  <si>
    <t>NG029</t>
  </si>
  <si>
    <t>Averrhoa</t>
  </si>
  <si>
    <t>SPA0136</t>
  </si>
  <si>
    <t>NG030</t>
  </si>
  <si>
    <t>SPA0137</t>
  </si>
  <si>
    <t>leaf,twig,bark,root,soil,litter</t>
  </si>
  <si>
    <t>SPA0138</t>
  </si>
  <si>
    <t>leaf,flower,litter</t>
  </si>
  <si>
    <t>S16</t>
  </si>
  <si>
    <t>SPA0139</t>
  </si>
  <si>
    <t>Cannabaceae</t>
  </si>
  <si>
    <t>Celtis</t>
  </si>
  <si>
    <t>SPA0140</t>
  </si>
  <si>
    <t>SJ001</t>
  </si>
  <si>
    <t>LID0106</t>
  </si>
  <si>
    <t>SPA0141</t>
  </si>
  <si>
    <t>Psychotria</t>
  </si>
  <si>
    <t>SPA0142</t>
  </si>
  <si>
    <t>SPA0143</t>
  </si>
  <si>
    <t>SJ002</t>
  </si>
  <si>
    <t>SPA0144</t>
  </si>
  <si>
    <t>S17</t>
  </si>
  <si>
    <t>SPA0145</t>
  </si>
  <si>
    <t>S18</t>
  </si>
  <si>
    <t>SPA0146</t>
  </si>
  <si>
    <t>SPA0147</t>
  </si>
  <si>
    <t>SJ003</t>
  </si>
  <si>
    <t>SPA0148</t>
  </si>
  <si>
    <t>SJ004</t>
  </si>
  <si>
    <t>leaf,twig,flower,litter</t>
  </si>
  <si>
    <t>SPA0149</t>
  </si>
  <si>
    <t>SPA0150</t>
  </si>
  <si>
    <t>SJ005</t>
  </si>
  <si>
    <t>Bignoniaceae</t>
  </si>
  <si>
    <t>Handroanthus</t>
  </si>
  <si>
    <t>SPA0151</t>
  </si>
  <si>
    <t>Selaginellales</t>
  </si>
  <si>
    <t>Selaginellaceae</t>
  </si>
  <si>
    <t>Selaginella</t>
  </si>
  <si>
    <t>SPA0152</t>
  </si>
  <si>
    <t>SPA0153</t>
  </si>
  <si>
    <t>SJ006</t>
  </si>
  <si>
    <t>leaf,twig,bark,soil,litter,sap</t>
  </si>
  <si>
    <t>SPA0154</t>
  </si>
  <si>
    <t>SJ007</t>
  </si>
  <si>
    <t>SPA0155</t>
  </si>
  <si>
    <t>SPA0156</t>
  </si>
  <si>
    <t>SJ008</t>
  </si>
  <si>
    <t>SPA0157</t>
  </si>
  <si>
    <t>SPA0158</t>
  </si>
  <si>
    <t>SJ009</t>
  </si>
  <si>
    <t>Cytheales</t>
  </si>
  <si>
    <t>Cyatheaceae</t>
  </si>
  <si>
    <t>Sphaeropteris</t>
  </si>
  <si>
    <t>SPA0159</t>
  </si>
  <si>
    <t>Gleicheniales</t>
  </si>
  <si>
    <t>Gleicheniaceae</t>
  </si>
  <si>
    <t>Dicranopteris</t>
  </si>
  <si>
    <t>SPA0160</t>
  </si>
  <si>
    <t>Schizaeales</t>
  </si>
  <si>
    <t>Lygodiaceae</t>
  </si>
  <si>
    <t>Lygodium</t>
  </si>
  <si>
    <t>SPA0161</t>
  </si>
  <si>
    <t>Athyriaceae</t>
  </si>
  <si>
    <t>Deparia</t>
  </si>
  <si>
    <t>SPA0162</t>
  </si>
  <si>
    <t>SJ010</t>
  </si>
  <si>
    <t>SPA0163</t>
  </si>
  <si>
    <t>SPA0164</t>
  </si>
  <si>
    <t>SPA0165</t>
  </si>
  <si>
    <t>SPA0166</t>
  </si>
  <si>
    <t>SPA0167</t>
  </si>
  <si>
    <t>SPA0168</t>
  </si>
  <si>
    <t>SPA0169</t>
  </si>
  <si>
    <t>SPA0170</t>
  </si>
  <si>
    <t>SPA0171</t>
  </si>
  <si>
    <t>SPA0172</t>
  </si>
  <si>
    <t>SD001</t>
  </si>
  <si>
    <t>LID0117</t>
  </si>
  <si>
    <t>SPA0173</t>
  </si>
  <si>
    <t>SPA0174</t>
  </si>
  <si>
    <t>SD002</t>
  </si>
  <si>
    <t>Trema</t>
  </si>
  <si>
    <t>SPA0175</t>
  </si>
  <si>
    <t>Toxicodendron</t>
  </si>
  <si>
    <t>SPA0176</t>
  </si>
  <si>
    <t>SD003</t>
  </si>
  <si>
    <t>SPA0177</t>
  </si>
  <si>
    <t>SPA0178</t>
  </si>
  <si>
    <t>SPA0179</t>
  </si>
  <si>
    <t>SD004</t>
  </si>
  <si>
    <t>SPA0180</t>
  </si>
  <si>
    <t>leaf,twig,flower,fruit,soil,litter</t>
  </si>
  <si>
    <t>SPA0181</t>
  </si>
  <si>
    <t>SD005</t>
  </si>
  <si>
    <t>SPA0182</t>
  </si>
  <si>
    <t>SPA0183</t>
  </si>
  <si>
    <t>SPA0184</t>
  </si>
  <si>
    <t>SD006</t>
  </si>
  <si>
    <t>Aralia</t>
  </si>
  <si>
    <t>SPA0185</t>
  </si>
  <si>
    <t>SD007</t>
  </si>
  <si>
    <t>leaf,twig,fruit,litter</t>
  </si>
  <si>
    <t>SPA0186</t>
  </si>
  <si>
    <t>SPA0187</t>
  </si>
  <si>
    <t>SD008</t>
  </si>
  <si>
    <t>SPA0188</t>
  </si>
  <si>
    <t>SPA0189</t>
  </si>
  <si>
    <t>SD009</t>
  </si>
  <si>
    <t>XI02</t>
  </si>
  <si>
    <t>SPA0190</t>
  </si>
  <si>
    <t>SD010</t>
  </si>
  <si>
    <t>leaf,twig,flower,fruit,litter</t>
  </si>
  <si>
    <t>SPA0191</t>
  </si>
  <si>
    <t>NG031</t>
  </si>
  <si>
    <t>LID0540</t>
  </si>
  <si>
    <t>Salicaceae</t>
  </si>
  <si>
    <t>Salix</t>
  </si>
  <si>
    <t>SPA0192</t>
  </si>
  <si>
    <t>SPA0193</t>
  </si>
  <si>
    <t>SJ011</t>
  </si>
  <si>
    <t>LID0536</t>
  </si>
  <si>
    <t>SPA0194</t>
  </si>
  <si>
    <t>SPA0195</t>
  </si>
  <si>
    <t>SPA0196</t>
  </si>
  <si>
    <t>Asparagales</t>
  </si>
  <si>
    <t>Amaryllidaceae</t>
  </si>
  <si>
    <t>Crinum</t>
  </si>
  <si>
    <t>leaf,flower,fruit,soil,litter</t>
  </si>
  <si>
    <t>SPA0197</t>
  </si>
  <si>
    <t>SJ012</t>
  </si>
  <si>
    <t>SPA0198</t>
  </si>
  <si>
    <t>SJ013</t>
  </si>
  <si>
    <t>Tetradium</t>
  </si>
  <si>
    <t>SPA0199</t>
  </si>
  <si>
    <t>SPA0200</t>
  </si>
  <si>
    <t>SJ014</t>
  </si>
  <si>
    <t>SPA0201</t>
  </si>
  <si>
    <t>Morus</t>
  </si>
  <si>
    <t>SPA0202</t>
  </si>
  <si>
    <t>SPA0203</t>
  </si>
  <si>
    <t>SJ015</t>
  </si>
  <si>
    <t>SPA0204</t>
  </si>
  <si>
    <t>SPA0205</t>
  </si>
  <si>
    <t>SPA0206</t>
  </si>
  <si>
    <t>SJ016</t>
  </si>
  <si>
    <t>LID0541</t>
  </si>
  <si>
    <t>Bauhinia</t>
  </si>
  <si>
    <t>SPA0207</t>
  </si>
  <si>
    <t>SPA0208</t>
  </si>
  <si>
    <t>Archidendron</t>
  </si>
  <si>
    <t>SPA0209</t>
  </si>
  <si>
    <t>Liliales</t>
  </si>
  <si>
    <t>Smilacaceae</t>
  </si>
  <si>
    <t>Smilax</t>
  </si>
  <si>
    <t>SPA0210</t>
  </si>
  <si>
    <t>SJ017</t>
  </si>
  <si>
    <t>Boehmeria</t>
  </si>
  <si>
    <t>SPA0211</t>
  </si>
  <si>
    <t>SPA0212</t>
  </si>
  <si>
    <t>SPA0213</t>
  </si>
  <si>
    <t>SPA0214</t>
  </si>
  <si>
    <t>SPA0215</t>
  </si>
  <si>
    <t>SPA0216</t>
  </si>
  <si>
    <t>XD003</t>
  </si>
  <si>
    <t>LID0542</t>
  </si>
  <si>
    <t>SPA0217</t>
  </si>
  <si>
    <t>XD004</t>
  </si>
  <si>
    <t>SPA0218</t>
  </si>
  <si>
    <t>XD005</t>
  </si>
  <si>
    <t>Linderniaceae</t>
  </si>
  <si>
    <t>SPA0219</t>
  </si>
  <si>
    <t>SPA0220</t>
  </si>
  <si>
    <t>XD006</t>
  </si>
  <si>
    <t>leaf,twig,bark,root,soil,litter,cupule_abscission</t>
  </si>
  <si>
    <t>SPA0221</t>
  </si>
  <si>
    <t>SPA0222</t>
  </si>
  <si>
    <t>SPA0223</t>
  </si>
  <si>
    <t>XD007</t>
  </si>
  <si>
    <t>SPA0224</t>
  </si>
  <si>
    <t>SPA0225</t>
  </si>
  <si>
    <t>XD008</t>
  </si>
  <si>
    <t>SPA0226</t>
  </si>
  <si>
    <t>Pyrrosia</t>
  </si>
  <si>
    <t>SPA0227</t>
  </si>
  <si>
    <t>Nephrolepidaceae</t>
  </si>
  <si>
    <t>Nephrolepis</t>
  </si>
  <si>
    <t>SPA0228</t>
  </si>
  <si>
    <t>XD009</t>
  </si>
  <si>
    <t>Calocedrus</t>
  </si>
  <si>
    <t>SPA0229</t>
  </si>
  <si>
    <t>XD010</t>
  </si>
  <si>
    <t>SPA0230</t>
  </si>
  <si>
    <t>SPA0231</t>
  </si>
  <si>
    <t>Murraya</t>
  </si>
  <si>
    <t>SPA0232</t>
  </si>
  <si>
    <t>SPA0233</t>
  </si>
  <si>
    <t>PL002</t>
  </si>
  <si>
    <t>LID0538</t>
  </si>
  <si>
    <t>SPA0234</t>
  </si>
  <si>
    <t>PL003</t>
  </si>
  <si>
    <t>SPA0235</t>
  </si>
  <si>
    <t>SPA0236</t>
  </si>
  <si>
    <t>PL004</t>
  </si>
  <si>
    <t>SPA0237</t>
  </si>
  <si>
    <t>PL007</t>
  </si>
  <si>
    <t>SPA0238</t>
  </si>
  <si>
    <t>Gardenia</t>
  </si>
  <si>
    <t>leaf,twig,litter</t>
  </si>
  <si>
    <t>SPA0239</t>
  </si>
  <si>
    <t>PL008</t>
  </si>
  <si>
    <t>SPA0240</t>
  </si>
  <si>
    <t>PL010</t>
  </si>
  <si>
    <t>SPA0241</t>
  </si>
  <si>
    <t>PL011</t>
  </si>
  <si>
    <t>SPA0242</t>
  </si>
  <si>
    <t>PL012</t>
  </si>
  <si>
    <t>Citrus</t>
  </si>
  <si>
    <t>SPA0243</t>
  </si>
  <si>
    <t>SPA0244</t>
  </si>
  <si>
    <t>SPA0245</t>
  </si>
  <si>
    <t>PL014</t>
  </si>
  <si>
    <t>Bridelia</t>
  </si>
  <si>
    <t>SPA0246</t>
  </si>
  <si>
    <t>PL015</t>
  </si>
  <si>
    <t>SPA0247</t>
  </si>
  <si>
    <t>SPA0248</t>
  </si>
  <si>
    <t>SPA0249</t>
  </si>
  <si>
    <t>LID0539</t>
  </si>
  <si>
    <t>SPA0250</t>
  </si>
  <si>
    <t>SPA0251</t>
  </si>
  <si>
    <t>SPA0252</t>
  </si>
  <si>
    <t>SPA0253</t>
  </si>
  <si>
    <t>Aquifoliales</t>
  </si>
  <si>
    <t>Aquifoliaceae</t>
  </si>
  <si>
    <t>Ilex</t>
  </si>
  <si>
    <t>SPA0254</t>
  </si>
  <si>
    <t>SPA0255</t>
  </si>
  <si>
    <t>Juglans</t>
  </si>
  <si>
    <t>SPA0256</t>
  </si>
  <si>
    <t>SPA0257</t>
  </si>
  <si>
    <t>SPA0258</t>
  </si>
  <si>
    <t>Taiwania</t>
  </si>
  <si>
    <t>SPA0259</t>
  </si>
  <si>
    <t>SPA0260</t>
  </si>
  <si>
    <t>SPA0261</t>
  </si>
  <si>
    <t>SPA0262</t>
  </si>
  <si>
    <t>SPA0263</t>
  </si>
  <si>
    <t>SPA0264</t>
  </si>
  <si>
    <t>SPA0265</t>
  </si>
  <si>
    <t>SPA0266</t>
  </si>
  <si>
    <t>leaf,bark,soil,petiole</t>
  </si>
  <si>
    <t>SPA0267</t>
  </si>
  <si>
    <t>SPA0268</t>
  </si>
  <si>
    <t>bark,soil</t>
  </si>
  <si>
    <t>SPA0269</t>
  </si>
  <si>
    <t>SPA0270</t>
  </si>
  <si>
    <t>SPA0271</t>
  </si>
  <si>
    <t>Ulmus</t>
  </si>
  <si>
    <t>SPA0272</t>
  </si>
  <si>
    <t>SPA0273</t>
  </si>
  <si>
    <t>twig</t>
  </si>
  <si>
    <t>SPA0274</t>
  </si>
  <si>
    <t>Oleaceae</t>
  </si>
  <si>
    <t>Fraxinus</t>
  </si>
  <si>
    <t>SPA0275</t>
  </si>
  <si>
    <t>leaf,twig,bark,soil,litter,gall</t>
  </si>
  <si>
    <t>SPA0276</t>
  </si>
  <si>
    <t>SPA0277</t>
  </si>
  <si>
    <t>SPA0278</t>
  </si>
  <si>
    <t>SPA0279</t>
  </si>
  <si>
    <t>SPA0280</t>
  </si>
  <si>
    <t>SPA0281</t>
  </si>
  <si>
    <t>SPA0282</t>
  </si>
  <si>
    <t>Adinandra</t>
  </si>
  <si>
    <t>SPA0283</t>
  </si>
  <si>
    <t>SPA0284</t>
  </si>
  <si>
    <t>SPA0285</t>
  </si>
  <si>
    <t>SPA0286</t>
  </si>
  <si>
    <t>SPA0287</t>
  </si>
  <si>
    <t>SPA0288</t>
  </si>
  <si>
    <t>leaf,twig,bark,soil,litter,rotten_bark</t>
  </si>
  <si>
    <t>SPA0289</t>
  </si>
  <si>
    <t>SPA0290</t>
  </si>
  <si>
    <t>SPA0291</t>
  </si>
  <si>
    <t>SPA0292</t>
  </si>
  <si>
    <t>SPA0293</t>
  </si>
  <si>
    <t>SPA0294</t>
  </si>
  <si>
    <t>leaf,twig,bark,soil,wood</t>
  </si>
  <si>
    <t>SPA0295</t>
  </si>
  <si>
    <t>LID0110</t>
  </si>
  <si>
    <t>SPA0296</t>
  </si>
  <si>
    <t>SPA0297</t>
  </si>
  <si>
    <t>SPA0298</t>
  </si>
  <si>
    <t>XI04</t>
  </si>
  <si>
    <t>SPA0299</t>
  </si>
  <si>
    <t>SPA0300</t>
  </si>
  <si>
    <t>Elaeagnaceae</t>
  </si>
  <si>
    <t>Elaeagnus</t>
  </si>
  <si>
    <t>SPA0301</t>
  </si>
  <si>
    <t>SPA0302</t>
  </si>
  <si>
    <t>SPA0303</t>
  </si>
  <si>
    <t>Tetrapanax</t>
  </si>
  <si>
    <t>SPA0304</t>
  </si>
  <si>
    <t>SPA0305</t>
  </si>
  <si>
    <t>XI06</t>
  </si>
  <si>
    <t>SPA0306</t>
  </si>
  <si>
    <t>SPA0307</t>
  </si>
  <si>
    <t>SPA0308</t>
  </si>
  <si>
    <t>SPA0309</t>
  </si>
  <si>
    <t>SPA0310</t>
  </si>
  <si>
    <t>SPA0311</t>
  </si>
  <si>
    <t>SPA0312</t>
  </si>
  <si>
    <t>SPA0313</t>
  </si>
  <si>
    <t>SPA0314</t>
  </si>
  <si>
    <t>SPA0315</t>
  </si>
  <si>
    <t>SPA0316</t>
  </si>
  <si>
    <t>SPA0317</t>
  </si>
  <si>
    <t>SPA0318</t>
  </si>
  <si>
    <t>SPA0319</t>
  </si>
  <si>
    <t>Stachyuraceae</t>
  </si>
  <si>
    <t>Stachyurus</t>
  </si>
  <si>
    <t>XI07</t>
  </si>
  <si>
    <t>SPA0320</t>
  </si>
  <si>
    <t>SPA0321</t>
  </si>
  <si>
    <t>SPA0322</t>
  </si>
  <si>
    <t>Liliaceae</t>
  </si>
  <si>
    <t>Tricyrtis</t>
  </si>
  <si>
    <t>SPA0323</t>
  </si>
  <si>
    <t>SPA0340</t>
  </si>
  <si>
    <t>SPA0341</t>
  </si>
  <si>
    <t>SPA0342</t>
  </si>
  <si>
    <t>SPA0342,H342-1</t>
  </si>
  <si>
    <t>SPA0343</t>
  </si>
  <si>
    <t>SPA0344</t>
  </si>
  <si>
    <t>SPA0344,H344-7</t>
  </si>
  <si>
    <t>SPA0345</t>
  </si>
  <si>
    <t>SPA0346</t>
  </si>
  <si>
    <t>H346-1</t>
  </si>
  <si>
    <t>SPA0347</t>
  </si>
  <si>
    <t>H347-8</t>
  </si>
  <si>
    <t>SPA0348</t>
  </si>
  <si>
    <t>SPA0348,H348-7</t>
  </si>
  <si>
    <t>SPA0349</t>
  </si>
  <si>
    <t>SPA0350</t>
  </si>
  <si>
    <t>SPA0351</t>
  </si>
  <si>
    <t>SPA0352</t>
  </si>
  <si>
    <t>Symplocaceae</t>
  </si>
  <si>
    <t>Symplocos</t>
  </si>
  <si>
    <t>H352-8</t>
  </si>
  <si>
    <t>SPA0353</t>
  </si>
  <si>
    <t>SPA0354</t>
  </si>
  <si>
    <t>SPA0355</t>
  </si>
  <si>
    <t>SPA0356</t>
  </si>
  <si>
    <t>SPA0357</t>
  </si>
  <si>
    <t>SPA0358</t>
  </si>
  <si>
    <t>SPA0359</t>
  </si>
  <si>
    <t>SPA0359,H359-1</t>
  </si>
  <si>
    <t>twig,leaf</t>
  </si>
  <si>
    <t>SPA0360</t>
  </si>
  <si>
    <t>LID0111</t>
  </si>
  <si>
    <t>leaf,twig,bark,fruit,litter</t>
  </si>
  <si>
    <t>SPA0361</t>
  </si>
  <si>
    <t>Ligustrum</t>
  </si>
  <si>
    <t>SPA0362</t>
  </si>
  <si>
    <t>leaf,bark,flower,fruit,soil,petiole</t>
  </si>
  <si>
    <t>SPA0363</t>
  </si>
  <si>
    <t>leaf,twig,bark,flower,litter</t>
  </si>
  <si>
    <t>SPA0364</t>
  </si>
  <si>
    <t>Actinodaphne</t>
  </si>
  <si>
    <t>SPA0365</t>
  </si>
  <si>
    <t>SPA0366</t>
  </si>
  <si>
    <t>SPA0367</t>
  </si>
  <si>
    <t>SPA0368</t>
  </si>
  <si>
    <t>SPA0369</t>
  </si>
  <si>
    <t>SPA0370</t>
  </si>
  <si>
    <t>SPA0371</t>
  </si>
  <si>
    <t>SPA0372</t>
  </si>
  <si>
    <t>SPA0373</t>
  </si>
  <si>
    <t>SPA0374</t>
  </si>
  <si>
    <t>Blechnaceae</t>
  </si>
  <si>
    <t>Woodwardia</t>
  </si>
  <si>
    <t>leaf,soil,litter,vein</t>
  </si>
  <si>
    <t>SPA0375</t>
  </si>
  <si>
    <t>SPA0376</t>
  </si>
  <si>
    <t>SPA0377</t>
  </si>
  <si>
    <t>leaf,bark,soil,litter,petiole</t>
  </si>
  <si>
    <t>SPA0378</t>
  </si>
  <si>
    <t>SPA0379</t>
  </si>
  <si>
    <t>SPA0380</t>
  </si>
  <si>
    <t>SPA0381</t>
  </si>
  <si>
    <t>SPA0382</t>
  </si>
  <si>
    <t>SPA0383</t>
  </si>
  <si>
    <t>LID0546</t>
  </si>
  <si>
    <t>twig,bark,litter</t>
  </si>
  <si>
    <t>SPA0384</t>
  </si>
  <si>
    <t>SPA0385</t>
  </si>
  <si>
    <t>SPA0386</t>
  </si>
  <si>
    <t>SPA0387</t>
  </si>
  <si>
    <t>SPA0388</t>
  </si>
  <si>
    <t>SPA0389</t>
  </si>
  <si>
    <t>Cunninghamia</t>
  </si>
  <si>
    <t>SPA0390</t>
  </si>
  <si>
    <t>SPA0391</t>
  </si>
  <si>
    <t>SPA0392</t>
  </si>
  <si>
    <t>SPA0393</t>
  </si>
  <si>
    <t>SPA0394</t>
  </si>
  <si>
    <t>SPA0395</t>
  </si>
  <si>
    <t>Damnacanthus</t>
  </si>
  <si>
    <t>SPA0396</t>
  </si>
  <si>
    <t>SPA0397</t>
  </si>
  <si>
    <t>SPA0398</t>
  </si>
  <si>
    <t>SPA0399</t>
  </si>
  <si>
    <t>Musaceae</t>
  </si>
  <si>
    <t>Musa</t>
  </si>
  <si>
    <t>SPA0400</t>
  </si>
  <si>
    <t>Alismatales</t>
  </si>
  <si>
    <t>Araceae</t>
  </si>
  <si>
    <t>Alocasia</t>
  </si>
  <si>
    <t>leaf,soil,petiole</t>
  </si>
  <si>
    <t>SPA0401</t>
  </si>
  <si>
    <t>SPA0402</t>
  </si>
  <si>
    <t>SPA0403</t>
  </si>
  <si>
    <t>SPA0404</t>
  </si>
  <si>
    <t>Diplazium</t>
  </si>
  <si>
    <t>SPA0405</t>
  </si>
  <si>
    <t>SPA0406</t>
  </si>
  <si>
    <t>Phyllostachys</t>
  </si>
  <si>
    <t>SPA0407</t>
  </si>
  <si>
    <t>Alpinia</t>
  </si>
  <si>
    <t>SPA0408</t>
  </si>
  <si>
    <t>SPA0409</t>
  </si>
  <si>
    <t>H409-8</t>
  </si>
  <si>
    <t>SPA0410</t>
  </si>
  <si>
    <t>SPA0411</t>
  </si>
  <si>
    <t>H411-8</t>
  </si>
  <si>
    <t>SPA0412</t>
  </si>
  <si>
    <t>H412-8</t>
  </si>
  <si>
    <t>SPA0413</t>
  </si>
  <si>
    <t>H413-8</t>
  </si>
  <si>
    <t>SPA0414</t>
  </si>
  <si>
    <t>H414-8</t>
  </si>
  <si>
    <t>SPA0415</t>
  </si>
  <si>
    <t>H415-8</t>
  </si>
  <si>
    <t>SPA0416</t>
  </si>
  <si>
    <t>H416-8</t>
  </si>
  <si>
    <t>SPA0417</t>
  </si>
  <si>
    <t>SPA0418</t>
  </si>
  <si>
    <t>H418-7</t>
  </si>
  <si>
    <t>SPA0419</t>
  </si>
  <si>
    <t>SPA0420</t>
  </si>
  <si>
    <t>H420-8</t>
  </si>
  <si>
    <t>Peltigera</t>
  </si>
  <si>
    <t>Crocodia</t>
  </si>
  <si>
    <t>Parmelia</t>
  </si>
  <si>
    <t>Punctelia</t>
  </si>
  <si>
    <t>Sticta</t>
  </si>
  <si>
    <t>Leptogium</t>
  </si>
  <si>
    <t>Coenogonium</t>
  </si>
  <si>
    <t>Usnea</t>
  </si>
  <si>
    <t>Lobaria</t>
  </si>
  <si>
    <t>Malmidea</t>
  </si>
  <si>
    <t>Leucodermia</t>
  </si>
  <si>
    <t>Normandina</t>
  </si>
  <si>
    <t>Ochrolechia</t>
  </si>
  <si>
    <t>Dendristcosticta</t>
  </si>
  <si>
    <t>Heterodermia</t>
  </si>
  <si>
    <t>Chrysothrix</t>
  </si>
  <si>
    <t>Lecanora</t>
  </si>
  <si>
    <t>Nephroma</t>
  </si>
  <si>
    <t>Hypotrachina</t>
  </si>
  <si>
    <t>Hypogymia</t>
  </si>
  <si>
    <t>Menegazzia</t>
  </si>
  <si>
    <t>Sulcaria</t>
  </si>
  <si>
    <t>Pertusaria</t>
  </si>
  <si>
    <t>Lobariella</t>
  </si>
  <si>
    <t>Podostictina</t>
  </si>
  <si>
    <t>Lepraria</t>
  </si>
  <si>
    <t>Cladonia</t>
  </si>
  <si>
    <t>Hypotrachyna</t>
  </si>
  <si>
    <t>Sphaerophorus</t>
  </si>
  <si>
    <t>Bryoria</t>
  </si>
  <si>
    <t>Parmotrema</t>
  </si>
  <si>
    <t>Fuscopannaria</t>
  </si>
  <si>
    <t>Pseudocyphellaria</t>
  </si>
  <si>
    <t>Hypogymnia</t>
  </si>
  <si>
    <t>Cladia</t>
  </si>
  <si>
    <t>Flavoparmelia</t>
  </si>
  <si>
    <t>Cetrelia</t>
  </si>
  <si>
    <t>Porina</t>
  </si>
  <si>
    <t>Pyrrhospora</t>
  </si>
  <si>
    <t>Haematomma</t>
  </si>
  <si>
    <t>Pyxine</t>
  </si>
  <si>
    <t>Myelochroa</t>
  </si>
  <si>
    <t>Phaeophyscia</t>
  </si>
  <si>
    <t>Pilophorus</t>
  </si>
  <si>
    <t>Rhizocarpon</t>
  </si>
  <si>
    <t>Megalospora</t>
  </si>
  <si>
    <t>Platimatia</t>
  </si>
  <si>
    <t>Lepra</t>
  </si>
  <si>
    <t>Trapelia</t>
  </si>
  <si>
    <t>Stereocaulon</t>
  </si>
  <si>
    <t>Baeomyces</t>
  </si>
  <si>
    <t>Nephromopsis</t>
  </si>
  <si>
    <t>Coccocarpia</t>
  </si>
  <si>
    <t>Anzia</t>
  </si>
  <si>
    <t>Leioderma</t>
  </si>
  <si>
    <t>Leprocaulon</t>
  </si>
  <si>
    <t>Psilolechia</t>
  </si>
  <si>
    <t>Loxospora</t>
  </si>
  <si>
    <t>Trapeliopsis</t>
  </si>
  <si>
    <t>Placynthiella</t>
  </si>
  <si>
    <t>Micarea</t>
  </si>
  <si>
    <t>Hypocenomyce</t>
  </si>
  <si>
    <t>Tephromela</t>
  </si>
  <si>
    <t>Chaenotheca</t>
  </si>
  <si>
    <t>Dibaeis</t>
  </si>
  <si>
    <t>Ramalina</t>
  </si>
  <si>
    <t>Pyrenula</t>
  </si>
  <si>
    <t>Normadina</t>
  </si>
  <si>
    <t>Pseudocyphelleria</t>
  </si>
  <si>
    <t>Porpidia</t>
  </si>
  <si>
    <t>Pseudobaeomyces</t>
  </si>
  <si>
    <t>Bunodophoron</t>
  </si>
  <si>
    <t>Icmadophila</t>
  </si>
  <si>
    <t>Schizotrema</t>
  </si>
  <si>
    <t>Chapsa</t>
  </si>
  <si>
    <t>Varicellaria</t>
  </si>
  <si>
    <t>Pannaria</t>
  </si>
  <si>
    <t>Ocellularia</t>
  </si>
  <si>
    <t>Coccotrema</t>
  </si>
  <si>
    <t>Gyalectaria</t>
  </si>
  <si>
    <t>Thecaria</t>
  </si>
  <si>
    <t>Thelotrema</t>
  </si>
  <si>
    <t>Topeliopsis</t>
  </si>
  <si>
    <t>Dibaes</t>
  </si>
  <si>
    <t>Caliceium</t>
  </si>
  <si>
    <t>Gintarasia</t>
  </si>
  <si>
    <t>fruit_abscission</t>
    <phoneticPr fontId="18" type="noConversion"/>
  </si>
  <si>
    <t>leaf,bark,litter,deadwood_bark</t>
    <phoneticPr fontId="18" type="noConversion"/>
  </si>
  <si>
    <t>bark,deadwood_bark</t>
    <phoneticPr fontId="18" type="noConversion"/>
  </si>
  <si>
    <t>whole</t>
    <phoneticPr fontId="18" type="noConversion"/>
  </si>
  <si>
    <t>leaf,bark,soil,petiole</t>
    <phoneticPr fontId="18" type="noConversion"/>
  </si>
  <si>
    <t>petiole</t>
    <phoneticPr fontId="18" type="noConversion"/>
  </si>
  <si>
    <t>SP00370</t>
  </si>
  <si>
    <t>SP00371</t>
  </si>
  <si>
    <t>SP00372</t>
  </si>
  <si>
    <t>SP00373</t>
  </si>
  <si>
    <t>SP00374</t>
  </si>
  <si>
    <t>SP00375</t>
  </si>
  <si>
    <t>SP00376</t>
  </si>
  <si>
    <t>SP00377</t>
  </si>
  <si>
    <t>SP00378</t>
  </si>
  <si>
    <t>SP00379</t>
  </si>
  <si>
    <t>industrial</t>
  </si>
  <si>
    <t>fermentation</t>
  </si>
  <si>
    <t>commercial_lao_chao</t>
  </si>
  <si>
    <t>pineapple_juice</t>
  </si>
  <si>
    <t>fermenting_molasses</t>
  </si>
  <si>
    <t>millet_wine_prep(dough_wrapped)</t>
    <phoneticPr fontId="18" type="noConversion"/>
  </si>
  <si>
    <t>millet_wine_prep(raw_dough)</t>
    <phoneticPr fontId="18" type="noConversion"/>
  </si>
  <si>
    <t>millet_wine_sediment</t>
    <phoneticPr fontId="18" type="noConversion"/>
  </si>
  <si>
    <t>shiokoji_Triticum_aestivum</t>
    <phoneticPr fontId="18" type="noConversion"/>
  </si>
  <si>
    <t>shiokoji_Oriza_sativa</t>
    <phoneticPr fontId="18" type="noConversion"/>
  </si>
  <si>
    <t>S</t>
    <phoneticPr fontId="18" type="noConversion"/>
  </si>
  <si>
    <t>W</t>
    <phoneticPr fontId="18" type="noConversion"/>
  </si>
  <si>
    <t>HS</t>
    <phoneticPr fontId="18" type="noConversion"/>
  </si>
  <si>
    <t>yes</t>
    <phoneticPr fontId="18" type="noConversion"/>
  </si>
  <si>
    <t>RG01</t>
  </si>
  <si>
    <t>RG02</t>
  </si>
  <si>
    <t>RG03</t>
  </si>
  <si>
    <t>RG04</t>
  </si>
  <si>
    <t>RG05</t>
  </si>
  <si>
    <t>RG09</t>
  </si>
  <si>
    <t>RG10</t>
  </si>
  <si>
    <t>RG12</t>
  </si>
  <si>
    <t>SR24</t>
  </si>
  <si>
    <t>SR25</t>
  </si>
  <si>
    <t>soil,others,litter</t>
  </si>
  <si>
    <t>soil,leaf,flower,litter</t>
  </si>
  <si>
    <t>twig,leaf,litter</t>
  </si>
  <si>
    <t>Orenia</t>
    <phoneticPr fontId="18" type="noConversion"/>
  </si>
  <si>
    <t>Host order</t>
    <phoneticPr fontId="18" type="noConversion"/>
  </si>
  <si>
    <t>Host family</t>
    <phoneticPr fontId="18" type="noConversion"/>
  </si>
  <si>
    <t>Host genus</t>
    <phoneticPr fontId="18" type="noConversion"/>
  </si>
  <si>
    <t>Sampled plants</t>
    <phoneticPr fontId="18" type="noConversion"/>
  </si>
  <si>
    <t>Substrate with yeast isolate</t>
    <phoneticPr fontId="18" type="noConversion"/>
  </si>
  <si>
    <t>Substrate with yeast isolate number</t>
    <phoneticPr fontId="18" type="noConversion"/>
  </si>
  <si>
    <t>Medium with yeast isolate</t>
    <phoneticPr fontId="18" type="noConversion"/>
  </si>
  <si>
    <t>Medium with yeast isolate number</t>
    <phoneticPr fontId="18" type="noConversion"/>
  </si>
  <si>
    <t>Isolation success rate (%)</t>
    <phoneticPr fontId="18" type="noConversion"/>
  </si>
  <si>
    <t>Latitude</t>
    <phoneticPr fontId="18" type="noConversion"/>
  </si>
  <si>
    <t>Longitude</t>
    <phoneticPr fontId="18" type="noConversion"/>
  </si>
  <si>
    <t>Altitude</t>
    <phoneticPr fontId="18" type="noConversion"/>
  </si>
  <si>
    <t>Host type</t>
    <phoneticPr fontId="18" type="noConversion"/>
  </si>
  <si>
    <t>Substrate sampled</t>
    <phoneticPr fontId="18" type="noConversion"/>
  </si>
  <si>
    <t>Substrate sampled number</t>
    <phoneticPr fontId="18" type="noConversion"/>
  </si>
  <si>
    <t>Yeast isolated</t>
    <phoneticPr fontId="18" type="noConversion"/>
  </si>
  <si>
    <t xml:space="preserve">Yeast isolate number </t>
    <phoneticPr fontId="18" type="noConversion"/>
  </si>
  <si>
    <t>Isolated multiple times</t>
    <phoneticPr fontId="18" type="noConversion"/>
  </si>
  <si>
    <t>no</t>
    <phoneticPr fontId="18" type="noConversion"/>
  </si>
  <si>
    <t>Amplicon data available</t>
    <phoneticPr fontId="18" type="noConversion"/>
  </si>
  <si>
    <t>SPA0354,SPA0356,H413-8</t>
  </si>
  <si>
    <t>S17,RG06</t>
  </si>
  <si>
    <t>PD33A,PD30A,PD38A,SR22,S5,SR27,PD28A,SR28,PD29A,PD36A,PD32A,PD37B,S12,PD35A</t>
  </si>
  <si>
    <t>PD39A,H344-7,H342-1,SR16,H409-8,H414-8,SR13,SR12,SPA0342,SR17,SPA0344</t>
  </si>
  <si>
    <t>SR15,S11,SR10,PD12A,SPA0366,PD02A,PD07A,PD06A,PD03A,PD10A,SR21,SR20,S15,PD40A,PD34A,S6,PD08A,RG11,PD01B,S14,SR18,SPA0348,PD17A,S8,PD18A,PD20A,PD19A,SR11,PD14A,PD21B,PD09A,PD15A,PD05B,SR19,H348-7,PD11A,SR26,RG08,S13,S10,PD16A,PD23A,PD13B,PD22A,S9,PD24A,SR09,PD04A,SR14</t>
  </si>
  <si>
    <t>H359-1,H411-8,H347-8,SPA0359,H415-8</t>
  </si>
  <si>
    <t>H420-8,H418-7</t>
  </si>
  <si>
    <t>S18,S4</t>
  </si>
  <si>
    <t>XI02,S3</t>
  </si>
  <si>
    <t>Yeast isolate ID</t>
    <phoneticPr fontId="18" type="noConversion"/>
  </si>
  <si>
    <t>SPA0342</t>
    <phoneticPr fontId="18" type="noConversion"/>
  </si>
  <si>
    <t>SPA0344</t>
    <phoneticPr fontId="18" type="noConversion"/>
  </si>
  <si>
    <t>SPA0348</t>
    <phoneticPr fontId="18" type="noConversion"/>
  </si>
  <si>
    <t>SPA0359</t>
    <phoneticPr fontId="18" type="noConversion"/>
  </si>
  <si>
    <t>H342-1</t>
  </si>
  <si>
    <t>H342-1</t>
    <phoneticPr fontId="18" type="noConversion"/>
  </si>
  <si>
    <t>H344-7</t>
  </si>
  <si>
    <t>H344-7</t>
    <phoneticPr fontId="18" type="noConversion"/>
  </si>
  <si>
    <t>H348-7</t>
  </si>
  <si>
    <t>H348-7</t>
    <phoneticPr fontId="18" type="noConversion"/>
  </si>
  <si>
    <t>H359-1</t>
  </si>
  <si>
    <t>H359-1</t>
    <phoneticPr fontId="18" type="noConversion"/>
  </si>
  <si>
    <t>Time point 1 Yeast isolate</t>
    <phoneticPr fontId="18" type="noConversion"/>
  </si>
  <si>
    <t>Time point 2 Yeast isolate</t>
    <phoneticPr fontId="18" type="noConversion"/>
  </si>
  <si>
    <t>Time point 1 Yeast isolate ID</t>
    <phoneticPr fontId="18" type="noConversion"/>
  </si>
  <si>
    <t>Time point 2 Yeast isolate ID</t>
  </si>
  <si>
    <t xml:space="preserve">Substrate </t>
    <phoneticPr fontId="18" type="noConversion"/>
  </si>
  <si>
    <t>Host species</t>
    <phoneticPr fontId="18" type="noConversion"/>
  </si>
  <si>
    <t>Lithocarpus kawakamii</t>
  </si>
  <si>
    <t>Eriobotrya deflexa</t>
  </si>
  <si>
    <t>Litsea acuminata</t>
  </si>
  <si>
    <t>Quercus stenophylloides</t>
  </si>
  <si>
    <t>Symplocos lancifolia</t>
  </si>
  <si>
    <t>Fatsia polycarpa</t>
  </si>
  <si>
    <t>Celtis sinensis</t>
  </si>
  <si>
    <t>NA</t>
    <phoneticPr fontId="18" type="noConversion"/>
  </si>
  <si>
    <t>Litsea acuminata</t>
    <phoneticPr fontId="18" type="noConversion"/>
  </si>
  <si>
    <t>Actinodaphne mushaensis</t>
  </si>
  <si>
    <t>Viburnum arboricolum</t>
  </si>
  <si>
    <t>Machilus zuihoensis var. mushaensis</t>
  </si>
  <si>
    <t>Machilus japonica</t>
  </si>
  <si>
    <t>petiole</t>
  </si>
  <si>
    <t>leaf,bark,litter,petiole</t>
    <phoneticPr fontId="18" type="noConversion"/>
  </si>
  <si>
    <t>PD35A</t>
  </si>
  <si>
    <t>PD37B</t>
  </si>
  <si>
    <t>SR11</t>
  </si>
  <si>
    <t>SR14</t>
  </si>
  <si>
    <t>SR15</t>
  </si>
  <si>
    <t>SR20</t>
  </si>
  <si>
    <t>SR09</t>
  </si>
  <si>
    <t>SR18</t>
  </si>
  <si>
    <t>SR27</t>
  </si>
  <si>
    <t>SR28</t>
  </si>
  <si>
    <t>PD36A</t>
  </si>
  <si>
    <t>PD01B</t>
  </si>
  <si>
    <t>PD02A</t>
  </si>
  <si>
    <t>PD03A</t>
  </si>
  <si>
    <t>PD04A</t>
  </si>
  <si>
    <t>PD05B</t>
  </si>
  <si>
    <t>PD06A</t>
  </si>
  <si>
    <t>PD07A</t>
  </si>
  <si>
    <t>PD08A</t>
  </si>
  <si>
    <t>PD09A</t>
  </si>
  <si>
    <t>PD10A</t>
  </si>
  <si>
    <t>PD11A</t>
  </si>
  <si>
    <t>PD12A</t>
  </si>
  <si>
    <t>PD13B</t>
  </si>
  <si>
    <t>PD14A</t>
  </si>
  <si>
    <t>PD15A</t>
  </si>
  <si>
    <t>PD16A</t>
  </si>
  <si>
    <t>PD17A</t>
  </si>
  <si>
    <t>PD18A</t>
  </si>
  <si>
    <t>PD19A</t>
  </si>
  <si>
    <t>PD20A</t>
  </si>
  <si>
    <t>PD22A</t>
  </si>
  <si>
    <t>PD23A</t>
  </si>
  <si>
    <t>PD21B</t>
  </si>
  <si>
    <t>PD38A</t>
  </si>
  <si>
    <t>PD26A</t>
  </si>
  <si>
    <t>PD27A</t>
  </si>
  <si>
    <t>PD28A</t>
  </si>
  <si>
    <t>PD29A</t>
  </si>
  <si>
    <t>PD30A</t>
  </si>
  <si>
    <t>PD32A</t>
  </si>
  <si>
    <t>TW1</t>
  </si>
  <si>
    <t>TW2a</t>
  </si>
  <si>
    <t>TW2b</t>
  </si>
  <si>
    <t>TW2</t>
  </si>
  <si>
    <t>North_American_oak</t>
  </si>
  <si>
    <t>XI02</t>
    <phoneticPr fontId="18" type="noConversion"/>
  </si>
  <si>
    <t>XI04</t>
    <phoneticPr fontId="18" type="noConversion"/>
  </si>
  <si>
    <t>XI06</t>
    <phoneticPr fontId="18" type="noConversion"/>
  </si>
  <si>
    <t>XI07</t>
    <phoneticPr fontId="18" type="noConversion"/>
  </si>
  <si>
    <t>W</t>
  </si>
  <si>
    <t>L</t>
  </si>
  <si>
    <t>Substrate isolated</t>
    <phoneticPr fontId="18" type="noConversion"/>
  </si>
  <si>
    <t>GPS ID</t>
    <phoneticPr fontId="18" type="noConversion"/>
  </si>
  <si>
    <t>Location ID</t>
    <phoneticPr fontId="18" type="noConversion"/>
  </si>
  <si>
    <t>This study</t>
    <phoneticPr fontId="18" type="noConversion"/>
  </si>
  <si>
    <t>ERR1309019</t>
  </si>
  <si>
    <t>ERR1308587</t>
  </si>
  <si>
    <t>ERR1309335</t>
  </si>
  <si>
    <t>ERR1309347</t>
  </si>
  <si>
    <t>ERR1308682</t>
  </si>
  <si>
    <t>ERR1309063</t>
  </si>
  <si>
    <t>ERR1309092</t>
  </si>
  <si>
    <t>ERR1308615</t>
  </si>
  <si>
    <t>ERR1308766</t>
  </si>
  <si>
    <t>ERR1309385</t>
  </si>
  <si>
    <t>ERR1308864</t>
  </si>
  <si>
    <t>ERR1309143</t>
  </si>
  <si>
    <t>ERR1308911</t>
  </si>
  <si>
    <t>ERR1309189</t>
  </si>
  <si>
    <t>ERR1308704</t>
  </si>
  <si>
    <t>ERR1308746</t>
  </si>
  <si>
    <t>Asian_fermentation</t>
  </si>
  <si>
    <t>African_palm_wine;TW4</t>
  </si>
  <si>
    <t>TW4</t>
    <phoneticPr fontId="18" type="noConversion"/>
  </si>
  <si>
    <t>soil</t>
    <phoneticPr fontId="18" type="noConversion"/>
  </si>
  <si>
    <t>TW1;CHN-IX</t>
  </si>
  <si>
    <t>Wine/European;Olive_brine</t>
  </si>
  <si>
    <t>Wine/European</t>
    <phoneticPr fontId="18" type="noConversion"/>
  </si>
  <si>
    <t>TW4</t>
  </si>
  <si>
    <t>TW6</t>
  </si>
  <si>
    <t>Wine/European</t>
  </si>
  <si>
    <t>Geastrales</t>
  </si>
  <si>
    <t>Geastraceae</t>
  </si>
  <si>
    <t>Geastrum</t>
    <phoneticPr fontId="18" type="noConversion"/>
  </si>
  <si>
    <t>Russulales</t>
  </si>
  <si>
    <t>Russulaceae</t>
  </si>
  <si>
    <t>Russula</t>
    <phoneticPr fontId="18" type="noConversion"/>
  </si>
  <si>
    <t>Fermentation</t>
    <phoneticPr fontId="18" type="noConversion"/>
  </si>
  <si>
    <t>fermenting rice (lao chao)</t>
    <phoneticPr fontId="18" type="noConversion"/>
  </si>
  <si>
    <t>fruiting body</t>
    <phoneticPr fontId="18" type="noConversion"/>
  </si>
  <si>
    <t>molasses</t>
    <phoneticPr fontId="18" type="noConversion"/>
  </si>
  <si>
    <t>Pinales</t>
    <phoneticPr fontId="18" type="noConversion"/>
  </si>
  <si>
    <t>Podocarpaceae</t>
    <phoneticPr fontId="18" type="noConversion"/>
  </si>
  <si>
    <t>Podocarpus</t>
    <phoneticPr fontId="18" type="noConversion"/>
  </si>
  <si>
    <t>ERR1309143</t>
    <phoneticPr fontId="18" type="noConversion"/>
  </si>
  <si>
    <t>Location Description</t>
    <phoneticPr fontId="18" type="noConversion"/>
  </si>
  <si>
    <t>Nanopore assembly available</t>
    <phoneticPr fontId="18" type="noConversion"/>
  </si>
  <si>
    <t>Sample_ID</t>
    <phoneticPr fontId="18" type="noConversion"/>
  </si>
  <si>
    <t>CHN-II;</t>
  </si>
  <si>
    <t>CHN-III;CHN-VI/VII.1</t>
  </si>
  <si>
    <t>TW1;</t>
  </si>
  <si>
    <t>Mediterranean_oak;</t>
  </si>
  <si>
    <t>CHN-I;</t>
  </si>
  <si>
    <t>CHN-III;</t>
  </si>
  <si>
    <t>CHN-IV;</t>
  </si>
  <si>
    <t>Qingkejiu;Sake</t>
  </si>
  <si>
    <t>African_beer;</t>
  </si>
  <si>
    <t>Mantou1;</t>
  </si>
  <si>
    <t>Malaysian;</t>
  </si>
  <si>
    <t>H342</t>
  </si>
  <si>
    <t>African_palm_wine;</t>
  </si>
  <si>
    <t>CHN-IV;CHN-VI/VII.2</t>
  </si>
  <si>
    <t>H344</t>
  </si>
  <si>
    <t>H348</t>
  </si>
  <si>
    <t>Olive_brine;</t>
  </si>
  <si>
    <t>H359</t>
  </si>
  <si>
    <t>CHN-IX;</t>
  </si>
  <si>
    <t>H346</t>
  </si>
  <si>
    <t>H347</t>
  </si>
  <si>
    <t>H352</t>
  </si>
  <si>
    <t>CHN-VI/VII.1;</t>
  </si>
  <si>
    <t>North_American_oak;</t>
  </si>
  <si>
    <t>H409</t>
  </si>
  <si>
    <t>TW3;</t>
  </si>
  <si>
    <t>H411</t>
  </si>
  <si>
    <t>H412</t>
  </si>
  <si>
    <t>Brazilian;</t>
  </si>
  <si>
    <t>H413</t>
  </si>
  <si>
    <t>H414</t>
  </si>
  <si>
    <t>H415</t>
  </si>
  <si>
    <t>H418</t>
  </si>
  <si>
    <t>H420</t>
  </si>
  <si>
    <t>JXXY10.1</t>
  </si>
  <si>
    <t>CHN-IX</t>
  </si>
  <si>
    <t>CHN-V;</t>
  </si>
  <si>
    <t>JXXY16.1</t>
  </si>
  <si>
    <t>TW5;</t>
  </si>
  <si>
    <t>XXY26L.1</t>
  </si>
  <si>
    <t>XXY30L.2</t>
  </si>
  <si>
    <t>XXYS1.4</t>
  </si>
  <si>
    <t>CHN-X;Malaysian</t>
  </si>
  <si>
    <t>XXYS14.1</t>
  </si>
  <si>
    <t>TW2;CHN-V</t>
  </si>
  <si>
    <t>SX1</t>
  </si>
  <si>
    <t>CHN-II</t>
  </si>
  <si>
    <t>SX2</t>
  </si>
  <si>
    <t>SX3</t>
  </si>
  <si>
    <t>SX4</t>
  </si>
  <si>
    <t>SX5</t>
  </si>
  <si>
    <t>SX7</t>
  </si>
  <si>
    <t>ERR1308996</t>
  </si>
  <si>
    <t>CHN-I</t>
  </si>
  <si>
    <t>FJ5</t>
  </si>
  <si>
    <t>FJ7</t>
  </si>
  <si>
    <t>FJ8</t>
  </si>
  <si>
    <t>TW4;</t>
  </si>
  <si>
    <t>FJ9</t>
  </si>
  <si>
    <t>HN2</t>
  </si>
  <si>
    <t>HN3</t>
  </si>
  <si>
    <t>Asian_fermentation;Baijiu</t>
  </si>
  <si>
    <t>HN4</t>
  </si>
  <si>
    <t>HN5</t>
  </si>
  <si>
    <t>HN7</t>
  </si>
  <si>
    <t>BJ14</t>
  </si>
  <si>
    <t>CHN-IV</t>
  </si>
  <si>
    <t>CHN-IVa</t>
    <phoneticPr fontId="18" type="noConversion"/>
  </si>
  <si>
    <t>BJ15</t>
  </si>
  <si>
    <t>BJ18</t>
  </si>
  <si>
    <t>BJ19</t>
  </si>
  <si>
    <t>BJ21</t>
  </si>
  <si>
    <t>BJ22</t>
  </si>
  <si>
    <t>BJ23</t>
  </si>
  <si>
    <t>BJ24</t>
  </si>
  <si>
    <t>BJ3</t>
  </si>
  <si>
    <t>BJ6</t>
  </si>
  <si>
    <t>ERR1308953</t>
  </si>
  <si>
    <t>ERR1309150</t>
  </si>
  <si>
    <t>CHN-IVb</t>
    <phoneticPr fontId="18" type="noConversion"/>
  </si>
  <si>
    <t>ERR1308830</t>
  </si>
  <si>
    <t>ERR1309198</t>
  </si>
  <si>
    <t>FJ11</t>
  </si>
  <si>
    <t>CHN-X</t>
  </si>
  <si>
    <t>CHN-X;</t>
  </si>
  <si>
    <t>FJSA40.2</t>
  </si>
  <si>
    <t>GT39.1</t>
  </si>
  <si>
    <t>GT99.1</t>
  </si>
  <si>
    <t>JXXY1.1</t>
  </si>
  <si>
    <t>NGS21L.1</t>
  </si>
  <si>
    <t>ERR1308675</t>
  </si>
  <si>
    <t>Malaysian</t>
  </si>
  <si>
    <t>ERR1309324</t>
  </si>
  <si>
    <t>ERR1309380</t>
  </si>
  <si>
    <t>ERR1309525</t>
  </si>
  <si>
    <t>ERR1308663</t>
  </si>
  <si>
    <t>CHN-III</t>
  </si>
  <si>
    <t>CHN-VIII;</t>
  </si>
  <si>
    <t>HN11</t>
  </si>
  <si>
    <t>HN19</t>
  </si>
  <si>
    <t>HN8</t>
  </si>
  <si>
    <t>HN9</t>
  </si>
  <si>
    <t>Qingkejiu;</t>
  </si>
  <si>
    <t>TW2b;</t>
    <phoneticPr fontId="18" type="noConversion"/>
  </si>
  <si>
    <t>Wine/European;</t>
  </si>
  <si>
    <t>ERR1309349</t>
  </si>
  <si>
    <t>CHN-V</t>
  </si>
  <si>
    <t>FJ2</t>
  </si>
  <si>
    <t>FJ3</t>
  </si>
  <si>
    <t>FJ6</t>
  </si>
  <si>
    <t>HN16</t>
  </si>
  <si>
    <t>HN17</t>
  </si>
  <si>
    <t>HN18</t>
  </si>
  <si>
    <t>ZJ1</t>
  </si>
  <si>
    <t>ZJ2</t>
  </si>
  <si>
    <t>ERR1111486</t>
  </si>
  <si>
    <t>Brazilian</t>
  </si>
  <si>
    <t>ERR1111493</t>
  </si>
  <si>
    <t>TW3;CHN-VI/VII.2</t>
  </si>
  <si>
    <t>ERR1111495</t>
  </si>
  <si>
    <t>ERR1111496</t>
  </si>
  <si>
    <t>ERR1111494</t>
  </si>
  <si>
    <t>ERR1111487</t>
  </si>
  <si>
    <t>ERR1111488</t>
  </si>
  <si>
    <t>ERR1111489</t>
  </si>
  <si>
    <t>ERR1111490</t>
  </si>
  <si>
    <t>ERR1111491</t>
  </si>
  <si>
    <t>ERR1111492</t>
  </si>
  <si>
    <t>ERR1111497</t>
  </si>
  <si>
    <t>ERR1111498</t>
  </si>
  <si>
    <t>ERR1111499</t>
  </si>
  <si>
    <t>ERR1111500</t>
  </si>
  <si>
    <t>ERR1111501</t>
  </si>
  <si>
    <t>ERR1308963</t>
  </si>
  <si>
    <t>African_palm_wine</t>
  </si>
  <si>
    <t>ERR1309036</t>
  </si>
  <si>
    <t>ERR1309231</t>
  </si>
  <si>
    <t>ERR1309447</t>
  </si>
  <si>
    <t>ERR1309484</t>
  </si>
  <si>
    <t>ERR1308833</t>
  </si>
  <si>
    <t>TW3</t>
  </si>
  <si>
    <t>TW3;</t>
    <phoneticPr fontId="18" type="noConversion"/>
  </si>
  <si>
    <t>TW3a;CHN-VI/VII.2a</t>
    <phoneticPr fontId="18" type="noConversion"/>
  </si>
  <si>
    <t>TW3b;</t>
    <phoneticPr fontId="18" type="noConversion"/>
  </si>
  <si>
    <t>CHN-VI/VII.1</t>
  </si>
  <si>
    <t>BJ4</t>
  </si>
  <si>
    <t>SD1</t>
  </si>
  <si>
    <t>SD2</t>
  </si>
  <si>
    <t>SX10</t>
  </si>
  <si>
    <t>H416</t>
  </si>
  <si>
    <t>TW5</t>
  </si>
  <si>
    <t>ERR1308739</t>
  </si>
  <si>
    <t>ERR1308867</t>
  </si>
  <si>
    <t>ERR1308915</t>
  </si>
  <si>
    <t>ERR1309359</t>
  </si>
  <si>
    <t>ERR1309448</t>
  </si>
  <si>
    <t>ERR1309458</t>
  </si>
  <si>
    <t>CHN-VI/VII.2</t>
  </si>
  <si>
    <t>BJ7</t>
  </si>
  <si>
    <t>FJ12</t>
  </si>
  <si>
    <t>YN1</t>
  </si>
  <si>
    <t>YN5</t>
  </si>
  <si>
    <t>SD3</t>
  </si>
  <si>
    <t>JL4</t>
  </si>
  <si>
    <t>CHN-IVb;CHN-VI/VII.2b</t>
    <phoneticPr fontId="18" type="noConversion"/>
  </si>
  <si>
    <t>HLJ2</t>
  </si>
  <si>
    <t>HLJ3</t>
  </si>
  <si>
    <t>XJ3</t>
  </si>
  <si>
    <t>YN3</t>
  </si>
  <si>
    <t>ERR1308745</t>
  </si>
  <si>
    <t>Sake;</t>
  </si>
  <si>
    <t>ERR1308750</t>
  </si>
  <si>
    <t>ERR1308760</t>
  </si>
  <si>
    <t>ERR1308868</t>
  </si>
  <si>
    <t>ERR1308872</t>
  </si>
  <si>
    <t>ERR1308906</t>
  </si>
  <si>
    <t>ERR1309087</t>
  </si>
  <si>
    <t>ERR1309167</t>
  </si>
  <si>
    <t>ERR1309492</t>
  </si>
  <si>
    <t>GZLJ3.1</t>
  </si>
  <si>
    <t>Baijiu</t>
  </si>
  <si>
    <t>GZLJ3.19</t>
  </si>
  <si>
    <t>GZLJ3.30</t>
  </si>
  <si>
    <t>HLJ201</t>
  </si>
  <si>
    <t>HLJ225</t>
  </si>
  <si>
    <t>HLJ4</t>
  </si>
  <si>
    <t>HLJ59</t>
  </si>
  <si>
    <t>CQJZ1.4</t>
  </si>
  <si>
    <t>Huangjiu</t>
  </si>
  <si>
    <t>HQ1.1</t>
  </si>
  <si>
    <t>BQ8.2</t>
  </si>
  <si>
    <t>BTP1</t>
  </si>
  <si>
    <t>HN3.8</t>
  </si>
  <si>
    <t>JM32.3</t>
  </si>
  <si>
    <t>XZ10.1</t>
  </si>
  <si>
    <t>Qingkejiu</t>
  </si>
  <si>
    <t>XZ2.1</t>
  </si>
  <si>
    <t>XZ3.1</t>
  </si>
  <si>
    <t>XZ4.1</t>
  </si>
  <si>
    <t>XZ4.2</t>
  </si>
  <si>
    <t>XZ7</t>
  </si>
  <si>
    <t>ERR1308805</t>
  </si>
  <si>
    <t>Sake</t>
  </si>
  <si>
    <t>ERR1308873</t>
  </si>
  <si>
    <t>ERR1308937</t>
  </si>
  <si>
    <t>ERR1309029</t>
  </si>
  <si>
    <t>ERR1309159</t>
  </si>
  <si>
    <t>ERR1309509</t>
  </si>
  <si>
    <t>ERR1309428</t>
  </si>
  <si>
    <t>ERR1308846</t>
  </si>
  <si>
    <t>ERR1309170</t>
  </si>
  <si>
    <t>ERR1308709</t>
  </si>
  <si>
    <t>ERR1309252</t>
  </si>
  <si>
    <t>ERR1309395</t>
  </si>
  <si>
    <t>Wine/European;Olive_brine</t>
    <phoneticPr fontId="18" type="noConversion"/>
  </si>
  <si>
    <t>ERR1309012</t>
  </si>
  <si>
    <t>ERR1308661</t>
  </si>
  <si>
    <t>ERR1308821</t>
  </si>
  <si>
    <t>ERR1309246</t>
  </si>
  <si>
    <t>ERR1308705</t>
  </si>
  <si>
    <t>ERR1309003</t>
  </si>
  <si>
    <t>ERR1309221</t>
  </si>
  <si>
    <t>ERR1308863</t>
  </si>
  <si>
    <t>ERR1308931</t>
  </si>
  <si>
    <t>ERR1308966</t>
  </si>
  <si>
    <t>ERR1309227</t>
  </si>
  <si>
    <t>ERR1309245</t>
  </si>
  <si>
    <t>ERR1309394</t>
  </si>
  <si>
    <t>ERR1308764</t>
  </si>
  <si>
    <t>ERR1309389</t>
  </si>
  <si>
    <t>ERR1309286</t>
  </si>
  <si>
    <t>ERR1308755</t>
  </si>
  <si>
    <t>ERR1309044</t>
  </si>
  <si>
    <t>ERR1308852</t>
  </si>
  <si>
    <t>ERR1308876</t>
  </si>
  <si>
    <t>ERR1308926</t>
  </si>
  <si>
    <t>ERR1309024</t>
  </si>
  <si>
    <t>ERR1309091</t>
  </si>
  <si>
    <t>ERR1308588</t>
  </si>
  <si>
    <t>ERR3010121</t>
  </si>
  <si>
    <t>Olive_brine</t>
  </si>
  <si>
    <t>ERR3010124</t>
  </si>
  <si>
    <t>ERR3010122</t>
  </si>
  <si>
    <t>ERR3010125</t>
  </si>
  <si>
    <t>ERR3010126</t>
  </si>
  <si>
    <t>ERR3010127</t>
  </si>
  <si>
    <t>ERR3010128</t>
  </si>
  <si>
    <t>ERR3010129</t>
  </si>
  <si>
    <t>ERR1308728</t>
  </si>
  <si>
    <t>Mediterranean_oak</t>
  </si>
  <si>
    <t>ERR1309022</t>
  </si>
  <si>
    <t>ERR1309052</t>
  </si>
  <si>
    <t>ERR1309234</t>
  </si>
  <si>
    <t>ERR1309248</t>
  </si>
  <si>
    <t>ERR1309256</t>
  </si>
  <si>
    <t>ERR1309352</t>
  </si>
  <si>
    <t>ERR1309488</t>
  </si>
  <si>
    <t>ERR1308751</t>
  </si>
  <si>
    <t>African_beer</t>
  </si>
  <si>
    <t>ERR1308780</t>
  </si>
  <si>
    <t>ERR1308960</t>
  </si>
  <si>
    <t>ERR1309165</t>
  </si>
  <si>
    <t>ERR1309191</t>
  </si>
  <si>
    <t>ERR1309358</t>
  </si>
  <si>
    <t>TW6;</t>
    <phoneticPr fontId="18" type="noConversion"/>
  </si>
  <si>
    <t>ERR1308713</t>
  </si>
  <si>
    <t>West_African_Cocoa</t>
  </si>
  <si>
    <t>ERR1308724</t>
  </si>
  <si>
    <t>ERR1308982</t>
  </si>
  <si>
    <t>ERR1309181</t>
  </si>
  <si>
    <t>BT1.1</t>
  </si>
  <si>
    <t>Mantou1</t>
  </si>
  <si>
    <t>BT2.6</t>
  </si>
  <si>
    <t>BT2.8</t>
  </si>
  <si>
    <t>BT3</t>
  </si>
  <si>
    <t>BT4</t>
  </si>
  <si>
    <t>CHN-VIII</t>
  </si>
  <si>
    <t>CHN-VIII;</t>
    <phoneticPr fontId="18" type="noConversion"/>
  </si>
  <si>
    <t>BJ2</t>
  </si>
  <si>
    <t>BJ5</t>
  </si>
  <si>
    <t>BJ9</t>
  </si>
  <si>
    <t>BJ10</t>
  </si>
  <si>
    <t>BJ11</t>
  </si>
  <si>
    <t>BJ13</t>
  </si>
  <si>
    <t>TW_Mosaic</t>
  </si>
  <si>
    <t>Nantou</t>
    <phoneticPr fontId="18" type="noConversion"/>
  </si>
  <si>
    <t>Region</t>
    <phoneticPr fontId="18" type="noConversion"/>
  </si>
  <si>
    <t>Bawangling</t>
    <phoneticPr fontId="18" type="noConversion"/>
  </si>
  <si>
    <t>China</t>
    <phoneticPr fontId="18" type="noConversion"/>
  </si>
  <si>
    <t>Beijing.city</t>
    <phoneticPr fontId="18" type="noConversion"/>
  </si>
  <si>
    <t>CHN_all</t>
    <phoneticPr fontId="18" type="noConversion"/>
  </si>
  <si>
    <t>Dali</t>
    <phoneticPr fontId="18" type="noConversion"/>
  </si>
  <si>
    <t>DiaoluoMt</t>
    <phoneticPr fontId="18" type="noConversion"/>
  </si>
  <si>
    <t>DonglingMt</t>
    <phoneticPr fontId="18" type="noConversion"/>
  </si>
  <si>
    <t>GutianMt</t>
    <phoneticPr fontId="18" type="noConversion"/>
  </si>
  <si>
    <t>Hainan</t>
    <phoneticPr fontId="18" type="noConversion"/>
  </si>
  <si>
    <t>Jingbolake</t>
  </si>
  <si>
    <t>Qinling</t>
    <phoneticPr fontId="18" type="noConversion"/>
  </si>
  <si>
    <t>Taian</t>
    <phoneticPr fontId="18" type="noConversion"/>
  </si>
  <si>
    <t>WulingMt</t>
    <phoneticPr fontId="18" type="noConversion"/>
  </si>
  <si>
    <t>WuyiMt</t>
    <phoneticPr fontId="18" type="noConversion"/>
  </si>
  <si>
    <t>WuzhiMt</t>
    <phoneticPr fontId="18" type="noConversion"/>
  </si>
  <si>
    <t>Xiangxiyuan</t>
  </si>
  <si>
    <t>Taiwan</t>
    <phoneticPr fontId="18" type="noConversion"/>
  </si>
  <si>
    <t>South</t>
    <phoneticPr fontId="18" type="noConversion"/>
  </si>
  <si>
    <t>Taipei</t>
    <phoneticPr fontId="18" type="noConversion"/>
  </si>
  <si>
    <t>TW_all</t>
    <phoneticPr fontId="18" type="noConversion"/>
  </si>
  <si>
    <t>Yilan</t>
    <phoneticPr fontId="18" type="noConversion"/>
  </si>
  <si>
    <t>CHN-X</t>
    <phoneticPr fontId="18" type="noConversion"/>
  </si>
  <si>
    <t>Plants</t>
    <phoneticPr fontId="18" type="noConversion"/>
  </si>
  <si>
    <t>this study</t>
    <phoneticPr fontId="18" type="noConversion"/>
  </si>
  <si>
    <t>Study</t>
    <phoneticPr fontId="18" type="noConversion"/>
  </si>
  <si>
    <t>Number of substrates</t>
    <phoneticPr fontId="18" type="noConversion"/>
  </si>
  <si>
    <t>Number of incubations</t>
    <phoneticPr fontId="18" type="noConversion"/>
  </si>
  <si>
    <t>non-plants (alcohol)</t>
    <phoneticPr fontId="18" type="noConversion"/>
  </si>
  <si>
    <t>non-plants (isolates purchased from BCRC)</t>
    <phoneticPr fontId="18" type="noConversion"/>
  </si>
  <si>
    <t>non-plants (others; e.g., insects)</t>
    <phoneticPr fontId="18" type="noConversion"/>
  </si>
  <si>
    <t>Plants - January</t>
    <phoneticPr fontId="18" type="noConversion"/>
  </si>
  <si>
    <t>Plants - February</t>
    <phoneticPr fontId="18" type="noConversion"/>
  </si>
  <si>
    <t>Plants - December</t>
    <phoneticPr fontId="18" type="noConversion"/>
  </si>
  <si>
    <t>North American oaks</t>
  </si>
  <si>
    <t>Mediterranean oaks</t>
  </si>
  <si>
    <t>Chinese wild populations</t>
  </si>
  <si>
    <t>Additional notes</t>
    <phoneticPr fontId="18" type="noConversion"/>
  </si>
  <si>
    <t>Source ID</t>
    <phoneticPr fontId="18" type="noConversion"/>
  </si>
  <si>
    <t>Sequencing coverage</t>
    <phoneticPr fontId="18" type="noConversion"/>
  </si>
  <si>
    <t>TW3</t>
    <phoneticPr fontId="18" type="noConversion"/>
  </si>
  <si>
    <t>PD21B</t>
    <phoneticPr fontId="22" type="noConversion"/>
  </si>
  <si>
    <t>PD36A</t>
    <phoneticPr fontId="22" type="noConversion"/>
  </si>
  <si>
    <t>S10</t>
    <phoneticPr fontId="22" type="noConversion"/>
  </si>
  <si>
    <t>PD40A</t>
    <phoneticPr fontId="22" type="noConversion"/>
  </si>
  <si>
    <t>S16</t>
    <phoneticPr fontId="22" type="noConversion"/>
  </si>
  <si>
    <t>XI06</t>
    <phoneticPr fontId="22" type="noConversion"/>
  </si>
  <si>
    <t>PD35A</t>
    <phoneticPr fontId="22" type="noConversion"/>
  </si>
  <si>
    <t>PD33A</t>
    <phoneticPr fontId="22" type="noConversion"/>
  </si>
  <si>
    <t>S8</t>
    <phoneticPr fontId="22" type="noConversion"/>
  </si>
  <si>
    <t>PD41A</t>
    <phoneticPr fontId="22" type="noConversion"/>
  </si>
  <si>
    <t>S13</t>
    <phoneticPr fontId="22" type="noConversion"/>
  </si>
  <si>
    <t>RG06</t>
    <phoneticPr fontId="22" type="noConversion"/>
  </si>
  <si>
    <t>NA</t>
  </si>
  <si>
    <t>Full_length</t>
    <phoneticPr fontId="18" type="noConversion"/>
  </si>
  <si>
    <t>Unique_sample</t>
    <phoneticPr fontId="18" type="noConversion"/>
  </si>
  <si>
    <t>Include_clonal</t>
    <phoneticPr fontId="18" type="noConversion"/>
  </si>
  <si>
    <t>Coding</t>
    <phoneticPr fontId="18" type="noConversion"/>
  </si>
  <si>
    <t>Noncoding</t>
    <phoneticPr fontId="18" type="noConversion"/>
  </si>
  <si>
    <t>Yes</t>
  </si>
  <si>
    <t>No</t>
  </si>
  <si>
    <t>Taiwan, Taichung, Heping: Wuling farm</t>
  </si>
  <si>
    <t>Taiwan, Taipei, Daan: National Taiwan University campus</t>
  </si>
  <si>
    <t>Taiwan, Island, Dongsha: Da-Wang temple</t>
  </si>
  <si>
    <t>Taiwan, Yilan, Datong: Taipingshan Forest Recreation Area, Taiwan Beech Trail</t>
  </si>
  <si>
    <t>Taiwan, Yilan, Datong: Tuling</t>
  </si>
  <si>
    <t>Taiwan, Nantou, Renai: Meifeng</t>
  </si>
  <si>
    <t>Taiwan, Hualien, Fuli: Cilamitay</t>
  </si>
  <si>
    <t>Taiwan, Taitung, Beinan: Castanopsis carlesii seed orchard</t>
  </si>
  <si>
    <t>Taiwan, Taitung, Beinan: Lijia Forest Road</t>
  </si>
  <si>
    <t>Taiwan, Taitung, Dawu: Sanzhuku Recreation Farm</t>
  </si>
  <si>
    <t>Taiwan, Taitung, Daren: Shouka</t>
  </si>
  <si>
    <t>Taiwan, Nantou, Puli: Shikeng Road</t>
  </si>
  <si>
    <t>Taiwan, Nantou, Puli: Moon River Villa</t>
  </si>
  <si>
    <t>Taiwan, Nantou, Puli: National Chi Nan University</t>
  </si>
  <si>
    <t xml:space="preserve">Taiwan, Pingtung, Majia: Litingshan </t>
  </si>
  <si>
    <t>Taiwan, Pingtung, Fangliao: Dahan Forest Road</t>
  </si>
  <si>
    <t>Taiwan, Yilan, Yuanshan: Fushan Botanical Garden</t>
  </si>
  <si>
    <t>Taiwan, Nantou, Yuchih: Lianhuachi Research Center</t>
    <phoneticPr fontId="18" type="noConversion"/>
  </si>
  <si>
    <t>Taiwan, Chiayi</t>
    <phoneticPr fontId="18" type="noConversion"/>
  </si>
  <si>
    <t>Taiwan, Pingtung</t>
    <phoneticPr fontId="18" type="noConversion"/>
  </si>
  <si>
    <t>Taiwan, Taipei</t>
    <phoneticPr fontId="18" type="noConversion"/>
  </si>
  <si>
    <t>Taiwan, Taipei, Nangang: Academia Sinica</t>
  </si>
  <si>
    <t>Taiwan, Taipei, Nangang: Nangangshan Hiking Trail</t>
  </si>
  <si>
    <t>Taiwan, New Taipei, Xizhi: Qinjin Road</t>
  </si>
  <si>
    <t>Taiwan, New Taipei, Shiding: Zhongyangkeng Road</t>
  </si>
  <si>
    <t>Taiwan, Yilan, Datong: Trailhead of Mount Nanhu</t>
  </si>
  <si>
    <t>Taiwan, Nantou, Sinyi: Dongpu</t>
    <phoneticPr fontId="18" type="noConversion"/>
  </si>
  <si>
    <t>Taiwan, Nantou, Yuchih</t>
    <phoneticPr fontId="18" type="noConversion"/>
  </si>
  <si>
    <t>Taiwan, Nantou, Sinyi</t>
    <phoneticPr fontId="18" type="noConversion"/>
  </si>
  <si>
    <t>Taiwan, Taitung, Beinan</t>
    <phoneticPr fontId="18" type="noConversion"/>
  </si>
  <si>
    <t>Taiwan, Hualien, Jhuosi</t>
    <phoneticPr fontId="18" type="noConversion"/>
  </si>
  <si>
    <t>CHN-VI/VII.2;</t>
  </si>
  <si>
    <t>TW2;CHN-V</t>
    <phoneticPr fontId="18" type="noConversion"/>
  </si>
  <si>
    <t>REF01110</t>
  </si>
  <si>
    <t>Duan et al., 2018</t>
  </si>
  <si>
    <t>China, Beijing, Miyun: Xinchengzi, Wuling Mountain</t>
  </si>
  <si>
    <t>Plant</t>
  </si>
  <si>
    <t>Rosales</t>
    <phoneticPr fontId="18" type="noConversion"/>
  </si>
  <si>
    <t>Ulmaceae</t>
    <phoneticPr fontId="18" type="noConversion"/>
  </si>
  <si>
    <t>REF01111</t>
  </si>
  <si>
    <t>rotten wood</t>
  </si>
  <si>
    <t>REF01112</t>
  </si>
  <si>
    <t>REF01041</t>
  </si>
  <si>
    <t>Environment</t>
  </si>
  <si>
    <t>REF01042</t>
  </si>
  <si>
    <t>China, Beijing, Lingshui: Dongling Mountain</t>
  </si>
  <si>
    <t>REF01045</t>
  </si>
  <si>
    <t>REF01046</t>
  </si>
  <si>
    <t>REF01107</t>
  </si>
  <si>
    <t>China, Beijing, Shunyi</t>
    <phoneticPr fontId="18" type="noConversion"/>
  </si>
  <si>
    <t>Malus</t>
  </si>
  <si>
    <t>REF01048</t>
  </si>
  <si>
    <t>Juglandaceae</t>
    <phoneticPr fontId="18" type="noConversion"/>
  </si>
  <si>
    <t>Carya</t>
  </si>
  <si>
    <t>REF01049</t>
  </si>
  <si>
    <t>REF01050</t>
  </si>
  <si>
    <t>REF01051</t>
  </si>
  <si>
    <t>REF01038</t>
  </si>
  <si>
    <t>Vitales</t>
    <phoneticPr fontId="18" type="noConversion"/>
  </si>
  <si>
    <t>Vitaceae</t>
    <phoneticPr fontId="18" type="noConversion"/>
  </si>
  <si>
    <t>Vitis</t>
  </si>
  <si>
    <t>REF01082</t>
  </si>
  <si>
    <t>China, Beijing, Haidian</t>
    <phoneticPr fontId="18" type="noConversion"/>
  </si>
  <si>
    <t>Animal</t>
  </si>
  <si>
    <t>Lepiodoptera</t>
    <phoneticPr fontId="18" type="noConversion"/>
  </si>
  <si>
    <t>intestine</t>
  </si>
  <si>
    <t>REF01108</t>
  </si>
  <si>
    <t>REF01039</t>
  </si>
  <si>
    <t>China, Beijing, Changping</t>
    <phoneticPr fontId="18" type="noConversion"/>
  </si>
  <si>
    <t>Ericales</t>
    <phoneticPr fontId="18" type="noConversion"/>
  </si>
  <si>
    <t>Ebenaceae</t>
    <phoneticPr fontId="18" type="noConversion"/>
  </si>
  <si>
    <t>REF01083</t>
  </si>
  <si>
    <t>Amygdaloideae</t>
    <phoneticPr fontId="18" type="noConversion"/>
  </si>
  <si>
    <t>Pyrus</t>
  </si>
  <si>
    <t>REF01109</t>
  </si>
  <si>
    <t>REF01237</t>
  </si>
  <si>
    <t>China, Sichuan, Leshan</t>
    <phoneticPr fontId="18" type="noConversion"/>
  </si>
  <si>
    <t>Fermentation</t>
  </si>
  <si>
    <t>Huangjiu starter</t>
    <phoneticPr fontId="18" type="noConversion"/>
  </si>
  <si>
    <t>REF01144</t>
  </si>
  <si>
    <t>China, Inner Mongolia, Baotou</t>
    <phoneticPr fontId="18" type="noConversion"/>
  </si>
  <si>
    <t>fermenting dough</t>
    <phoneticPr fontId="18" type="noConversion"/>
  </si>
  <si>
    <t>REF01145</t>
  </si>
  <si>
    <t>REF01146</t>
  </si>
  <si>
    <t>REF01147</t>
  </si>
  <si>
    <t>REF01148</t>
  </si>
  <si>
    <t>REF01238</t>
  </si>
  <si>
    <t>China, Shandong, Yantai</t>
    <phoneticPr fontId="18" type="noConversion"/>
  </si>
  <si>
    <t>fermenting rice</t>
    <phoneticPr fontId="18" type="noConversion"/>
  </si>
  <si>
    <t>REF01239</t>
  </si>
  <si>
    <t>China, Zhejiang</t>
  </si>
  <si>
    <t>REF01416</t>
  </si>
  <si>
    <t>Barbosa et al., 2015</t>
  </si>
  <si>
    <t>Brazil, Tocantins:  Buritizal</t>
    <phoneticPr fontId="18" type="noConversion"/>
  </si>
  <si>
    <t>REF01394</t>
  </si>
  <si>
    <t>Tapirira</t>
  </si>
  <si>
    <t>REF01395</t>
  </si>
  <si>
    <t>REF01397</t>
  </si>
  <si>
    <t>REF01399</t>
  </si>
  <si>
    <t>Brazil, Roraima, Mucajaí</t>
    <phoneticPr fontId="18" type="noConversion"/>
  </si>
  <si>
    <t>Fungus</t>
  </si>
  <si>
    <t>REF01400</t>
  </si>
  <si>
    <t>REF01402</t>
  </si>
  <si>
    <t>REF01411</t>
  </si>
  <si>
    <t>Brazil, Tocantins, Taquarussu</t>
    <phoneticPr fontId="18" type="noConversion"/>
  </si>
  <si>
    <t>REF01352</t>
  </si>
  <si>
    <t>Brazil, Amazonas</t>
    <phoneticPr fontId="18" type="noConversion"/>
  </si>
  <si>
    <t>REF01414</t>
  </si>
  <si>
    <t>Brazil, Tocantins, Taguatinga</t>
    <phoneticPr fontId="18" type="noConversion"/>
  </si>
  <si>
    <t>REF01415</t>
  </si>
  <si>
    <t>REF01405</t>
  </si>
  <si>
    <t>REF01406</t>
  </si>
  <si>
    <t>REF01407</t>
  </si>
  <si>
    <t>REF01408</t>
  </si>
  <si>
    <t>REF01409</t>
  </si>
  <si>
    <t>Brazil, Tocantins, Dianapolis</t>
    <phoneticPr fontId="18" type="noConversion"/>
  </si>
  <si>
    <t>Peter et al., 2018</t>
  </si>
  <si>
    <t>REF00357</t>
  </si>
  <si>
    <t>Argentina, Mendoza, Mendoza</t>
    <phoneticPr fontId="18" type="noConversion"/>
  </si>
  <si>
    <t>Wine</t>
  </si>
  <si>
    <t>REF00288</t>
  </si>
  <si>
    <t>Spain, Castile-La Mancha</t>
  </si>
  <si>
    <t>grape must</t>
    <phoneticPr fontId="18" type="noConversion"/>
  </si>
  <si>
    <t>REF01059</t>
  </si>
  <si>
    <t>China, Hainan, Qiongzhong: Wuzhi Mountain</t>
  </si>
  <si>
    <t>REF00852</t>
  </si>
  <si>
    <t>Malaysia</t>
  </si>
  <si>
    <t>Arecales</t>
    <phoneticPr fontId="18" type="noConversion"/>
  </si>
  <si>
    <t>Arecaceae</t>
    <phoneticPr fontId="18" type="noConversion"/>
  </si>
  <si>
    <t>Eugeissona</t>
  </si>
  <si>
    <t>nectar</t>
    <phoneticPr fontId="18" type="noConversion"/>
  </si>
  <si>
    <t>REF00065</t>
  </si>
  <si>
    <t>Slovakia, Bratislava, Malacky: Male Levare</t>
    <phoneticPr fontId="18" type="noConversion"/>
  </si>
  <si>
    <t>flower</t>
    <phoneticPr fontId="18" type="noConversion"/>
  </si>
  <si>
    <t>REF00196</t>
  </si>
  <si>
    <t>Italy</t>
  </si>
  <si>
    <t>Clinical</t>
  </si>
  <si>
    <t>vagina</t>
    <phoneticPr fontId="18" type="noConversion"/>
  </si>
  <si>
    <t>REF00697</t>
  </si>
  <si>
    <t>West Africa</t>
  </si>
  <si>
    <t>cocoa bean fermentation</t>
    <phoneticPr fontId="18" type="noConversion"/>
  </si>
  <si>
    <t>REF00702</t>
  </si>
  <si>
    <t>Ghana</t>
  </si>
  <si>
    <t>REF00439</t>
  </si>
  <si>
    <t>France, Nouvelle-Aquitaine, Gironde: Bordeaux</t>
    <phoneticPr fontId="18" type="noConversion"/>
  </si>
  <si>
    <t>dead tree</t>
    <phoneticPr fontId="18" type="noConversion"/>
  </si>
  <si>
    <t>REF00894</t>
  </si>
  <si>
    <t>USA, Pennsylvania</t>
  </si>
  <si>
    <t>REF00978</t>
  </si>
  <si>
    <t>China</t>
  </si>
  <si>
    <t>Distillery</t>
  </si>
  <si>
    <t>daqu of Qingkejiu</t>
    <phoneticPr fontId="18" type="noConversion"/>
  </si>
  <si>
    <t>REF01008</t>
  </si>
  <si>
    <t>Thailand</t>
  </si>
  <si>
    <t>fermented shrimp</t>
    <phoneticPr fontId="18" type="noConversion"/>
  </si>
  <si>
    <t>REF00477</t>
  </si>
  <si>
    <t>Beer</t>
  </si>
  <si>
    <t>REF00119</t>
  </si>
  <si>
    <t>Georgia</t>
  </si>
  <si>
    <t>REF01002</t>
  </si>
  <si>
    <t>Laos</t>
  </si>
  <si>
    <t>rice wine</t>
    <phoneticPr fontId="18" type="noConversion"/>
  </si>
  <si>
    <t>REF00062</t>
  </si>
  <si>
    <t>Slovenia</t>
  </si>
  <si>
    <t>REF00492</t>
  </si>
  <si>
    <t>Bakery</t>
  </si>
  <si>
    <t>REF00945</t>
  </si>
  <si>
    <t>Japan</t>
  </si>
  <si>
    <t>Moto</t>
    <phoneticPr fontId="18" type="noConversion"/>
  </si>
  <si>
    <t>REF00070</t>
  </si>
  <si>
    <t>Slovenia, Ljubljana</t>
  </si>
  <si>
    <t>Others</t>
  </si>
  <si>
    <t>homemade apple vingar</t>
    <phoneticPr fontId="18" type="noConversion"/>
  </si>
  <si>
    <t>REF00841</t>
  </si>
  <si>
    <t>exudate</t>
    <phoneticPr fontId="18" type="noConversion"/>
  </si>
  <si>
    <t>REF00806</t>
  </si>
  <si>
    <t>Djibouti, Dikhil, Yoboki</t>
    <phoneticPr fontId="18" type="noConversion"/>
  </si>
  <si>
    <t>Palm wine</t>
  </si>
  <si>
    <t>palm wine</t>
    <phoneticPr fontId="18" type="noConversion"/>
  </si>
  <si>
    <t>REF00145</t>
  </si>
  <si>
    <t>Australia</t>
  </si>
  <si>
    <t>grape</t>
    <phoneticPr fontId="18" type="noConversion"/>
  </si>
  <si>
    <t>REF00352</t>
  </si>
  <si>
    <t>REF00058</t>
  </si>
  <si>
    <t>Slovakia, Nitra, Nitra: Male Zaluzie</t>
    <phoneticPr fontId="18" type="noConversion"/>
  </si>
  <si>
    <t>leaf</t>
    <phoneticPr fontId="18" type="noConversion"/>
  </si>
  <si>
    <t>REF00896</t>
  </si>
  <si>
    <t>REF01006</t>
  </si>
  <si>
    <t>REF01004</t>
  </si>
  <si>
    <t>REF00927</t>
  </si>
  <si>
    <t>Sake</t>
    <phoneticPr fontId="18" type="noConversion"/>
  </si>
  <si>
    <t>REF00350</t>
  </si>
  <si>
    <t>REF01003</t>
  </si>
  <si>
    <t>REF00892</t>
  </si>
  <si>
    <t>USA</t>
  </si>
  <si>
    <t>REF00347</t>
  </si>
  <si>
    <t>REF00061</t>
  </si>
  <si>
    <t>REF00936</t>
  </si>
  <si>
    <t>REF01047</t>
  </si>
  <si>
    <t>REF00478</t>
  </si>
  <si>
    <t>sorghum beer</t>
    <phoneticPr fontId="18" type="noConversion"/>
  </si>
  <si>
    <t>REF00817</t>
  </si>
  <si>
    <t>Burkina Faso</t>
  </si>
  <si>
    <t>REF00057</t>
  </si>
  <si>
    <t>REF00696</t>
  </si>
  <si>
    <t>REF01028</t>
  </si>
  <si>
    <t>China, Hainan, Changjiang: Bawangling Mountain</t>
  </si>
  <si>
    <t>REF00064</t>
  </si>
  <si>
    <t>REF00069</t>
  </si>
  <si>
    <t>Ukraine, Kiev</t>
  </si>
  <si>
    <t>Pinaceae</t>
    <phoneticPr fontId="18" type="noConversion"/>
  </si>
  <si>
    <t>Abies</t>
  </si>
  <si>
    <t>REF00441</t>
  </si>
  <si>
    <t>REF00349</t>
  </si>
  <si>
    <t>REF00935</t>
  </si>
  <si>
    <t>REF00830</t>
  </si>
  <si>
    <t>Bili wine</t>
    <phoneticPr fontId="18" type="noConversion"/>
  </si>
  <si>
    <t>REF00188</t>
  </si>
  <si>
    <t>REF00436</t>
  </si>
  <si>
    <t>Hungary</t>
  </si>
  <si>
    <t>REF00980</t>
  </si>
  <si>
    <t>Vietnam, Saigon</t>
  </si>
  <si>
    <t>rice fermentation starter culture</t>
    <phoneticPr fontId="18" type="noConversion"/>
  </si>
  <si>
    <t>REF00348</t>
  </si>
  <si>
    <t>REF00843</t>
  </si>
  <si>
    <t>REF00942</t>
  </si>
  <si>
    <t>REF00491</t>
  </si>
  <si>
    <t>REF01007</t>
  </si>
  <si>
    <t>fermented fish</t>
    <phoneticPr fontId="18" type="noConversion"/>
  </si>
  <si>
    <t>REF00239</t>
  </si>
  <si>
    <t>China, Beijing</t>
  </si>
  <si>
    <t>Litchi</t>
  </si>
  <si>
    <t>REF00704</t>
  </si>
  <si>
    <t>REF00479</t>
  </si>
  <si>
    <t>Ivory Coast, Moyen-Comoé, Abengourou: Abengourou</t>
    <phoneticPr fontId="18" type="noConversion"/>
  </si>
  <si>
    <t>pearl millet beer</t>
    <phoneticPr fontId="18" type="noConversion"/>
  </si>
  <si>
    <t>REF00842</t>
  </si>
  <si>
    <t>REF00059</t>
  </si>
  <si>
    <t>REF00060</t>
  </si>
  <si>
    <t>REF00823</t>
  </si>
  <si>
    <t>Nigeria</t>
  </si>
  <si>
    <t>REF00440</t>
  </si>
  <si>
    <t>REF00295</t>
  </si>
  <si>
    <t>Australia, South Australia, McLaren Valley</t>
    <phoneticPr fontId="18" type="noConversion"/>
  </si>
  <si>
    <t>REF00281</t>
  </si>
  <si>
    <t>REF00434</t>
  </si>
  <si>
    <t>Russia, Krasnodar, Gelendzhik</t>
    <phoneticPr fontId="18" type="noConversion"/>
  </si>
  <si>
    <t>REF00200</t>
  </si>
  <si>
    <t>REF00435</t>
  </si>
  <si>
    <t>REF00189</t>
  </si>
  <si>
    <t>REF00850</t>
  </si>
  <si>
    <t>REF01075</t>
  </si>
  <si>
    <t>REF00438</t>
  </si>
  <si>
    <t>Portugal, Portalegre, Castelo de Vide</t>
    <phoneticPr fontId="18" type="noConversion"/>
  </si>
  <si>
    <t>REF00493</t>
  </si>
  <si>
    <t>REF00898</t>
  </si>
  <si>
    <t>REF00851</t>
  </si>
  <si>
    <t>REF00063</t>
  </si>
  <si>
    <t>REF00034</t>
  </si>
  <si>
    <t>Spain, Castile-La Mancha, Ciudad Real: Santa Cruz de los Canamos</t>
    <phoneticPr fontId="18" type="noConversion"/>
  </si>
  <si>
    <t>REF00198</t>
  </si>
  <si>
    <t>REF00213</t>
  </si>
  <si>
    <t>Australia, South Australia, Adelaide</t>
    <phoneticPr fontId="18" type="noConversion"/>
  </si>
  <si>
    <t>REF00828</t>
  </si>
  <si>
    <t>Ivory Coast</t>
  </si>
  <si>
    <t>REF00900</t>
  </si>
  <si>
    <t>REF00895</t>
  </si>
  <si>
    <t>flux</t>
    <phoneticPr fontId="18" type="noConversion"/>
  </si>
  <si>
    <t>REF00819</t>
  </si>
  <si>
    <t>REF00437</t>
  </si>
  <si>
    <t>Montenegro, Niksic, Jasenovo polje</t>
    <phoneticPr fontId="18" type="noConversion"/>
  </si>
  <si>
    <t>REF00983</t>
  </si>
  <si>
    <t>Vietnam, Binh Thuan, Phan Thiet</t>
    <phoneticPr fontId="18" type="noConversion"/>
  </si>
  <si>
    <t>REF00934</t>
  </si>
  <si>
    <t>REF00853</t>
  </si>
  <si>
    <t>REF01513</t>
  </si>
  <si>
    <t>Pontes et al., 2019</t>
  </si>
  <si>
    <t>Portugal, Santarem, Macao</t>
    <phoneticPr fontId="18" type="noConversion"/>
  </si>
  <si>
    <t>Lamiales</t>
    <phoneticPr fontId="18" type="noConversion"/>
  </si>
  <si>
    <t>Oleaceae</t>
    <phoneticPr fontId="18" type="noConversion"/>
  </si>
  <si>
    <t>Olea</t>
  </si>
  <si>
    <t>REF01466</t>
  </si>
  <si>
    <t>Portugal, Lisbon, Oeiras</t>
    <phoneticPr fontId="18" type="noConversion"/>
  </si>
  <si>
    <t>table olive brine</t>
    <phoneticPr fontId="18" type="noConversion"/>
  </si>
  <si>
    <t>REF01512</t>
  </si>
  <si>
    <t>Portugal, Evora, Portel: Alqueva</t>
    <phoneticPr fontId="18" type="noConversion"/>
  </si>
  <si>
    <t>REF01467</t>
  </si>
  <si>
    <t>Portugal, Lisbon, Lisbon</t>
    <phoneticPr fontId="18" type="noConversion"/>
  </si>
  <si>
    <t>REF01468</t>
  </si>
  <si>
    <t>REF01469</t>
  </si>
  <si>
    <t>REF01470</t>
  </si>
  <si>
    <t>Portugal: Douro</t>
    <phoneticPr fontId="18" type="noConversion"/>
  </si>
  <si>
    <t>REF01471</t>
  </si>
  <si>
    <t>REF01062</t>
  </si>
  <si>
    <t>China, Fujian, Wuyishan: Wuyi Mountain</t>
  </si>
  <si>
    <t>Fagales</t>
    <phoneticPr fontId="18" type="noConversion"/>
  </si>
  <si>
    <t>Myricaceae</t>
    <phoneticPr fontId="18" type="noConversion"/>
  </si>
  <si>
    <t>Myrica</t>
  </si>
  <si>
    <t>REF01086</t>
  </si>
  <si>
    <t>REF01069</t>
  </si>
  <si>
    <t>REF01070</t>
  </si>
  <si>
    <t>REF01018</t>
  </si>
  <si>
    <t>REF01072</t>
  </si>
  <si>
    <t>REF01019</t>
  </si>
  <si>
    <t>Rhamnaceae</t>
    <phoneticPr fontId="18" type="noConversion"/>
  </si>
  <si>
    <t>Hovenia</t>
  </si>
  <si>
    <t>REF01020</t>
  </si>
  <si>
    <t>Cyclobalanopsis</t>
  </si>
  <si>
    <t>REF01021</t>
  </si>
  <si>
    <t>REF01063</t>
  </si>
  <si>
    <t>China, Guizhou, Tongren: Fanjing Mountain</t>
  </si>
  <si>
    <t>REF01064</t>
  </si>
  <si>
    <t>REF01065</t>
  </si>
  <si>
    <t>REF01218</t>
  </si>
  <si>
    <t>China, Guizhou, Qiannan Buyei and Miao Autonomous Prefecture: Changshun</t>
    <phoneticPr fontId="18" type="noConversion"/>
  </si>
  <si>
    <t>fermented sorghum grain</t>
    <phoneticPr fontId="18" type="noConversion"/>
  </si>
  <si>
    <t>REF01219</t>
  </si>
  <si>
    <t>REF01221</t>
  </si>
  <si>
    <t>REF01087</t>
  </si>
  <si>
    <t>China, Heilongjiang, Mudanjiang: Ningan, Jingbo lake</t>
  </si>
  <si>
    <t>REF01224</t>
  </si>
  <si>
    <t>China, Heilongjiang, Qiqihaer</t>
    <phoneticPr fontId="18" type="noConversion"/>
  </si>
  <si>
    <t>REF01225</t>
  </si>
  <si>
    <t>REF01088</t>
  </si>
  <si>
    <t>REF01226</t>
  </si>
  <si>
    <t>REF01227</t>
  </si>
  <si>
    <t>REF01060</t>
  </si>
  <si>
    <t>China, Hainan, Ledong: Jianfengling Mountain</t>
  </si>
  <si>
    <t>REF01076</t>
  </si>
  <si>
    <t>REF01077</t>
  </si>
  <si>
    <t>REF01078</t>
  </si>
  <si>
    <t>REF01061</t>
  </si>
  <si>
    <t>REF01024</t>
  </si>
  <si>
    <t>China, Hainan, Lingshui: Diaoluo Mountain</t>
  </si>
  <si>
    <t>REF01025</t>
  </si>
  <si>
    <t>REF01240</t>
  </si>
  <si>
    <t>China, Henan, Xuchang</t>
    <phoneticPr fontId="18" type="noConversion"/>
  </si>
  <si>
    <t>REF01026</t>
  </si>
  <si>
    <t>REF01027</t>
  </si>
  <si>
    <t>REF01029</t>
  </si>
  <si>
    <t>REF01057</t>
  </si>
  <si>
    <t>REF01058</t>
  </si>
  <si>
    <t>REF01241</t>
  </si>
  <si>
    <t>China, Fujian, Ningde: Gutian</t>
    <phoneticPr fontId="18" type="noConversion"/>
  </si>
  <si>
    <t>REF01089</t>
  </si>
  <si>
    <t>China, Jilin, Yanbian Korean Autonomous Prefecture</t>
    <phoneticPr fontId="18" type="noConversion"/>
  </si>
  <si>
    <t>REF01243</t>
  </si>
  <si>
    <t>China, Hunan</t>
  </si>
  <si>
    <t>REF01067</t>
  </si>
  <si>
    <t>China, Hubei</t>
  </si>
  <si>
    <t>REF01012</t>
  </si>
  <si>
    <t>REF01013</t>
  </si>
  <si>
    <t>China, Hubei, Shennongjia: Xiangxiyuan</t>
  </si>
  <si>
    <t>REF01068</t>
  </si>
  <si>
    <t>China, HubeiNangong Mountain</t>
  </si>
  <si>
    <t>deadwood bark</t>
  </si>
  <si>
    <t>fruit abscission</t>
  </si>
  <si>
    <t>Industrial</t>
    <phoneticPr fontId="18" type="noConversion"/>
  </si>
  <si>
    <t>commercial lao chao</t>
  </si>
  <si>
    <t>pineapple juice</t>
  </si>
  <si>
    <t>fermenting molasses</t>
  </si>
  <si>
    <t>millet wine prep(raw dough)</t>
  </si>
  <si>
    <t>millet wine prep(dough wrapped)</t>
  </si>
  <si>
    <t>millet wine sediment</t>
  </si>
  <si>
    <t>REF01090</t>
  </si>
  <si>
    <t>China, Shandong, Weifang: Anqiu</t>
    <phoneticPr fontId="18" type="noConversion"/>
  </si>
  <si>
    <t>REF01091</t>
  </si>
  <si>
    <t>China, Shandong, Taian</t>
    <phoneticPr fontId="18" type="noConversion"/>
  </si>
  <si>
    <t>REF01092</t>
  </si>
  <si>
    <t>shiokoji Triticum aestivum</t>
  </si>
  <si>
    <t>shiokoji Oriza sativa</t>
  </si>
  <si>
    <t>REF01030</t>
  </si>
  <si>
    <t>China, Shaanxi, Baoji: Fengxian, Qinling Mountain</t>
  </si>
  <si>
    <t>REF01093</t>
  </si>
  <si>
    <t>REF01031</t>
  </si>
  <si>
    <t>REF01032</t>
  </si>
  <si>
    <t>REF01033</t>
  </si>
  <si>
    <t>REF01034</t>
  </si>
  <si>
    <t>REF01036</t>
  </si>
  <si>
    <t>REF01096</t>
  </si>
  <si>
    <t>China, Xinjiang, Bayingolin prefecture</t>
    <phoneticPr fontId="18" type="noConversion"/>
  </si>
  <si>
    <t>REF01014</t>
  </si>
  <si>
    <t>REF01015</t>
  </si>
  <si>
    <t>REF01016</t>
  </si>
  <si>
    <t>REF01017</t>
  </si>
  <si>
    <t>REF01209</t>
  </si>
  <si>
    <t>China, Tibet, Shannan: Gongga</t>
    <phoneticPr fontId="18" type="noConversion"/>
  </si>
  <si>
    <t>REF01204</t>
  </si>
  <si>
    <t>China, Tibet, Lasa</t>
    <phoneticPr fontId="18" type="noConversion"/>
  </si>
  <si>
    <t>REF01205</t>
  </si>
  <si>
    <t>China, Tibet, Lasa: Dazi</t>
    <phoneticPr fontId="18" type="noConversion"/>
  </si>
  <si>
    <t>REF01206</t>
  </si>
  <si>
    <t>China, Tibet, Nyingchi: Gongbujiangda</t>
    <phoneticPr fontId="18" type="noConversion"/>
  </si>
  <si>
    <t>REF01207</t>
  </si>
  <si>
    <t>REF01208</t>
  </si>
  <si>
    <t>China, Tibet, Shigatse: Nielamu</t>
    <phoneticPr fontId="18" type="noConversion"/>
  </si>
  <si>
    <t>REF01099</t>
  </si>
  <si>
    <t>China, Yunnan, Xishuangbanna Dai Autonomous Prefecture: Jinghong</t>
    <phoneticPr fontId="18" type="noConversion"/>
  </si>
  <si>
    <t>Poales</t>
    <phoneticPr fontId="18" type="noConversion"/>
  </si>
  <si>
    <t>Bromeliaceae</t>
    <phoneticPr fontId="18" type="noConversion"/>
  </si>
  <si>
    <t>Ananas</t>
  </si>
  <si>
    <t>REF01100</t>
  </si>
  <si>
    <t>China, Yunnan, Dali Bai Autonomous Prefecture: Dali</t>
    <phoneticPr fontId="18" type="noConversion"/>
  </si>
  <si>
    <t>REF01102</t>
  </si>
  <si>
    <t>REF01080</t>
  </si>
  <si>
    <t>REF01081</t>
  </si>
  <si>
    <t>Number of source with isolate</t>
    <phoneticPr fontId="18" type="noConversion"/>
  </si>
  <si>
    <t>Number of source</t>
    <phoneticPr fontId="18" type="noConversion"/>
  </si>
  <si>
    <t>Plants - March</t>
    <phoneticPr fontId="18" type="noConversion"/>
  </si>
  <si>
    <t>Plants - April</t>
    <phoneticPr fontId="18" type="noConversion"/>
  </si>
  <si>
    <t>Plants - May</t>
    <phoneticPr fontId="18" type="noConversion"/>
  </si>
  <si>
    <t>Plants - June</t>
    <phoneticPr fontId="18" type="noConversion"/>
  </si>
  <si>
    <t>Plants - July</t>
    <phoneticPr fontId="18" type="noConversion"/>
  </si>
  <si>
    <t>Plants - Augustus</t>
    <phoneticPr fontId="18" type="noConversion"/>
  </si>
  <si>
    <t>Plants - September</t>
    <phoneticPr fontId="18" type="noConversion"/>
  </si>
  <si>
    <t>Plants - October</t>
    <phoneticPr fontId="18" type="noConversion"/>
  </si>
  <si>
    <t>Plants - November</t>
    <phoneticPr fontId="18" type="noConversion"/>
  </si>
  <si>
    <t>non-plants (lichen)</t>
    <phoneticPr fontId="18" type="noConversion"/>
  </si>
  <si>
    <t>symbiosis</t>
    <phoneticPr fontId="18" type="noConversion"/>
  </si>
  <si>
    <t>Isolation success : substrate (%)</t>
    <phoneticPr fontId="18" type="noConversion"/>
  </si>
  <si>
    <t>Isolation success: substrate x incubation (%)</t>
    <phoneticPr fontId="18" type="noConversion"/>
  </si>
  <si>
    <t>Number of isolates</t>
    <phoneticPr fontId="18" type="noConversion"/>
  </si>
  <si>
    <t>Isolation success: source (%)</t>
    <phoneticPr fontId="18" type="noConversion"/>
  </si>
  <si>
    <t>Time point 2 sample</t>
    <phoneticPr fontId="18" type="noConversion"/>
  </si>
  <si>
    <t>Time point 1 sample</t>
    <phoneticPr fontId="18" type="noConversion"/>
  </si>
  <si>
    <t>Time point 1 Isolation success: tree (%)</t>
    <phoneticPr fontId="18" type="noConversion"/>
  </si>
  <si>
    <t>Time point 1 Isolation success: tree x substrate (%)</t>
    <phoneticPr fontId="18" type="noConversion"/>
  </si>
  <si>
    <t>Time point 2 Isolation success: tree (%)</t>
    <phoneticPr fontId="18" type="noConversion"/>
  </si>
  <si>
    <t>Time point 2 Isolation success: tree x substrate (%)</t>
    <phoneticPr fontId="18" type="noConversion"/>
  </si>
  <si>
    <t>Time point 1      Yeast isolate Medium</t>
    <phoneticPr fontId="18" type="noConversion"/>
  </si>
  <si>
    <t>Time point 2      Yeast isolate Medium</t>
    <phoneticPr fontId="18" type="noConversion"/>
  </si>
  <si>
    <t>Altitude source</t>
    <phoneticPr fontId="18" type="noConversion"/>
  </si>
  <si>
    <t>dem_20m_raw</t>
    <phoneticPr fontId="18" type="noConversion"/>
  </si>
  <si>
    <t>dem_20m_calculate</t>
    <phoneticPr fontId="18" type="noConversion"/>
  </si>
  <si>
    <t>google_map_approximate</t>
    <phoneticPr fontId="18" type="noConversion"/>
  </si>
  <si>
    <t>dem_20m_approximate</t>
    <phoneticPr fontId="18" type="noConversion"/>
  </si>
  <si>
    <t>GPS</t>
    <phoneticPr fontId="18" type="noConversion"/>
  </si>
  <si>
    <t>S.paradoxus</t>
    <phoneticPr fontId="18" type="noConversion"/>
  </si>
  <si>
    <t>Fushan</t>
    <phoneticPr fontId="18" type="noConversion"/>
  </si>
  <si>
    <r>
      <t xml:space="preserve">Sniegowski </t>
    </r>
    <r>
      <rPr>
        <i/>
        <sz val="12"/>
        <color theme="1"/>
        <rFont val="Arial"/>
        <family val="2"/>
      </rPr>
      <t>et al</t>
    </r>
    <phoneticPr fontId="18" type="noConversion"/>
  </si>
  <si>
    <r>
      <t xml:space="preserve">Sniegowski, P. D., Dombrowski, P. G. &amp; Fingerman, E. Saccharomyces cerevisiae and Saccharomyces paradoxus coexist in a natural woodland site in North America and display different levels of reproductive isolation from European conspecifics. </t>
    </r>
    <r>
      <rPr>
        <i/>
        <sz val="12"/>
        <color theme="1"/>
        <rFont val="Arial"/>
        <family val="2"/>
      </rPr>
      <t>FEMS Yeast Research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, 299-306, doi:10.1016/S1567-1356(01)00043-5 (2002)</t>
    </r>
    <phoneticPr fontId="18" type="noConversion"/>
  </si>
  <si>
    <r>
      <t xml:space="preserve">Almeida </t>
    </r>
    <r>
      <rPr>
        <i/>
        <sz val="12"/>
        <color theme="1"/>
        <rFont val="Arial"/>
        <family val="2"/>
      </rPr>
      <t>et al</t>
    </r>
    <phoneticPr fontId="18" type="noConversion"/>
  </si>
  <si>
    <r>
      <t>Almeida, P.</t>
    </r>
    <r>
      <rPr>
        <i/>
        <sz val="12"/>
        <color theme="1"/>
        <rFont val="Arial"/>
        <family val="2"/>
      </rPr>
      <t xml:space="preserve"> et al.</t>
    </r>
    <r>
      <rPr>
        <sz val="12"/>
        <color theme="1"/>
        <rFont val="Arial"/>
        <family val="2"/>
      </rPr>
      <t xml:space="preserve"> A population genomics insight into the Mediterranean origins of wine yeast domestication. </t>
    </r>
    <r>
      <rPr>
        <i/>
        <sz val="12"/>
        <color theme="1"/>
        <rFont val="Arial"/>
        <family val="2"/>
      </rPr>
      <t>Molecular Ecology</t>
    </r>
    <r>
      <rPr>
        <sz val="12"/>
        <color theme="1"/>
        <rFont val="Arial"/>
        <family val="2"/>
      </rPr>
      <t>, 5412-5427, doi:10.1111/mec.13341 (2015).</t>
    </r>
    <phoneticPr fontId="18" type="noConversion"/>
  </si>
  <si>
    <r>
      <t xml:space="preserve">Wang </t>
    </r>
    <r>
      <rPr>
        <i/>
        <sz val="12"/>
        <color theme="1"/>
        <rFont val="Arial"/>
        <family val="2"/>
      </rPr>
      <t>et al</t>
    </r>
    <phoneticPr fontId="18" type="noConversion"/>
  </si>
  <si>
    <r>
      <t xml:space="preserve">Wang, Q. M., Liu, W. Q., Liti, G., Wang, S. A. &amp; Bai, F. Y. Surprisingly diverged populations of Saccharomyces cerevisiae in natural environments remote from human activity. </t>
    </r>
    <r>
      <rPr>
        <i/>
        <sz val="12"/>
        <color theme="1"/>
        <rFont val="Arial"/>
        <family val="2"/>
      </rPr>
      <t>Molecular Ecology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, 5404-5417, doi:10.1111/j.1365-294X.2012.05732.x (2012).</t>
    </r>
  </si>
  <si>
    <t>Plants - leaf</t>
    <phoneticPr fontId="18" type="noConversion"/>
  </si>
  <si>
    <t>Plants - twig</t>
    <phoneticPr fontId="18" type="noConversion"/>
  </si>
  <si>
    <t>Plants - bark</t>
    <phoneticPr fontId="18" type="noConversion"/>
  </si>
  <si>
    <t>Plants - flower</t>
    <phoneticPr fontId="18" type="noConversion"/>
  </si>
  <si>
    <t>Plants - fruit</t>
    <phoneticPr fontId="18" type="noConversion"/>
  </si>
  <si>
    <t>Plants - root</t>
    <phoneticPr fontId="18" type="noConversion"/>
  </si>
  <si>
    <t>Plants - soil</t>
    <phoneticPr fontId="18" type="noConversion"/>
  </si>
  <si>
    <t>Plants - litter</t>
    <phoneticPr fontId="18" type="noConversion"/>
  </si>
  <si>
    <t>Plants - others</t>
    <phoneticPr fontId="18" type="noConversion"/>
  </si>
  <si>
    <t>Cell Division Cycle</t>
  </si>
  <si>
    <t>Heat Shock Protein</t>
  </si>
  <si>
    <t>ERGosterol biosynthesis</t>
  </si>
  <si>
    <t>Regulatory Particle Non-ATPase</t>
  </si>
  <si>
    <t>SECretory</t>
  </si>
  <si>
    <t>YBL034C</t>
  </si>
  <si>
    <t>Suppressor of TUbulin</t>
  </si>
  <si>
    <t>MaNNosyltransferase</t>
  </si>
  <si>
    <t>BUD site selection</t>
  </si>
  <si>
    <t>Anaphase Promoting Complex</t>
  </si>
  <si>
    <t>UBiquitin-specific Protease</t>
  </si>
  <si>
    <t>YHL025W</t>
  </si>
  <si>
    <t>Sucrose NonFermenting</t>
  </si>
  <si>
    <t>Vacuolar Protein Sorting</t>
  </si>
  <si>
    <t>NucleOlar Protein</t>
  </si>
  <si>
    <t>YNR026C</t>
  </si>
  <si>
    <t>YOR249C</t>
  </si>
  <si>
    <t>MiniChromosome Maintenance</t>
  </si>
  <si>
    <t>RADiation sensitive</t>
  </si>
  <si>
    <t>NUclear Pore</t>
  </si>
  <si>
    <t>Ribosomal RNA Processing</t>
  </si>
  <si>
    <t>YPL020C</t>
  </si>
  <si>
    <t>UbL-specific Protease</t>
  </si>
  <si>
    <t>Sensitivity to High Expression</t>
  </si>
  <si>
    <t>YDL003W</t>
  </si>
  <si>
    <t>Mitotic Chromosome Determinant</t>
  </si>
  <si>
    <t>Pre-mRNA Processing</t>
  </si>
  <si>
    <t>COnserved Sequence</t>
  </si>
  <si>
    <t>Chromosome Transmission Fidelity</t>
  </si>
  <si>
    <t>SET domain-containing</t>
  </si>
  <si>
    <t>YJR057W</t>
  </si>
  <si>
    <t>Small NUclear ribonucleoprotein associated</t>
  </si>
  <si>
    <t>YLR079W</t>
  </si>
  <si>
    <t>Substrate/Subunit Inhibitor of Cyclin-dependent protein kinase</t>
  </si>
  <si>
    <t>PHOsphate metabolism</t>
  </si>
  <si>
    <t>YNL136W</t>
  </si>
  <si>
    <t>Esa1-Associated Factor</t>
  </si>
  <si>
    <t>MEDiator complex</t>
  </si>
  <si>
    <t>AuTophaGy related</t>
  </si>
  <si>
    <t>Retention in the Endoplasmic Reticulum</t>
  </si>
  <si>
    <t>YBR193C</t>
  </si>
  <si>
    <t>YBR194W</t>
  </si>
  <si>
    <t>Altered Inheritance rate of Mitochondria</t>
  </si>
  <si>
    <t>Chromosome Segregation in Meiosis</t>
  </si>
  <si>
    <t>Non-SMC Element</t>
  </si>
  <si>
    <t>YDR512C</t>
  </si>
  <si>
    <t>Early Meiotic Induction</t>
  </si>
  <si>
    <t>Chromosome INstability</t>
  </si>
  <si>
    <t>carboxyPEPtidase Y-deficient</t>
  </si>
  <si>
    <t>GlycosylPhosphatidylInositol anchor biosynthesis</t>
  </si>
  <si>
    <t>YLL049W</t>
  </si>
  <si>
    <t>Low Dye Binding</t>
  </si>
  <si>
    <t>Ever Shorter Telomeres</t>
  </si>
  <si>
    <t>tRNA-specific Adenosine Deaminase</t>
  </si>
  <si>
    <t>Ribosomal Protein of the Large subunit</t>
  </si>
  <si>
    <t>Asparagine-Linked Glycosylation</t>
  </si>
  <si>
    <t>YOR261C</t>
  </si>
  <si>
    <t>Mitochondrial Ribosomal Protein, Large subunit</t>
  </si>
  <si>
    <t>Changed Mutation Rate</t>
  </si>
  <si>
    <t>Translation Machinery Associated</t>
  </si>
  <si>
    <t>YGL036W</t>
  </si>
  <si>
    <t>YGL174W</t>
  </si>
  <si>
    <t>YIL150C</t>
  </si>
  <si>
    <t>YJR054W</t>
  </si>
  <si>
    <t>Potassium (K) regulator of CcH1</t>
  </si>
  <si>
    <t>OverProducer of Inositol</t>
  </si>
  <si>
    <t>ALanine Transaminase</t>
  </si>
  <si>
    <t>YMR149W</t>
  </si>
  <si>
    <t>Suppressor of a WbP1 mutation</t>
  </si>
  <si>
    <t>YMR235C</t>
  </si>
  <si>
    <t>rapid cessation of net RNA accumulation</t>
  </si>
  <si>
    <t>PETite colonies</t>
  </si>
  <si>
    <t>GALactose metabolism</t>
  </si>
  <si>
    <t>YBR167C</t>
  </si>
  <si>
    <t>Processing Of Precursor RNAs</t>
  </si>
  <si>
    <t>YDL042C</t>
  </si>
  <si>
    <t>Silent Information Regulator</t>
  </si>
  <si>
    <t>PEroXisome related</t>
  </si>
  <si>
    <t>Translocase of the Inner Mitochondrial membrane</t>
  </si>
  <si>
    <t>YDR049W</t>
  </si>
  <si>
    <t>VCP/Cdc48-associated Mitochondrial Stress-responsive</t>
  </si>
  <si>
    <t>YDR227W</t>
  </si>
  <si>
    <t>YDR393W</t>
  </si>
  <si>
    <t>YDR409W</t>
  </si>
  <si>
    <t>SAP and mIZ-finger domain</t>
  </si>
  <si>
    <t>YER176W</t>
  </si>
  <si>
    <t>ExtraCellular Mutant</t>
  </si>
  <si>
    <t>YGL142C</t>
  </si>
  <si>
    <t>YGR081C</t>
  </si>
  <si>
    <t>YHR004C</t>
  </si>
  <si>
    <t>Nuclear Envelope Morphology</t>
  </si>
  <si>
    <t>Mutant U1 Die</t>
  </si>
  <si>
    <t>Synthetic Lethal of unknown (X) function</t>
  </si>
  <si>
    <t>Vacuolar Import and Degradation</t>
  </si>
  <si>
    <t>YMR202W</t>
  </si>
  <si>
    <t>YMR243C</t>
  </si>
  <si>
    <t>Zinc Resistance Conferring</t>
  </si>
  <si>
    <t>YNR004W</t>
  </si>
  <si>
    <t>Synthetic With mud2-delta</t>
  </si>
  <si>
    <t>YOR037W</t>
  </si>
  <si>
    <t>CYtochrome C</t>
  </si>
  <si>
    <t>YOR184W</t>
  </si>
  <si>
    <t>SERine requiring</t>
  </si>
  <si>
    <t>YOR353C</t>
  </si>
  <si>
    <t>YAL032C</t>
  </si>
  <si>
    <t>YAR002W</t>
  </si>
  <si>
    <t>YBR083W</t>
  </si>
  <si>
    <t>Transposon Enhancement Control</t>
  </si>
  <si>
    <t>YBR131W</t>
  </si>
  <si>
    <t>Calcium Caffeine Zinc sensitivity</t>
  </si>
  <si>
    <t>Restriction of Telomere Capping</t>
  </si>
  <si>
    <t>YBR168W</t>
  </si>
  <si>
    <t>YDR061W</t>
  </si>
  <si>
    <t>YDR073W</t>
  </si>
  <si>
    <t>YDR082W</t>
  </si>
  <si>
    <t>Suppressor of cdc ThirteeN</t>
  </si>
  <si>
    <t>YDR279W</t>
  </si>
  <si>
    <t>RNase H</t>
  </si>
  <si>
    <t>Complexed With Cef1p</t>
  </si>
  <si>
    <t>YER040W</t>
  </si>
  <si>
    <t>GLutamiNe metabolism</t>
  </si>
  <si>
    <t>Bad Response to Refrigeration</t>
  </si>
  <si>
    <t>YFL001W</t>
  </si>
  <si>
    <t>DEpressed Growth rate</t>
  </si>
  <si>
    <t>YFR034C</t>
  </si>
  <si>
    <t>SPOrulation</t>
  </si>
  <si>
    <t>YGR101W</t>
  </si>
  <si>
    <t>Processing of Cytochrome c Peroxidase</t>
  </si>
  <si>
    <t>CCR4 Associated Factor</t>
  </si>
  <si>
    <t>U Three Protein</t>
  </si>
  <si>
    <t>DiPHthamide biosynthesis</t>
  </si>
  <si>
    <t>YJL049W</t>
  </si>
  <si>
    <t>CHarged Multivesicular body protein</t>
  </si>
  <si>
    <t>YJL062W</t>
  </si>
  <si>
    <t>Local Anestheticum Sensitive</t>
  </si>
  <si>
    <t>YJR120W</t>
  </si>
  <si>
    <t>YKL040C</t>
  </si>
  <si>
    <t>NifU-like protein</t>
  </si>
  <si>
    <t>YKL075C</t>
  </si>
  <si>
    <t>YKR022C</t>
  </si>
  <si>
    <t>NineTeen complex Related protein</t>
  </si>
  <si>
    <t>YLR082C</t>
  </si>
  <si>
    <t>Suppressor of Rad53 null Lethality</t>
  </si>
  <si>
    <t>YLR238W</t>
  </si>
  <si>
    <t>Factor ARrest</t>
  </si>
  <si>
    <t>YLR315W</t>
  </si>
  <si>
    <t>Non-essential Kinetochore Protein</t>
  </si>
  <si>
    <t>Chromosome STability</t>
  </si>
  <si>
    <t>Twenty S rRNA accumulation</t>
  </si>
  <si>
    <t>UBiquitin regulatory X</t>
  </si>
  <si>
    <t>Iswi One Complex</t>
  </si>
  <si>
    <t>YMR060C</t>
  </si>
  <si>
    <t>Sorting and Assembly Machinery</t>
  </si>
  <si>
    <t>Establishes Silent Chromatin</t>
  </si>
  <si>
    <t>YNL012W</t>
  </si>
  <si>
    <t>YNL066W</t>
  </si>
  <si>
    <t>Sim1 Uth1 Nca3</t>
  </si>
  <si>
    <t>Required for Respiratory Growth</t>
  </si>
  <si>
    <t>YNR007C</t>
  </si>
  <si>
    <t>Homolog of SIR Two (SIR2)</t>
  </si>
  <si>
    <t>YOR297C</t>
  </si>
  <si>
    <t>YPL018W</t>
  </si>
  <si>
    <t>MUddled Meiosis</t>
  </si>
  <si>
    <t>YBR177C</t>
  </si>
  <si>
    <t>Ethanol Hexanoyl Transferase</t>
  </si>
  <si>
    <t>YBR273C</t>
  </si>
  <si>
    <t>YDL138W</t>
  </si>
  <si>
    <t>Restores Glucose Transport</t>
  </si>
  <si>
    <t>YDL222C</t>
  </si>
  <si>
    <t>Found in Mitochondrial Proteome</t>
  </si>
  <si>
    <t>Mitochondrial oRganization of gene eXpression (MIOREX)</t>
  </si>
  <si>
    <t>Maintenance of Telomere Capping</t>
  </si>
  <si>
    <t>Phosducin-Like Protein</t>
  </si>
  <si>
    <t>Cytochrome c OXidase</t>
  </si>
  <si>
    <t>YDR240C</t>
  </si>
  <si>
    <t>YDR362C</t>
  </si>
  <si>
    <t>Transcription Factor C</t>
  </si>
  <si>
    <t>YDR363W</t>
  </si>
  <si>
    <t>Establishment of Silent Chromatin</t>
  </si>
  <si>
    <t>YDR423C</t>
  </si>
  <si>
    <t>CADmium resistance</t>
  </si>
  <si>
    <t>YDR480W</t>
  </si>
  <si>
    <t>Down-regulator of Invasive Growth</t>
  </si>
  <si>
    <t>Increased Recombination Centers</t>
  </si>
  <si>
    <t>YEL007W</t>
  </si>
  <si>
    <t>Muc1 expressed Independent of TEC1</t>
  </si>
  <si>
    <t>PhosphatidylInositol(3)-phosphate Binding</t>
  </si>
  <si>
    <t>poly(A) mRNA metabolism</t>
  </si>
  <si>
    <t>Pheromone-Regulated Membrane protein</t>
  </si>
  <si>
    <t>YGL213C</t>
  </si>
  <si>
    <t>SuperKIller</t>
  </si>
  <si>
    <t>YGL235W</t>
  </si>
  <si>
    <t>YGR009C</t>
  </si>
  <si>
    <t>Multicopy Suppression of a Budding defect</t>
  </si>
  <si>
    <t>YGR071C</t>
  </si>
  <si>
    <t>late ENdosome and Vacuole interface function</t>
  </si>
  <si>
    <t>YGR211W</t>
  </si>
  <si>
    <t>Zinc finger PRotein</t>
  </si>
  <si>
    <t>YGR246C</t>
  </si>
  <si>
    <t>B-Related Factor</t>
  </si>
  <si>
    <t>YHR005C</t>
  </si>
  <si>
    <t>G Protein Alpha subunit</t>
  </si>
  <si>
    <t>YIL036W</t>
  </si>
  <si>
    <t>Elongation Factor Methyltransferase</t>
  </si>
  <si>
    <t>YJR135C</t>
  </si>
  <si>
    <t>YJR148W</t>
  </si>
  <si>
    <t>Branched-chain Amino acid Transaminase</t>
  </si>
  <si>
    <t>YKL073W</t>
  </si>
  <si>
    <t>Lumenal Hsp Seventy</t>
  </si>
  <si>
    <t>Pheromone Response Regulator</t>
  </si>
  <si>
    <t>YKR091W</t>
  </si>
  <si>
    <t>Suppressor of rad53 Lethality</t>
  </si>
  <si>
    <t>YLL042C</t>
  </si>
  <si>
    <t>YLR007W</t>
  </si>
  <si>
    <t>phenylalanyl (F)-tRNA Synthetase</t>
  </si>
  <si>
    <t>YLR265C</t>
  </si>
  <si>
    <t>Nonhomologous End-Joining defective</t>
  </si>
  <si>
    <t>YLR309C</t>
  </si>
  <si>
    <t>shares with Integrins and Myosins significant Homology</t>
  </si>
  <si>
    <t>YLR313C</t>
  </si>
  <si>
    <t>SPa2 Homolog</t>
  </si>
  <si>
    <t>YLR423C</t>
  </si>
  <si>
    <t>Yeast AP-1</t>
  </si>
  <si>
    <t>YML036W</t>
  </si>
  <si>
    <t>homolog of human CGI-121</t>
  </si>
  <si>
    <t>YML102W</t>
  </si>
  <si>
    <t>Chromatin Assembly Complex</t>
  </si>
  <si>
    <t>Pre-mRNA Leakage</t>
  </si>
  <si>
    <t>YMR067C</t>
  </si>
  <si>
    <t>YMR137C</t>
  </si>
  <si>
    <t>PSOralen derivative sensitive</t>
  </si>
  <si>
    <t>YMR138W</t>
  </si>
  <si>
    <t>YMR240C</t>
  </si>
  <si>
    <t>Cold sensitive U2 snRNA Suppressor</t>
  </si>
  <si>
    <t>YMR269W</t>
  </si>
  <si>
    <t>YMR289W</t>
  </si>
  <si>
    <t>para-AminoBenZoic acid (PABA) biosynthesis</t>
  </si>
  <si>
    <t>YNL219C</t>
  </si>
  <si>
    <t>YNL273W</t>
  </si>
  <si>
    <t>TOpoisomerase I-interacting Factor</t>
  </si>
  <si>
    <t>YOL013C</t>
  </si>
  <si>
    <t>HMG-coA Reductase Degradation</t>
  </si>
  <si>
    <t>RIBoflavin biosynthesis</t>
  </si>
  <si>
    <t>YOR308C</t>
  </si>
  <si>
    <t>YPL024W</t>
  </si>
  <si>
    <t>RecQ Mediated genome Instability</t>
  </si>
  <si>
    <t>YPL149W</t>
  </si>
  <si>
    <t>YPL159C</t>
  </si>
  <si>
    <t>YPL213W</t>
  </si>
  <si>
    <t>Looks Exceptionally like U2A</t>
  </si>
  <si>
    <t>YPR057W</t>
  </si>
  <si>
    <t>FLavin Carrier</t>
  </si>
  <si>
    <t>YAL058W</t>
  </si>
  <si>
    <t>CalNExin and calreticulin homolog</t>
  </si>
  <si>
    <t>YAR031W</t>
  </si>
  <si>
    <t>YBR015C</t>
  </si>
  <si>
    <t>YBR022W</t>
  </si>
  <si>
    <t>Phosphatase Of ADP-ribose 1"-phosphate</t>
  </si>
  <si>
    <t>YBR033W</t>
  </si>
  <si>
    <t>Expression Dependent on Slt2</t>
  </si>
  <si>
    <t>Transfer RNA Methyltransferase</t>
  </si>
  <si>
    <t>YBR119W</t>
  </si>
  <si>
    <t>YBR153W</t>
  </si>
  <si>
    <t>Target Of Sbf</t>
  </si>
  <si>
    <t>YBR182C</t>
  </si>
  <si>
    <t>Second MEF2-like Protein 1</t>
  </si>
  <si>
    <t>YBR237W</t>
  </si>
  <si>
    <t>YBR239C</t>
  </si>
  <si>
    <t>Ethanol Regulated Transcription factor</t>
  </si>
  <si>
    <t>Regulator of rDNA Transcription</t>
  </si>
  <si>
    <t>MALtose fermentation</t>
  </si>
  <si>
    <t>YCL001W</t>
  </si>
  <si>
    <t>YCL001W-A</t>
  </si>
  <si>
    <t>YCL001W-B</t>
  </si>
  <si>
    <t>YDR111C</t>
  </si>
  <si>
    <t>Epsin N-Terminal homology</t>
  </si>
  <si>
    <t>YDR171W</t>
  </si>
  <si>
    <t>Bypass of Stop Codon</t>
  </si>
  <si>
    <t>YaPSin</t>
  </si>
  <si>
    <t>YDR405W</t>
  </si>
  <si>
    <t>Mitochondrial Ribosomal Protein</t>
  </si>
  <si>
    <t>Protein Phosphatase Methyltransferase</t>
  </si>
  <si>
    <t>YDR449C</t>
  </si>
  <si>
    <t>YDR458C</t>
  </si>
  <si>
    <t>Helix-Extension-Helix domain</t>
  </si>
  <si>
    <t>YER085C</t>
  </si>
  <si>
    <t>YER098W</t>
  </si>
  <si>
    <t>YFL010C</t>
  </si>
  <si>
    <t>WW domain containing protein interacting with Metacaspase</t>
  </si>
  <si>
    <t>YFL022C</t>
  </si>
  <si>
    <t>YFR007W</t>
  </si>
  <si>
    <t>Trna-YW synthesizing protein</t>
  </si>
  <si>
    <t>Coupling of Ubiquitin conjugation to ER degradation</t>
  </si>
  <si>
    <t>YGL176C</t>
  </si>
  <si>
    <t>YGR062C</t>
  </si>
  <si>
    <t>YGR075C</t>
  </si>
  <si>
    <t>Stationary Phase Gene</t>
  </si>
  <si>
    <t>YHR052W</t>
  </si>
  <si>
    <t>Core Interacting Component</t>
  </si>
  <si>
    <t>YIL009C-A</t>
  </si>
  <si>
    <t>YIL015W</t>
  </si>
  <si>
    <t>BARrier to the alpha factor response</t>
  </si>
  <si>
    <t>VHt1 Regulator</t>
  </si>
  <si>
    <t>YIL132C</t>
  </si>
  <si>
    <t>YIR003W</t>
  </si>
  <si>
    <t>YIR020C</t>
  </si>
  <si>
    <t>YJL131C</t>
  </si>
  <si>
    <t>YJR115W</t>
  </si>
  <si>
    <t>Increased Minichromosome Loss</t>
  </si>
  <si>
    <t>Yeast Endoplasmic reticulum Transmembrane protein</t>
  </si>
  <si>
    <t>YKL128C</t>
  </si>
  <si>
    <t>PhosphoMUtase</t>
  </si>
  <si>
    <t>YKL140W</t>
  </si>
  <si>
    <t>TriGlyceride Lipase</t>
  </si>
  <si>
    <t>Glycerate PhosphoMutase</t>
  </si>
  <si>
    <t>YKL208W</t>
  </si>
  <si>
    <t>Cytochrome B Termination</t>
  </si>
  <si>
    <t>YKL218C</t>
  </si>
  <si>
    <t>Serine Racemase of Yeast</t>
  </si>
  <si>
    <t>Kre Two Related</t>
  </si>
  <si>
    <t>Suppressor of lethality of Kex2 Gas1 double null mutant</t>
  </si>
  <si>
    <t>YLL021W</t>
  </si>
  <si>
    <t>Spindle Pole Antigen</t>
  </si>
  <si>
    <t>YLL038C</t>
  </si>
  <si>
    <t>YLL060C</t>
  </si>
  <si>
    <t>GlutaThione Transferase</t>
  </si>
  <si>
    <t>YLR412W</t>
  </si>
  <si>
    <t>Benomyl REsistant 1</t>
  </si>
  <si>
    <t>YLR429W</t>
  </si>
  <si>
    <t>CoRoNin</t>
  </si>
  <si>
    <t>YML021C</t>
  </si>
  <si>
    <t>Uracil DNA N-Glycosylase</t>
  </si>
  <si>
    <t>YML042W</t>
  </si>
  <si>
    <t>Carnitine AcetylTransferase</t>
  </si>
  <si>
    <t>YML088W</t>
  </si>
  <si>
    <t>UV-F-box-HO</t>
  </si>
  <si>
    <t>YMR030W-A</t>
  </si>
  <si>
    <t>YMR172W</t>
  </si>
  <si>
    <t>High-Osmolarity-induced Transcription</t>
  </si>
  <si>
    <t>YMR244C-A</t>
  </si>
  <si>
    <t>Cytochrome Oxidase Assembly</t>
  </si>
  <si>
    <t>YNL008C</t>
  </si>
  <si>
    <t>Amino acid Sensor-Independent</t>
  </si>
  <si>
    <t>YNL050C</t>
  </si>
  <si>
    <t>YNL140C</t>
  </si>
  <si>
    <t>YNL152W</t>
  </si>
  <si>
    <t>required for INgressioN</t>
  </si>
  <si>
    <t>YNL196C</t>
  </si>
  <si>
    <t>Suppressor of Sensor Kinase</t>
  </si>
  <si>
    <t>YNR045W</t>
  </si>
  <si>
    <t>YNR064C</t>
  </si>
  <si>
    <t>YNR075W</t>
  </si>
  <si>
    <t>YOL025W</t>
  </si>
  <si>
    <t>Longevity Assurance Gene</t>
  </si>
  <si>
    <t>Multicopy suppressor of PDI1 deletion</t>
  </si>
  <si>
    <t>GLyOxalase</t>
  </si>
  <si>
    <t>YOR056C</t>
  </si>
  <si>
    <t>Nin1 (One) Binding protein</t>
  </si>
  <si>
    <t>PseudoUridine Synthase</t>
  </si>
  <si>
    <t>YPL003W</t>
  </si>
  <si>
    <t>Ubiquitin-Like protein Activation</t>
  </si>
  <si>
    <t>YPL007C</t>
  </si>
  <si>
    <t>YPL112C</t>
  </si>
  <si>
    <t>YPL255W</t>
  </si>
  <si>
    <t>Bfr1 Binding Protein</t>
  </si>
  <si>
    <t>RECombination</t>
  </si>
  <si>
    <t>Mitochondrial Splicing System</t>
  </si>
  <si>
    <t>YPR174C</t>
  </si>
  <si>
    <t>Cdc5 SPB Anchor</t>
  </si>
  <si>
    <t>YAR028W</t>
  </si>
  <si>
    <t>YAR033W</t>
  </si>
  <si>
    <t>Multicopy suppressor of Sec Twenty one</t>
  </si>
  <si>
    <t>YBR019C</t>
  </si>
  <si>
    <t>Factor-Induced Gene</t>
  </si>
  <si>
    <t>YBR107C</t>
  </si>
  <si>
    <t>YBR165W</t>
  </si>
  <si>
    <t>UBiquitin-conjugating enzyme Suppressor</t>
  </si>
  <si>
    <t>YBR180W</t>
  </si>
  <si>
    <t>DiTyRosine</t>
  </si>
  <si>
    <t>YBR191W</t>
  </si>
  <si>
    <t>YBR228W</t>
  </si>
  <si>
    <t>YBR255W</t>
  </si>
  <si>
    <t>seriPAUperin family</t>
  </si>
  <si>
    <t>YCR003W</t>
  </si>
  <si>
    <t>Accumulation of DYads</t>
  </si>
  <si>
    <t>YCR026C</t>
  </si>
  <si>
    <t>ecto-Nucleotide Pyrophosphatase/Phosphodiesterase</t>
  </si>
  <si>
    <t>Actin Binding Protein</t>
  </si>
  <si>
    <t>YCR100C</t>
  </si>
  <si>
    <t>Efficient Mitochondria targeting-Associated protein</t>
  </si>
  <si>
    <t>YDL060W</t>
  </si>
  <si>
    <t>YDL209C</t>
  </si>
  <si>
    <t>YDL214C</t>
  </si>
  <si>
    <t>YDL238C</t>
  </si>
  <si>
    <t>GUanine Deaminase</t>
  </si>
  <si>
    <t>YDR042C</t>
  </si>
  <si>
    <t>YDR063W</t>
  </si>
  <si>
    <t>YDR068W</t>
  </si>
  <si>
    <t>YDR109C</t>
  </si>
  <si>
    <t>YDR125C</t>
  </si>
  <si>
    <t>Suppressor of Loss of Ypt1</t>
  </si>
  <si>
    <t>YDR200C</t>
  </si>
  <si>
    <t>YDR239C</t>
  </si>
  <si>
    <t>YDR313C</t>
  </si>
  <si>
    <t>YDR495C</t>
  </si>
  <si>
    <t>YDR515W</t>
  </si>
  <si>
    <t>SuLFide production</t>
  </si>
  <si>
    <t>Unidentified TRanscript</t>
  </si>
  <si>
    <t>YEL041W</t>
  </si>
  <si>
    <t>YER077C</t>
  </si>
  <si>
    <t>YER180C</t>
  </si>
  <si>
    <t>message Induced in Sporogenesis in S. Cerevisiae</t>
  </si>
  <si>
    <t>YFL012W</t>
  </si>
  <si>
    <t>YFR013W</t>
  </si>
  <si>
    <t>YFR043C</t>
  </si>
  <si>
    <t>YGL047W</t>
  </si>
  <si>
    <t>Yap1-Binding Protein</t>
  </si>
  <si>
    <t>YGL063W</t>
  </si>
  <si>
    <t>YGL117W</t>
  </si>
  <si>
    <t>YGL131C</t>
  </si>
  <si>
    <t>Revertant Of Glycogen synthase kinase mutation</t>
  </si>
  <si>
    <t>YGL162W</t>
  </si>
  <si>
    <t>Sterol UpTake</t>
  </si>
  <si>
    <t>YGL243W</t>
  </si>
  <si>
    <t>YGR013W</t>
  </si>
  <si>
    <t>YGR042W</t>
  </si>
  <si>
    <t>Mph1-associated TElomere maintenance protein</t>
  </si>
  <si>
    <t>YGR142W</t>
  </si>
  <si>
    <t>BaTteN disease</t>
  </si>
  <si>
    <t>YGR212W</t>
  </si>
  <si>
    <t>Sphingosine-Like Immunosuppressant resistant gene</t>
  </si>
  <si>
    <t>YGR289C</t>
  </si>
  <si>
    <t>YHL013C</t>
  </si>
  <si>
    <t>member of the Ovarian TUmor family</t>
  </si>
  <si>
    <t>YHL044W</t>
  </si>
  <si>
    <t>YHR022C</t>
  </si>
  <si>
    <t>YHR042W</t>
  </si>
  <si>
    <t>NADP-Cytochrome P450 reductase</t>
  </si>
  <si>
    <t>YHR062C</t>
  </si>
  <si>
    <t>Ribonuclease P Protein</t>
  </si>
  <si>
    <t>YHR065C</t>
  </si>
  <si>
    <t>Golgi-localized, Gamma-adaptin ear homology, Arf-binding protein</t>
  </si>
  <si>
    <t>YHR153C</t>
  </si>
  <si>
    <t>YHR168W</t>
  </si>
  <si>
    <t>MiTochondrial Gtpase 2</t>
  </si>
  <si>
    <t>YIL005W</t>
  </si>
  <si>
    <t>ER-retained Pma1 Suppressing</t>
  </si>
  <si>
    <t>TIp1-Related</t>
  </si>
  <si>
    <t>HIStidine requiring</t>
  </si>
  <si>
    <t>YIL055C</t>
  </si>
  <si>
    <t>YIL077C</t>
  </si>
  <si>
    <t>Respiratory Chain Interacting protein of ~37 kDa</t>
  </si>
  <si>
    <t>YIL102C</t>
  </si>
  <si>
    <t>NITrilase superfamily</t>
  </si>
  <si>
    <t>YIR018W</t>
  </si>
  <si>
    <t>YIR039C</t>
  </si>
  <si>
    <t>Vacuolar Transporter Chaperone</t>
  </si>
  <si>
    <t>Glycogenin-Like Gene</t>
  </si>
  <si>
    <t>YJR147W</t>
  </si>
  <si>
    <t>High-copy Mep Suppressor</t>
  </si>
  <si>
    <t>YKL005C</t>
  </si>
  <si>
    <t>BYpass of ESS1</t>
  </si>
  <si>
    <t>YKL023W</t>
  </si>
  <si>
    <t>SKi Associated factor</t>
  </si>
  <si>
    <t>YKL094W</t>
  </si>
  <si>
    <t>YKL151C</t>
  </si>
  <si>
    <t>Nicotinamide Nucleotide Repair</t>
  </si>
  <si>
    <t>YKR036C</t>
  </si>
  <si>
    <t>YKR070W</t>
  </si>
  <si>
    <t>YLR006C</t>
  </si>
  <si>
    <t>MaNnosidase-Like protein</t>
  </si>
  <si>
    <t>YLR143W</t>
  </si>
  <si>
    <t>YLR271W</t>
  </si>
  <si>
    <t>Cytoplasmic and Mitochondrial G-patch protein 1</t>
  </si>
  <si>
    <t>YLR301W</t>
  </si>
  <si>
    <t>HRr25 Interacting</t>
  </si>
  <si>
    <t>YLR341W</t>
  </si>
  <si>
    <t>YML004C</t>
  </si>
  <si>
    <t>YML060W</t>
  </si>
  <si>
    <t>8-OxoGuanine Glycosylase/lyase</t>
  </si>
  <si>
    <t>YML096W</t>
  </si>
  <si>
    <t>YMR023C</t>
  </si>
  <si>
    <t>YMR040W</t>
  </si>
  <si>
    <t>YMR061W</t>
  </si>
  <si>
    <t>YMR069W</t>
  </si>
  <si>
    <t>N-AcetylTransferase</t>
  </si>
  <si>
    <t>Actin Interacting Protein</t>
  </si>
  <si>
    <t>YMR133W</t>
  </si>
  <si>
    <t>YMR158C-A</t>
  </si>
  <si>
    <t>YMR175W</t>
  </si>
  <si>
    <t>Salt Induced Protein</t>
  </si>
  <si>
    <t>YMR191W</t>
  </si>
  <si>
    <t>YMR208W</t>
  </si>
  <si>
    <t>YMR211W</t>
  </si>
  <si>
    <t>Drosophila melanogaster Misato-Like protein</t>
  </si>
  <si>
    <t>YMR272W-B</t>
  </si>
  <si>
    <t>YMR285C</t>
  </si>
  <si>
    <t>Soluble Cell Wall protein</t>
  </si>
  <si>
    <t>YNL035C</t>
  </si>
  <si>
    <t>YNL073W</t>
  </si>
  <si>
    <t>Mitochondrial aminoacyl-tRNA Synthetase, lysine (K)</t>
  </si>
  <si>
    <t>YNL143C</t>
  </si>
  <si>
    <t>YNL148C</t>
  </si>
  <si>
    <t>ALpha tubulin Folding</t>
  </si>
  <si>
    <t>SPorulation-Specific</t>
  </si>
  <si>
    <t>YNL258C</t>
  </si>
  <si>
    <t>Dependence on SLy1-20</t>
  </si>
  <si>
    <t>YNL286W</t>
  </si>
  <si>
    <t>YNL321W</t>
  </si>
  <si>
    <t>Vacuolar Na+/H+ eXchanger</t>
  </si>
  <si>
    <t>YNR022C</t>
  </si>
  <si>
    <t>YNR062C</t>
  </si>
  <si>
    <t>PULcherrimin</t>
  </si>
  <si>
    <t>YNR066C</t>
  </si>
  <si>
    <t>YNR074C</t>
  </si>
  <si>
    <t>Apoptosis-Inducing Factor</t>
  </si>
  <si>
    <t>YNR075C-A</t>
  </si>
  <si>
    <t>YOL024W</t>
  </si>
  <si>
    <t>YOL056W</t>
  </si>
  <si>
    <t>YOL114C</t>
  </si>
  <si>
    <t>peptidyl tRNA hydrolase 4</t>
  </si>
  <si>
    <t>YOL141W</t>
  </si>
  <si>
    <t>Condition Specific Secretion</t>
  </si>
  <si>
    <t>YOR003W</t>
  </si>
  <si>
    <t>Yeast Subtilisin-like Protease III</t>
  </si>
  <si>
    <t>YOR028C</t>
  </si>
  <si>
    <t>YOR166C</t>
  </si>
  <si>
    <t>Synthetically lethal With Trex</t>
  </si>
  <si>
    <t>YOR188W</t>
  </si>
  <si>
    <t>YOR238W</t>
  </si>
  <si>
    <t>YOR258W</t>
  </si>
  <si>
    <t>Histidine triad NucleoTide-binding</t>
  </si>
  <si>
    <t>YOR281C</t>
  </si>
  <si>
    <t>YPL015C</t>
  </si>
  <si>
    <t>YPL053C</t>
  </si>
  <si>
    <t>YPL056C</t>
  </si>
  <si>
    <t>Long Chronological Lifespan</t>
  </si>
  <si>
    <t>YPL146C</t>
  </si>
  <si>
    <t>YPL148C</t>
  </si>
  <si>
    <t>Phosphopantetheine:Protein Transferase</t>
  </si>
  <si>
    <t>YPL172C</t>
  </si>
  <si>
    <t>YPL207W</t>
  </si>
  <si>
    <t>YPR061C</t>
  </si>
  <si>
    <t>DnaJ protein Involved in ER-associated Degradation</t>
  </si>
  <si>
    <t>YPR093C</t>
  </si>
  <si>
    <t>Alcohol Sensitive Ring/PHD finger</t>
  </si>
  <si>
    <t>YPR096C</t>
  </si>
  <si>
    <t>YIR017C</t>
  </si>
  <si>
    <t>METhionine</t>
  </si>
  <si>
    <t>Glc7-Interacting Protein</t>
  </si>
  <si>
    <t>Daughter Specific Expression</t>
  </si>
  <si>
    <t>YFR022W</t>
  </si>
  <si>
    <t>YGL179C</t>
  </si>
  <si>
    <t>YOR099W</t>
  </si>
  <si>
    <t>YPL017C</t>
  </si>
  <si>
    <t>YBR148W</t>
  </si>
  <si>
    <t>YBR216C</t>
  </si>
  <si>
    <t>YDL159W-A</t>
  </si>
  <si>
    <t>YDR147W</t>
  </si>
  <si>
    <t>Ethanolamine KInase</t>
  </si>
  <si>
    <t>YEL058W</t>
  </si>
  <si>
    <t>PhosphoaCetylglucosamine Mutase</t>
  </si>
  <si>
    <t>YER011W</t>
  </si>
  <si>
    <t>YER064C</t>
  </si>
  <si>
    <t>YFR012W</t>
  </si>
  <si>
    <t>Demands Cdc28 kinase activity for Viability</t>
  </si>
  <si>
    <t>YGL196W</t>
  </si>
  <si>
    <t>YGL263W</t>
  </si>
  <si>
    <t>YGR050C</t>
  </si>
  <si>
    <t>YGR198W</t>
  </si>
  <si>
    <t>alpha-sYnuclein Protective Protein</t>
  </si>
  <si>
    <t>YGR230W</t>
  </si>
  <si>
    <t>Bypasses Need for Spo12p</t>
  </si>
  <si>
    <t>YJL059W</t>
  </si>
  <si>
    <t>Yeast Homolog of human Cln3</t>
  </si>
  <si>
    <t>YJL066C</t>
  </si>
  <si>
    <t>Mitochondrial Peculiar Membrane protein</t>
  </si>
  <si>
    <t>YKL133C</t>
  </si>
  <si>
    <t>Respiratory Chain Interacting protein of ~50 kDa</t>
  </si>
  <si>
    <t>YLR016C</t>
  </si>
  <si>
    <t>YLR030W</t>
  </si>
  <si>
    <t>AminoTriazole Resistance</t>
  </si>
  <si>
    <t>YNL223W</t>
  </si>
  <si>
    <t>YNL254C</t>
  </si>
  <si>
    <t>YOL017W</t>
  </si>
  <si>
    <t>YOL110W</t>
  </si>
  <si>
    <t>Suppressor of Hyperactive Ras</t>
  </si>
  <si>
    <t>YOL113W</t>
  </si>
  <si>
    <t>STE20/PAK homologous Kinase related to Morphogenesis</t>
  </si>
  <si>
    <t>YPL152W-A</t>
  </si>
  <si>
    <t>YPL222W</t>
  </si>
  <si>
    <t>YPR013C</t>
  </si>
  <si>
    <t>YPR071W</t>
  </si>
  <si>
    <t>YBR152W</t>
  </si>
  <si>
    <t>Suppressor of PrP38-1</t>
  </si>
  <si>
    <t>YPL064C</t>
  </si>
  <si>
    <t>YFR008W</t>
  </si>
  <si>
    <t>YNR021W</t>
  </si>
  <si>
    <t>YPL168W</t>
  </si>
  <si>
    <t>YBR045C</t>
  </si>
  <si>
    <t>YCL049C</t>
  </si>
  <si>
    <t>YCR104W</t>
  </si>
  <si>
    <t>YDL129W</t>
  </si>
  <si>
    <t>YDR307W</t>
  </si>
  <si>
    <t>YEL038W</t>
  </si>
  <si>
    <t>YER032W</t>
  </si>
  <si>
    <t>Factor Interacting with REF2</t>
  </si>
  <si>
    <t>YER066W</t>
  </si>
  <si>
    <t>YER175C</t>
  </si>
  <si>
    <t>Trans-aconitate MethylTransferase</t>
  </si>
  <si>
    <t>YFL004W</t>
  </si>
  <si>
    <t>YGR279C</t>
  </si>
  <si>
    <t>YGR295C</t>
  </si>
  <si>
    <t>YHR143W</t>
  </si>
  <si>
    <t>YIL044C</t>
  </si>
  <si>
    <t>ArfGAP Effector</t>
  </si>
  <si>
    <t>YJL126W</t>
  </si>
  <si>
    <t>YJR061W</t>
  </si>
  <si>
    <t>MaNNosyltransferase regulator</t>
  </si>
  <si>
    <t>YJR108W</t>
  </si>
  <si>
    <t>Aberrant Microtubules</t>
  </si>
  <si>
    <t>YKR023W</t>
  </si>
  <si>
    <t>Ribosome-Quality control Trigger factor</t>
  </si>
  <si>
    <t>YKR058W</t>
  </si>
  <si>
    <t>YLR227C</t>
  </si>
  <si>
    <t>YLR267W</t>
  </si>
  <si>
    <t>Bypass Of Pam1</t>
  </si>
  <si>
    <t>YMR130W</t>
  </si>
  <si>
    <t>Delta-Psi dependent mitochondrial Import protein of 35 kDa</t>
  </si>
  <si>
    <t>YMR231W</t>
  </si>
  <si>
    <t>YNL048W</t>
  </si>
  <si>
    <t>YNL187W</t>
  </si>
  <si>
    <t>Synthetic With Tgs1</t>
  </si>
  <si>
    <t>YNL212W</t>
  </si>
  <si>
    <t>YOL093W</t>
  </si>
  <si>
    <t>YOR307C</t>
  </si>
  <si>
    <t>YPL119C-A</t>
  </si>
  <si>
    <t>YDR357C</t>
  </si>
  <si>
    <t>CNo-Like</t>
  </si>
  <si>
    <t>YGR234W</t>
  </si>
  <si>
    <t>Yeast flavoHemogloBin</t>
  </si>
  <si>
    <t>YDL037C</t>
  </si>
  <si>
    <t>YHR176W</t>
  </si>
  <si>
    <t>Flavin containing MonoOxygenase</t>
  </si>
  <si>
    <t>YKL124W</t>
  </si>
  <si>
    <t>Suppressor of SHr3 deletion</t>
  </si>
  <si>
    <t>YKR060W</t>
  </si>
  <si>
    <t>YKR087C</t>
  </si>
  <si>
    <t>Overlapping activity with M-AAA protease</t>
  </si>
  <si>
    <t>YPL257W</t>
  </si>
  <si>
    <t>YCR089W</t>
  </si>
  <si>
    <t>YDR014W-A</t>
  </si>
  <si>
    <t>High copy suppressor of rED1</t>
  </si>
  <si>
    <t>YDR030C</t>
  </si>
  <si>
    <t>YDR317W</t>
  </si>
  <si>
    <t>High Induced Mutagenesis</t>
  </si>
  <si>
    <t>YEL004W</t>
  </si>
  <si>
    <t>YFR016C</t>
  </si>
  <si>
    <t>YFR017C</t>
  </si>
  <si>
    <t>Inhibitor of Glycogen Debranching</t>
  </si>
  <si>
    <t>YGR174W-A</t>
  </si>
  <si>
    <t>YHR127W</t>
  </si>
  <si>
    <t>YIL043C</t>
  </si>
  <si>
    <t>Cytochrome b Reductase</t>
  </si>
  <si>
    <t>YIR014W</t>
  </si>
  <si>
    <t>Vacuole Localized Dsc protein</t>
  </si>
  <si>
    <t>YJL028W</t>
  </si>
  <si>
    <t>YJL105W</t>
  </si>
  <si>
    <t>YJR004C</t>
  </si>
  <si>
    <t>Sexual AGglutination</t>
  </si>
  <si>
    <t>YLR136C</t>
  </si>
  <si>
    <t>similar to the mammalian TPA Induced Sequence gene family</t>
  </si>
  <si>
    <t>YLR137W</t>
  </si>
  <si>
    <t>Ribosomal lysine (K) Methyltransferase 5</t>
  </si>
  <si>
    <t>YMR014W</t>
  </si>
  <si>
    <t>YMR247W-A</t>
  </si>
  <si>
    <t>YMR317W</t>
  </si>
  <si>
    <t>YNL092W</t>
  </si>
  <si>
    <t>YOL038C-A</t>
  </si>
  <si>
    <t>YOR288C</t>
  </si>
  <si>
    <t>YCR076C</t>
  </si>
  <si>
    <t>FUnction of Boundary</t>
  </si>
  <si>
    <t>YKL090W</t>
  </si>
  <si>
    <t>YOR186W</t>
  </si>
  <si>
    <t>YOR298W</t>
  </si>
  <si>
    <t>YDR358W</t>
  </si>
  <si>
    <t>YEL016C</t>
  </si>
  <si>
    <t>YFR049W</t>
  </si>
  <si>
    <t>Yeast Mitochondrial Ribosomal protein</t>
  </si>
  <si>
    <t>YOR239W</t>
  </si>
  <si>
    <t>YPL221W</t>
  </si>
  <si>
    <t>Gene.primaryIdentifier</t>
  </si>
  <si>
    <t>Gene.secondaryIdentifier</t>
  </si>
  <si>
    <t>Gene.symbol</t>
  </si>
  <si>
    <t>Gene.name</t>
  </si>
  <si>
    <t>Gene.briefDescription</t>
  </si>
  <si>
    <t>Subunit of RNA polymerase III transcription initiation factor complex</t>
  </si>
  <si>
    <t>Protein of unknown function</t>
  </si>
  <si>
    <t>S000000030</t>
  </si>
  <si>
    <t>PRP45</t>
  </si>
  <si>
    <t>Protein required for pre-mRNA splicing</t>
  </si>
  <si>
    <t>Subunit of both RNase MRP and nuclear RNase P</t>
  </si>
  <si>
    <t>Putative protein of unknown function</t>
  </si>
  <si>
    <t>Dubious open reading frame</t>
  </si>
  <si>
    <t>Protein involved in Fe-S cluster transfer to mitochondrial clients</t>
  </si>
  <si>
    <t>S000000054</t>
  </si>
  <si>
    <t>CNE1</t>
  </si>
  <si>
    <t>Calnexin</t>
  </si>
  <si>
    <t>S000000063</t>
  </si>
  <si>
    <t>NUP60</t>
  </si>
  <si>
    <t>FG-nucleoporin component of central core of the nuclear pore complex</t>
  </si>
  <si>
    <t>Member of the seripauperin multigene family</t>
  </si>
  <si>
    <t>Putative integral membrane protein</t>
  </si>
  <si>
    <t>S000000076</t>
  </si>
  <si>
    <t>S000000078</t>
  </si>
  <si>
    <t>PRM9</t>
  </si>
  <si>
    <t>Pheromone-regulated protein</t>
  </si>
  <si>
    <t>S000000079</t>
  </si>
  <si>
    <t>MST28</t>
  </si>
  <si>
    <t>Putative integral membrane protein, involved in vesicle formation</t>
  </si>
  <si>
    <t>Non-essential protein of unknown function</t>
  </si>
  <si>
    <t>Protein of unknown function that may interact with ribosomes</t>
  </si>
  <si>
    <t>S000000130</t>
  </si>
  <si>
    <t>STU1</t>
  </si>
  <si>
    <t>Microtubule plus-end-tracking non-motor protein</t>
  </si>
  <si>
    <t>Mitochondrial ribosomal protein of the large subunit</t>
  </si>
  <si>
    <t>S000000140</t>
  </si>
  <si>
    <t>YBL044W</t>
  </si>
  <si>
    <t>Putative mitochondrial protein of unknown function</t>
  </si>
  <si>
    <t>S000000158</t>
  </si>
  <si>
    <t>YBL062W</t>
  </si>
  <si>
    <t>S000000169</t>
  </si>
  <si>
    <t>YBL073W</t>
  </si>
  <si>
    <t>S000000179</t>
  </si>
  <si>
    <t>YBL083C</t>
  </si>
  <si>
    <t>Subunit of the Anaphase-Promoting Complex/Cyclosome (APC/C)</t>
  </si>
  <si>
    <t>Subunit of the RNA polymerase II mediator complex</t>
  </si>
  <si>
    <t>Protein that associates with mitochondrial ribosome</t>
  </si>
  <si>
    <t>Mitochondrial intermembrane space protein of unknown function</t>
  </si>
  <si>
    <t>S000000219</t>
  </si>
  <si>
    <t>MNN2</t>
  </si>
  <si>
    <t>Alpha-1,2-mannosyltransferase</t>
  </si>
  <si>
    <t>S000000223</t>
  </si>
  <si>
    <t>GAL10</t>
  </si>
  <si>
    <t>UDP-glucose-4-epimerase</t>
  </si>
  <si>
    <t>S000000226</t>
  </si>
  <si>
    <t>POA1</t>
  </si>
  <si>
    <t>Phosphatase that is highly specific for ADP-ribose 1''-phosphate</t>
  </si>
  <si>
    <t>S000000237</t>
  </si>
  <si>
    <t>EDS1</t>
  </si>
  <si>
    <t>Putative zinc cluster protein, predicted to be a transcription factor</t>
  </si>
  <si>
    <t>S000000249</t>
  </si>
  <si>
    <t>GIP1</t>
  </si>
  <si>
    <t>Meiosis-specific regulatory subunit of the Glc7p protein phosphatase</t>
  </si>
  <si>
    <t>Small heat shock protein (sHSP) with chaperone activity</t>
  </si>
  <si>
    <t>S000000287</t>
  </si>
  <si>
    <t>TEC1</t>
  </si>
  <si>
    <t>Transcription factor targeting filamentation genes and Ty1 expression</t>
  </si>
  <si>
    <t>S000000311</t>
  </si>
  <si>
    <t>IML3</t>
  </si>
  <si>
    <t>Outer kinetochore protein and component of the Ctf19 complex</t>
  </si>
  <si>
    <t>S000000320</t>
  </si>
  <si>
    <t>YBR116C</t>
  </si>
  <si>
    <t>S000000323</t>
  </si>
  <si>
    <t>MUD1</t>
  </si>
  <si>
    <t>U1 snRNP A protein</t>
  </si>
  <si>
    <t>S000000335</t>
  </si>
  <si>
    <t>CCZ1</t>
  </si>
  <si>
    <t>Subunit of a heterodimeric guanine nucleotide exchange factor (GEF)</t>
  </si>
  <si>
    <t>Cytoplasmic protein of unknown function</t>
  </si>
  <si>
    <t>S000000352</t>
  </si>
  <si>
    <t>YSW1</t>
  </si>
  <si>
    <t>Protein required for normal prospore membrane formation</t>
  </si>
  <si>
    <t>S000000356</t>
  </si>
  <si>
    <t>SPP381</t>
  </si>
  <si>
    <t>mRNA splicing factor, component of U4/U6.U5 tri-snRNP</t>
  </si>
  <si>
    <t>S000000357</t>
  </si>
  <si>
    <t>RIB7</t>
  </si>
  <si>
    <t>Diaminohydroxyphoshoribosylaminopyrimidine deaminase</t>
  </si>
  <si>
    <t>S000000369</t>
  </si>
  <si>
    <t>UBS1</t>
  </si>
  <si>
    <t>Ubiquitin-conjugating enzyme suppressor that regulates Cdc34p</t>
  </si>
  <si>
    <t>S000000371</t>
  </si>
  <si>
    <t>POP7</t>
  </si>
  <si>
    <t>Subunit of RNase MRP, nuclear RNase P and telomerase</t>
  </si>
  <si>
    <t>S000000372</t>
  </si>
  <si>
    <t>PEX32</t>
  </si>
  <si>
    <t>Peroxisomal integral membrane protein</t>
  </si>
  <si>
    <t>S000000378</t>
  </si>
  <si>
    <t>YBR174C</t>
  </si>
  <si>
    <t>S000000381</t>
  </si>
  <si>
    <t>EHT1</t>
  </si>
  <si>
    <t>Octanoyl-CoA:ethanol acyltransferase</t>
  </si>
  <si>
    <t>S000000382</t>
  </si>
  <si>
    <t>YBR178W</t>
  </si>
  <si>
    <t>S000000384</t>
  </si>
  <si>
    <t>DTR1</t>
  </si>
  <si>
    <t>Putative dityrosine transporter of the major facilitator superfamily</t>
  </si>
  <si>
    <t>S000000386</t>
  </si>
  <si>
    <t>SMP1</t>
  </si>
  <si>
    <t>MADS-box transcription factor involved in osmotic stress response</t>
  </si>
  <si>
    <t>Member of the NineTeen Complex (NTC)</t>
  </si>
  <si>
    <t>S000000394</t>
  </si>
  <si>
    <t>YBR190W</t>
  </si>
  <si>
    <t>S000000395</t>
  </si>
  <si>
    <t>RPL21A</t>
  </si>
  <si>
    <t>Ribosomal 60S subunit protein L21A</t>
  </si>
  <si>
    <t>S000000397</t>
  </si>
  <si>
    <t>MED8</t>
  </si>
  <si>
    <t>S000000398</t>
  </si>
  <si>
    <t>AIM4</t>
  </si>
  <si>
    <t>Protein proposed to be associated with the nuclear pore complex</t>
  </si>
  <si>
    <t>S000000420</t>
  </si>
  <si>
    <t>YBP1</t>
  </si>
  <si>
    <t>Protein involved in cellular response to oxidative stress</t>
  </si>
  <si>
    <t>S000000428</t>
  </si>
  <si>
    <t>YBR224W</t>
  </si>
  <si>
    <t>S000000432</t>
  </si>
  <si>
    <t>SLX1</t>
  </si>
  <si>
    <t>Endonuclease involved in DNA recombination and repair</t>
  </si>
  <si>
    <t>S000000441</t>
  </si>
  <si>
    <t>PRP5</t>
  </si>
  <si>
    <t>RNA helicase in the DEAD-box family</t>
  </si>
  <si>
    <t>S000000443</t>
  </si>
  <si>
    <t>ERT1</t>
  </si>
  <si>
    <t>Transcriptional regulator</t>
  </si>
  <si>
    <t>S000000459</t>
  </si>
  <si>
    <t>MTC4</t>
  </si>
  <si>
    <t>S-adenosylmethionine-dependent methyltransferase</t>
  </si>
  <si>
    <t>S000000477</t>
  </si>
  <si>
    <t>UBX7</t>
  </si>
  <si>
    <t>UBX (ubiquitin regulatory X) domain-containing protein</t>
  </si>
  <si>
    <t>Subunit of the SWI/SNF chromatin remodeling complex</t>
  </si>
  <si>
    <t>S000000496</t>
  </si>
  <si>
    <t>YBR292C</t>
  </si>
  <si>
    <t>Cell wall mannoprotein</t>
  </si>
  <si>
    <t>Endosomal protein involved in turnover of plasma membrane proteins</t>
  </si>
  <si>
    <t>S000000507</t>
  </si>
  <si>
    <t>RER1</t>
  </si>
  <si>
    <t>Protein involved in retention of membrane proteins</t>
  </si>
  <si>
    <t>S000000528</t>
  </si>
  <si>
    <t>YCL023C</t>
  </si>
  <si>
    <t>S000000547</t>
  </si>
  <si>
    <t>YCL042W</t>
  </si>
  <si>
    <t>S000000554</t>
  </si>
  <si>
    <t>S000000570</t>
  </si>
  <si>
    <t>YCL065W</t>
  </si>
  <si>
    <t>S000000596</t>
  </si>
  <si>
    <t>MRPL32</t>
  </si>
  <si>
    <t>S000000621</t>
  </si>
  <si>
    <t>NPP1</t>
  </si>
  <si>
    <t>Nucleotide pyrophosphatase/phosphodiesterase</t>
  </si>
  <si>
    <t>S000000660</t>
  </si>
  <si>
    <t>YCR064C</t>
  </si>
  <si>
    <t>S000000672</t>
  </si>
  <si>
    <t>FUB1</t>
  </si>
  <si>
    <t>Proteasome-binding protein</t>
  </si>
  <si>
    <t>S000000683</t>
  </si>
  <si>
    <t>YCR087W</t>
  </si>
  <si>
    <t>S000000685</t>
  </si>
  <si>
    <t>FIG2</t>
  </si>
  <si>
    <t>Cell wall adhesin, expressed specifically during mating</t>
  </si>
  <si>
    <t>S000000697</t>
  </si>
  <si>
    <t>EMA35</t>
  </si>
  <si>
    <t>Protein involved in protein sorting</t>
  </si>
  <si>
    <t>S000000701</t>
  </si>
  <si>
    <t>PAU3</t>
  </si>
  <si>
    <t>S000000727</t>
  </si>
  <si>
    <t>YEL001C</t>
  </si>
  <si>
    <t>IRC22</t>
  </si>
  <si>
    <t>S000000730</t>
  </si>
  <si>
    <t>YEA4</t>
  </si>
  <si>
    <t>Uridine diphosphate-N-acetylglucosamine (UDP-GlcNAc) transporter</t>
  </si>
  <si>
    <t>Subunit of the BLOC-1 complex involved in endosomal maturation</t>
  </si>
  <si>
    <t>S000000733</t>
  </si>
  <si>
    <t>MIT1</t>
  </si>
  <si>
    <t>Transcriptional regulator of pseudohyphal growth</t>
  </si>
  <si>
    <t>S000000734</t>
  </si>
  <si>
    <t>YEL008W</t>
  </si>
  <si>
    <t>S000000742</t>
  </si>
  <si>
    <t>NPP2</t>
  </si>
  <si>
    <t>S000000764</t>
  </si>
  <si>
    <t>UTR4</t>
  </si>
  <si>
    <t>Protein with sequence similarity to acireductone synthases</t>
  </si>
  <si>
    <t>S000000767</t>
  </si>
  <si>
    <t>YEF1</t>
  </si>
  <si>
    <t>ATP-NADH kinase</t>
  </si>
  <si>
    <t>S000000784</t>
  </si>
  <si>
    <t>PCM1</t>
  </si>
  <si>
    <t>Essential N-acetylglucosamine-phosphate mutase</t>
  </si>
  <si>
    <t>S000000794</t>
  </si>
  <si>
    <t>YEL068C</t>
  </si>
  <si>
    <t>S000000813</t>
  </si>
  <si>
    <t>TIR1</t>
  </si>
  <si>
    <t>S000000834</t>
  </si>
  <si>
    <t>FIR1</t>
  </si>
  <si>
    <t>Protein involved in 3' mRNA processing</t>
  </si>
  <si>
    <t>S000000836</t>
  </si>
  <si>
    <t>YER034W</t>
  </si>
  <si>
    <t>S000000842</t>
  </si>
  <si>
    <t>GLN3</t>
  </si>
  <si>
    <t>Transcriptional activator in nitrogen catabolite repression system</t>
  </si>
  <si>
    <t>S000000866</t>
  </si>
  <si>
    <t>VHR2</t>
  </si>
  <si>
    <t>Non-essential nuclear protein</t>
  </si>
  <si>
    <t>S000000868</t>
  </si>
  <si>
    <t>RRT13</t>
  </si>
  <si>
    <t>Subunit of a complex that associates with actin filaments</t>
  </si>
  <si>
    <t>Regulatory subunit of the vacuolar transporter chaperone (VTC) complex</t>
  </si>
  <si>
    <t>S000000879</t>
  </si>
  <si>
    <t>MRX1</t>
  </si>
  <si>
    <t>Nucleolar protein</t>
  </si>
  <si>
    <t>S000000887</t>
  </si>
  <si>
    <t>S000000900</t>
  </si>
  <si>
    <t>UBP9</t>
  </si>
  <si>
    <t>Ubiquitin-specific protease that cleaves ubiquitin-protein fusions</t>
  </si>
  <si>
    <t>S000000952</t>
  </si>
  <si>
    <t>YER150W</t>
  </si>
  <si>
    <t>SPI1</t>
  </si>
  <si>
    <t>Stationary Phase Induced</t>
  </si>
  <si>
    <t>GPI-anchored cell wall protein involved in weak acid resistance</t>
  </si>
  <si>
    <t>Mitochondrial translational activator specific for the COX3 mRNA</t>
  </si>
  <si>
    <t>S000000977</t>
  </si>
  <si>
    <t>TMT1</t>
  </si>
  <si>
    <t>Trans-aconitate methyltransferase</t>
  </si>
  <si>
    <t>S000000978</t>
  </si>
  <si>
    <t>ECM32</t>
  </si>
  <si>
    <t>DNA dependent ATPase/DNA helicase</t>
  </si>
  <si>
    <t>S000000982</t>
  </si>
  <si>
    <t>ISC10</t>
  </si>
  <si>
    <t>Meiosis-specific MAPK inhibitor</t>
  </si>
  <si>
    <t>Mitochondrial protein of unknown function</t>
  </si>
  <si>
    <t>S000001005</t>
  </si>
  <si>
    <t>OTU2</t>
  </si>
  <si>
    <t>S000001017</t>
  </si>
  <si>
    <t>SNF6</t>
  </si>
  <si>
    <t>S000001029</t>
  </si>
  <si>
    <t>YHL037C</t>
  </si>
  <si>
    <t>S000001033</t>
  </si>
  <si>
    <t>YHL041W</t>
  </si>
  <si>
    <t>S000001036</t>
  </si>
  <si>
    <t>S000001037</t>
  </si>
  <si>
    <t>YHL045W</t>
  </si>
  <si>
    <t>S000001046</t>
  </si>
  <si>
    <t>NEM1</t>
  </si>
  <si>
    <t>Probable catalytic subunit of Nem1p-Spo7p phosphatase holoenzyme</t>
  </si>
  <si>
    <t>S000001047</t>
  </si>
  <si>
    <t>GPA1</t>
  </si>
  <si>
    <t>Subunit of G protein involved in pheromone response</t>
  </si>
  <si>
    <t>S000001064</t>
  </si>
  <si>
    <t>S000001084</t>
  </si>
  <si>
    <t>NCP1</t>
  </si>
  <si>
    <t>NADP-cytochrome P450 reductase</t>
  </si>
  <si>
    <t>S000001094</t>
  </si>
  <si>
    <t>CIC1</t>
  </si>
  <si>
    <t>Essential protein that interacts with proteasome components</t>
  </si>
  <si>
    <t>S000001104</t>
  </si>
  <si>
    <t>RPP1</t>
  </si>
  <si>
    <t>S000001107</t>
  </si>
  <si>
    <t>RRP3</t>
  </si>
  <si>
    <t>Protein involved in rRNA processing</t>
  </si>
  <si>
    <t>Serine/threonine protein kinase</t>
  </si>
  <si>
    <t>S000001137</t>
  </si>
  <si>
    <t>YHR095W</t>
  </si>
  <si>
    <t>S000001169</t>
  </si>
  <si>
    <t>S000001186</t>
  </si>
  <si>
    <t>DSE2</t>
  </si>
  <si>
    <t>Daughter cell-specific secreted protein with similarity to glucanases</t>
  </si>
  <si>
    <t>S000001192</t>
  </si>
  <si>
    <t>YHR149C</t>
  </si>
  <si>
    <t>SKG6</t>
  </si>
  <si>
    <t>Integral membrane protein</t>
  </si>
  <si>
    <t>S000001196</t>
  </si>
  <si>
    <t>SPO16</t>
  </si>
  <si>
    <t>Meiosis-specific protein involved in synaptonemal complex assembly</t>
  </si>
  <si>
    <t>Protein involved in early stages of meiotic recombination</t>
  </si>
  <si>
    <t>S000001211</t>
  </si>
  <si>
    <t>MTG2</t>
  </si>
  <si>
    <t>Putative GTPase</t>
  </si>
  <si>
    <t>S000001219</t>
  </si>
  <si>
    <t>FMO1</t>
  </si>
  <si>
    <t>Flavin-containing monooxygenase</t>
  </si>
  <si>
    <t>S000001247</t>
  </si>
  <si>
    <t>YHR204W</t>
  </si>
  <si>
    <t>MNL1</t>
  </si>
  <si>
    <t>Alpha-1,2-specific exomannosidase of the endoplasmic reticulum</t>
  </si>
  <si>
    <t>S000001267</t>
  </si>
  <si>
    <t>EPS1</t>
  </si>
  <si>
    <t>ER protein with chaperone and co-chaperone activity</t>
  </si>
  <si>
    <t>S000001274</t>
  </si>
  <si>
    <t>YIL012W</t>
  </si>
  <si>
    <t>S000001277</t>
  </si>
  <si>
    <t>BAR1</t>
  </si>
  <si>
    <t>Aspartyl protease secreted to periplasmic space of mating type a cell</t>
  </si>
  <si>
    <t>Protein required for pre-rRNA processing</t>
  </si>
  <si>
    <t>S000001298</t>
  </si>
  <si>
    <t>CST6</t>
  </si>
  <si>
    <t>Basic leucine zipper (bZIP) transcription factor from ATF/CREB family</t>
  </si>
  <si>
    <t>S000001305</t>
  </si>
  <si>
    <t>CBR1</t>
  </si>
  <si>
    <t>Cytochrome b reductase and NADH-dependent reductase for Dph3p</t>
  </si>
  <si>
    <t>S000001306</t>
  </si>
  <si>
    <t>AGE2</t>
  </si>
  <si>
    <t>ADP-ribosylation factor (ARF) GTPase activating protein (GAP) effector</t>
  </si>
  <si>
    <t>S000001317</t>
  </si>
  <si>
    <t>S000001320</t>
  </si>
  <si>
    <t>YIL058W</t>
  </si>
  <si>
    <t>Component of U1 snRNP required for mRNA splicing via spliceosome</t>
  </si>
  <si>
    <t>S000001339</t>
  </si>
  <si>
    <t>RCI37</t>
  </si>
  <si>
    <t>Protein that associates with the large mitoribosomal subunit</t>
  </si>
  <si>
    <t>S000001348</t>
  </si>
  <si>
    <t>YIL086C</t>
  </si>
  <si>
    <t>S000001364</t>
  </si>
  <si>
    <t>S000001394</t>
  </si>
  <si>
    <t>CSM2</t>
  </si>
  <si>
    <t>Subunit of the Shu complex (aka PCSS complex)</t>
  </si>
  <si>
    <t>S000001412</t>
  </si>
  <si>
    <t>MCM10</t>
  </si>
  <si>
    <t>Essential chromatin-associated protein</t>
  </si>
  <si>
    <t>Protein of unknown function, secreted when constitutively expressed</t>
  </si>
  <si>
    <t>S000001442</t>
  </si>
  <si>
    <t>AIM21</t>
  </si>
  <si>
    <t>S000001453</t>
  </si>
  <si>
    <t>VLD1</t>
  </si>
  <si>
    <t>Component of Dsc E3 ligase complex in vacuolar membranes</t>
  </si>
  <si>
    <t>S000001456</t>
  </si>
  <si>
    <t>MET28</t>
  </si>
  <si>
    <t>bZIP transcriptional activator in the Cbf1p-Met4p-Met28p complex</t>
  </si>
  <si>
    <t>S000001457</t>
  </si>
  <si>
    <t>YAP5</t>
  </si>
  <si>
    <t>Basic leucine zipper (bZIP) iron-sensing transcription factor</t>
  </si>
  <si>
    <t>S000001459</t>
  </si>
  <si>
    <t>S000001478</t>
  </si>
  <si>
    <t>YPS6</t>
  </si>
  <si>
    <t>Putative GPI-anchored aspartic protease</t>
  </si>
  <si>
    <t>S000001488</t>
  </si>
  <si>
    <t>BYE1</t>
  </si>
  <si>
    <t>Negative regulator of transcription elongation</t>
  </si>
  <si>
    <t>S000001506</t>
  </si>
  <si>
    <t>SKA1</t>
  </si>
  <si>
    <t>SKI complex-associated protein</t>
  </si>
  <si>
    <t>S000001523</t>
  </si>
  <si>
    <t>NFU1</t>
  </si>
  <si>
    <t>S000001553</t>
  </si>
  <si>
    <t>YKL070W</t>
  </si>
  <si>
    <t>S000001556</t>
  </si>
  <si>
    <t>LHS1</t>
  </si>
  <si>
    <t>Molecular chaperone of the endoplasmic reticulum lumen</t>
  </si>
  <si>
    <t>S000001558</t>
  </si>
  <si>
    <t>S000001573</t>
  </si>
  <si>
    <t>CUE2</t>
  </si>
  <si>
    <t>Ubiquitin-binding endonuclease involved in mRNA decay</t>
  </si>
  <si>
    <t>S000001577</t>
  </si>
  <si>
    <t>YJU3</t>
  </si>
  <si>
    <t>Monoglyceride lipase (MGL) that hydrolyzes fatty acid ethyl esters</t>
  </si>
  <si>
    <t>S000001598</t>
  </si>
  <si>
    <t>YKL115C</t>
  </si>
  <si>
    <t>S000001606</t>
  </si>
  <si>
    <t>YKL123W</t>
  </si>
  <si>
    <t>S000001607</t>
  </si>
  <si>
    <t>SSH4</t>
  </si>
  <si>
    <t>Specificity factor required for Rsp5p-dependent ubiquitination</t>
  </si>
  <si>
    <t>S000001611</t>
  </si>
  <si>
    <t>PMU1</t>
  </si>
  <si>
    <t>Putative phosphomutase</t>
  </si>
  <si>
    <t>S000001616</t>
  </si>
  <si>
    <t>RCI50</t>
  </si>
  <si>
    <t>S000001623</t>
  </si>
  <si>
    <t>TGL1</t>
  </si>
  <si>
    <t>Steryl ester hydrolase</t>
  </si>
  <si>
    <t>S000001630</t>
  </si>
  <si>
    <t>YKL147C</t>
  </si>
  <si>
    <t>S000001634</t>
  </si>
  <si>
    <t>NNR2</t>
  </si>
  <si>
    <t>Widely-conserved NADHX dehydratase</t>
  </si>
  <si>
    <t>Protein kinase</t>
  </si>
  <si>
    <t>Vacuolar membrane zinc transporter</t>
  </si>
  <si>
    <t>S000001691</t>
  </si>
  <si>
    <t>CBT1</t>
  </si>
  <si>
    <t>Protein involved in 5' RNA end processing</t>
  </si>
  <si>
    <t>S000001701</t>
  </si>
  <si>
    <t>SRY1</t>
  </si>
  <si>
    <t>3-hydroxyaspartate dehydratase</t>
  </si>
  <si>
    <t>S000001702</t>
  </si>
  <si>
    <t>YKL219W</t>
  </si>
  <si>
    <t>COS9</t>
  </si>
  <si>
    <t>S000001730</t>
  </si>
  <si>
    <t>NTR2</t>
  </si>
  <si>
    <t>Essential protein that forms a dimer with Ntr1p</t>
  </si>
  <si>
    <t>S000001731</t>
  </si>
  <si>
    <t>RQT4</t>
  </si>
  <si>
    <t>Subunit of ribosome-associated quality control trigger complex (RQT)</t>
  </si>
  <si>
    <t>S000001744</t>
  </si>
  <si>
    <t>CAF4</t>
  </si>
  <si>
    <t>WD40 repeat-containing protein associated with the CCR4-NOT complex</t>
  </si>
  <si>
    <t>S000001748</t>
  </si>
  <si>
    <t>YKR040C</t>
  </si>
  <si>
    <t>tRNA methyltransferase</t>
  </si>
  <si>
    <t>S000001766</t>
  </si>
  <si>
    <t>GLG1</t>
  </si>
  <si>
    <t>Glycogenin glucosyltransferase</t>
  </si>
  <si>
    <t>S000001768</t>
  </si>
  <si>
    <t>UTP30</t>
  </si>
  <si>
    <t>Subunit of U3-containing 90S preribosome complex</t>
  </si>
  <si>
    <t>S000001778</t>
  </si>
  <si>
    <t>S000001781</t>
  </si>
  <si>
    <t>YKR073C</t>
  </si>
  <si>
    <t>S000001795</t>
  </si>
  <si>
    <t>OMA1</t>
  </si>
  <si>
    <t>Metalloendopeptidase of the mitochondrial inner membrane</t>
  </si>
  <si>
    <t>S000001799</t>
  </si>
  <si>
    <t>SRL3</t>
  </si>
  <si>
    <t>Repressor of transcription at Start</t>
  </si>
  <si>
    <t>S000001821</t>
  </si>
  <si>
    <t>YAR030C</t>
  </si>
  <si>
    <t>S000001872</t>
  </si>
  <si>
    <t>FRS2</t>
  </si>
  <si>
    <t>Alpha subunit of cytoplasmic phenylalanyl-tRNA synthetase</t>
  </si>
  <si>
    <t>S000001875</t>
  </si>
  <si>
    <t>YFL019C</t>
  </si>
  <si>
    <t>S000001879</t>
  </si>
  <si>
    <t>YFL015C</t>
  </si>
  <si>
    <t>S000001882</t>
  </si>
  <si>
    <t>S000001884</t>
  </si>
  <si>
    <t>WWM1</t>
  </si>
  <si>
    <t>WW domain containing protein of unknown function</t>
  </si>
  <si>
    <t>S000001890</t>
  </si>
  <si>
    <t>VTC2</t>
  </si>
  <si>
    <t>S000001895</t>
  </si>
  <si>
    <t>DEG1</t>
  </si>
  <si>
    <t>tRNA:pseudouridine synthase</t>
  </si>
  <si>
    <t>S000001903</t>
  </si>
  <si>
    <t>YFH7</t>
  </si>
  <si>
    <t>Putative kinase with similarity to the PRK/URK/PANK kinase subfamily</t>
  </si>
  <si>
    <t>S000001904</t>
  </si>
  <si>
    <t>FAR7</t>
  </si>
  <si>
    <t>Protein involved in recovery from pheromone-induced cell cycle arrest</t>
  </si>
  <si>
    <t>S000001908</t>
  </si>
  <si>
    <t>DCV1</t>
  </si>
  <si>
    <t>S000001909</t>
  </si>
  <si>
    <t>IOC3</t>
  </si>
  <si>
    <t>Subunit of the Isw1a complex</t>
  </si>
  <si>
    <t>S000001912</t>
  </si>
  <si>
    <t>AIP5</t>
  </si>
  <si>
    <t>Protein that positively regulates actin assembly</t>
  </si>
  <si>
    <t>S000001913</t>
  </si>
  <si>
    <t>IGD1</t>
  </si>
  <si>
    <t>Cytoplasmic protein that inhibits Gdb1p glycogen debranching activity</t>
  </si>
  <si>
    <t>S000001916</t>
  </si>
  <si>
    <t>YFR020W</t>
  </si>
  <si>
    <t>CSS2</t>
  </si>
  <si>
    <t>S000001918</t>
  </si>
  <si>
    <t>ROG3</t>
  </si>
  <si>
    <t>Alpha-arrestin involved in ubiquitin-dependent endocytosis</t>
  </si>
  <si>
    <t>S000001921</t>
  </si>
  <si>
    <t>YFR025C</t>
  </si>
  <si>
    <t>HIS2</t>
  </si>
  <si>
    <t>Histidinolphosphatase</t>
  </si>
  <si>
    <t>S000001922</t>
  </si>
  <si>
    <t>YFR026C</t>
  </si>
  <si>
    <t>ULI1</t>
  </si>
  <si>
    <t>Upr-L-Inducible gene</t>
  </si>
  <si>
    <t>S000001930</t>
  </si>
  <si>
    <t>PHO4</t>
  </si>
  <si>
    <t>Basic helix-loop-helix (bHLH) transcription factor of the myc-family</t>
  </si>
  <si>
    <t>S000001939</t>
  </si>
  <si>
    <t>IRC6</t>
  </si>
  <si>
    <t>Clathrin coat accessory factor</t>
  </si>
  <si>
    <t>S000001945</t>
  </si>
  <si>
    <t>YMR31</t>
  </si>
  <si>
    <t>Subunit of the mitochondrial alpha-ketoglutarate dehydrogenase</t>
  </si>
  <si>
    <t>S000002161</t>
  </si>
  <si>
    <t>MCD1</t>
  </si>
  <si>
    <t>Essential alpha-kleisin subunit of the cohesin complex</t>
  </si>
  <si>
    <t>S000002167</t>
  </si>
  <si>
    <t>YDL009C</t>
  </si>
  <si>
    <t>Nonfunctional homolog of Gpm1p phosphoglycerate mutase</t>
  </si>
  <si>
    <t>S000002192</t>
  </si>
  <si>
    <t>YDL034W</t>
  </si>
  <si>
    <t>Mitochondrial tRNA:pseudouridine synthase</t>
  </si>
  <si>
    <t>S000002195</t>
  </si>
  <si>
    <t>BSC1</t>
  </si>
  <si>
    <t>Protein of unconfirmed function</t>
  </si>
  <si>
    <t>S000002200</t>
  </si>
  <si>
    <t>SIR2</t>
  </si>
  <si>
    <t>Conserved NAD+ dependent histone deacetylase of the Sirtuin family</t>
  </si>
  <si>
    <t>S000002218</t>
  </si>
  <si>
    <t>TSR1</t>
  </si>
  <si>
    <t>Protein required for processing of 20S pre-rRNA in the cytoplasm</t>
  </si>
  <si>
    <t>S000002220</t>
  </si>
  <si>
    <t>YDL062W</t>
  </si>
  <si>
    <t>S000002226</t>
  </si>
  <si>
    <t>YDL068W</t>
  </si>
  <si>
    <t>Component of the U4/U6.U5 snRNP complex</t>
  </si>
  <si>
    <t>Component of the SMC5-SMC6 complex</t>
  </si>
  <si>
    <t>S000002287</t>
  </si>
  <si>
    <t>S000002297</t>
  </si>
  <si>
    <t>RGT2</t>
  </si>
  <si>
    <t>Plasma membrane high glucose sensor that regulates glucose transport</t>
  </si>
  <si>
    <t>S000002368</t>
  </si>
  <si>
    <t>CWC2</t>
  </si>
  <si>
    <t>S000002373</t>
  </si>
  <si>
    <t>PRR2</t>
  </si>
  <si>
    <t>S000002381</t>
  </si>
  <si>
    <t>FMP45</t>
  </si>
  <si>
    <t>Integral membrane protein localized to mitochondria</t>
  </si>
  <si>
    <t>S000002397</t>
  </si>
  <si>
    <t>GUD1</t>
  </si>
  <si>
    <t>Guanine deaminase</t>
  </si>
  <si>
    <t>S000002401</t>
  </si>
  <si>
    <t>YDL242W</t>
  </si>
  <si>
    <t>S000002437</t>
  </si>
  <si>
    <t>RAD28</t>
  </si>
  <si>
    <t>Protein involved in DNA repair</t>
  </si>
  <si>
    <t>S000002449</t>
  </si>
  <si>
    <t>S000002456</t>
  </si>
  <si>
    <t>VMS1</t>
  </si>
  <si>
    <t>Peptidyl-tRNA hydrolase that releases stalled peptides from ribosomes,</t>
  </si>
  <si>
    <t>S000002468</t>
  </si>
  <si>
    <t>Protein with similarity to ABC transporter family members</t>
  </si>
  <si>
    <t>S000002470</t>
  </si>
  <si>
    <t>AIM7</t>
  </si>
  <si>
    <t>Protein that interacts with Arp2/3 complex</t>
  </si>
  <si>
    <t>S000002475</t>
  </si>
  <si>
    <t>DOS2</t>
  </si>
  <si>
    <t>S000002480</t>
  </si>
  <si>
    <t>SNF11</t>
  </si>
  <si>
    <t>S000002489</t>
  </si>
  <si>
    <t>STN1</t>
  </si>
  <si>
    <t>Telomere end-binding and capping protein</t>
  </si>
  <si>
    <t>S000002509</t>
  </si>
  <si>
    <t>YDR102C</t>
  </si>
  <si>
    <t>Component of the dynactin complex</t>
  </si>
  <si>
    <t>S000002516</t>
  </si>
  <si>
    <t>D-ribulokinase</t>
  </si>
  <si>
    <t>S000002518</t>
  </si>
  <si>
    <t>ALT2</t>
  </si>
  <si>
    <t>Catalytically inactive alanine transaminase</t>
  </si>
  <si>
    <t>S000002519</t>
  </si>
  <si>
    <t>YDR112W</t>
  </si>
  <si>
    <t>IRC2</t>
  </si>
  <si>
    <t>S000002521</t>
  </si>
  <si>
    <t>YDR114C</t>
  </si>
  <si>
    <t>S000002532</t>
  </si>
  <si>
    <t>ECM18</t>
  </si>
  <si>
    <t>S000002539</t>
  </si>
  <si>
    <t>YDR132C</t>
  </si>
  <si>
    <t>MRX16</t>
  </si>
  <si>
    <t>S000002543</t>
  </si>
  <si>
    <t>YDR136C</t>
  </si>
  <si>
    <t>VPS61</t>
  </si>
  <si>
    <t>S000002554</t>
  </si>
  <si>
    <t>EKI1</t>
  </si>
  <si>
    <t>Ethanolamine kinase</t>
  </si>
  <si>
    <t>S000002578</t>
  </si>
  <si>
    <t>HSP42</t>
  </si>
  <si>
    <t>S000002601</t>
  </si>
  <si>
    <t>YDR193W</t>
  </si>
  <si>
    <t>S000002608</t>
  </si>
  <si>
    <t>VPS64</t>
  </si>
  <si>
    <t>Protein required for cytoplasm to vacuole targeting of proteins</t>
  </si>
  <si>
    <t>S000002628</t>
  </si>
  <si>
    <t>YDR220C</t>
  </si>
  <si>
    <t>S000002635</t>
  </si>
  <si>
    <t>SIR4</t>
  </si>
  <si>
    <t>SIR protein involved in assembly of silent chromatin domains</t>
  </si>
  <si>
    <t>S000002647</t>
  </si>
  <si>
    <t>S000002648</t>
  </si>
  <si>
    <t>SNU56</t>
  </si>
  <si>
    <t>S000002687</t>
  </si>
  <si>
    <t>RNH202</t>
  </si>
  <si>
    <t>Ribonuclease H2 subunit</t>
  </si>
  <si>
    <t>S000002715</t>
  </si>
  <si>
    <t>PMT7</t>
  </si>
  <si>
    <t>Putative protein mannosyltransferase similar to Pmt1p</t>
  </si>
  <si>
    <t>S000002721</t>
  </si>
  <si>
    <t>PIB1</t>
  </si>
  <si>
    <t>RING-type ubiquitin ligase of the endosomal and vacuolar membranes</t>
  </si>
  <si>
    <t>S000002725</t>
  </si>
  <si>
    <t>HIM1</t>
  </si>
  <si>
    <t>Protein of unknown function involved in DNA repair</t>
  </si>
  <si>
    <t>UBX domain-containing protein that interacts with Cdc48p</t>
  </si>
  <si>
    <t>S000002748</t>
  </si>
  <si>
    <t>YDR340W</t>
  </si>
  <si>
    <t>S000002765</t>
  </si>
  <si>
    <t>CNL1</t>
  </si>
  <si>
    <t>S000002766</t>
  </si>
  <si>
    <t>GGA1</t>
  </si>
  <si>
    <t>Golgi-localized protein with homology to gamma-adaptin</t>
  </si>
  <si>
    <t>S000002770</t>
  </si>
  <si>
    <t>TFC6</t>
  </si>
  <si>
    <t>S000002771</t>
  </si>
  <si>
    <t>ESC2</t>
  </si>
  <si>
    <t>Sumo-like domain protein</t>
  </si>
  <si>
    <t>Central kinetochore protein and subunit of the Ctf19 complex</t>
  </si>
  <si>
    <t>S000002801</t>
  </si>
  <si>
    <t>SHE9</t>
  </si>
  <si>
    <t>Protein required for normal mitochondrial morphology</t>
  </si>
  <si>
    <t>Dubious open reading frame unlikely to encode a functional protein</t>
  </si>
  <si>
    <t>S000002813</t>
  </si>
  <si>
    <t>MRP20</t>
  </si>
  <si>
    <t>S000002817</t>
  </si>
  <si>
    <t>SIZ1</t>
  </si>
  <si>
    <t>SUMO E3 ligase</t>
  </si>
  <si>
    <t>S000002831</t>
  </si>
  <si>
    <t>CAD1</t>
  </si>
  <si>
    <t>AP-1-like basic leucine zipper (bZIP) transcriptional activator</t>
  </si>
  <si>
    <t>S000002853</t>
  </si>
  <si>
    <t>YDR445C</t>
  </si>
  <si>
    <t>Meiosis-specific protein</t>
  </si>
  <si>
    <t>S000002857</t>
  </si>
  <si>
    <t>UTP6</t>
  </si>
  <si>
    <t>S000002866</t>
  </si>
  <si>
    <t>HEH2</t>
  </si>
  <si>
    <t>Inner nuclear membrane (INM) protein</t>
  </si>
  <si>
    <t>S000002888</t>
  </si>
  <si>
    <t>DIG2</t>
  </si>
  <si>
    <t>MAP kinase-responsive inhibitor of the Ste12p transcription factor</t>
  </si>
  <si>
    <t>S000002903</t>
  </si>
  <si>
    <t>VPS3</t>
  </si>
  <si>
    <t>Component of CORVET membrane tethering complex</t>
  </si>
  <si>
    <t>S000002917</t>
  </si>
  <si>
    <t>YDR509W</t>
  </si>
  <si>
    <t>S000002920</t>
  </si>
  <si>
    <t>EMI1</t>
  </si>
  <si>
    <t>S000002923</t>
  </si>
  <si>
    <t>SLF1</t>
  </si>
  <si>
    <t>RNA binding protein that associates with polysomes</t>
  </si>
  <si>
    <t>S000002929</t>
  </si>
  <si>
    <t>YDR521W</t>
  </si>
  <si>
    <t>Dubious ORF that overlaps YDR520C</t>
  </si>
  <si>
    <t>S000002943</t>
  </si>
  <si>
    <t>YDR535C</t>
  </si>
  <si>
    <t>S000002985</t>
  </si>
  <si>
    <t>YGL017W</t>
  </si>
  <si>
    <t>ATE1</t>
  </si>
  <si>
    <t>Arginyl-tRNA-protein transfErase</t>
  </si>
  <si>
    <t>Arginyl-tRNA-protein transferase</t>
  </si>
  <si>
    <t>Cell wall protein with similarity to glucanases</t>
  </si>
  <si>
    <t>S000003004</t>
  </si>
  <si>
    <t>Component of the cleavage and polyadenylation factor I (CF I)</t>
  </si>
  <si>
    <t>S000003015</t>
  </si>
  <si>
    <t>ALG13</t>
  </si>
  <si>
    <t>Catalytic component of UDP-GlcNAc transferase</t>
  </si>
  <si>
    <t>S000003031</t>
  </si>
  <si>
    <t>PUS2</t>
  </si>
  <si>
    <t>S000003040</t>
  </si>
  <si>
    <t>YGL072C</t>
  </si>
  <si>
    <t>S000003056</t>
  </si>
  <si>
    <t>YGL088W</t>
  </si>
  <si>
    <t>Mitochondrial protein</t>
  </si>
  <si>
    <t>S000003077</t>
  </si>
  <si>
    <t>YGL109W</t>
  </si>
  <si>
    <t>S000003085</t>
  </si>
  <si>
    <t>Component of a complex containing Cef1p</t>
  </si>
  <si>
    <t>S000003099</t>
  </si>
  <si>
    <t>SNT2</t>
  </si>
  <si>
    <t>Subunit of Snt2C complex, RING finger ubiquitin ligase (E3)</t>
  </si>
  <si>
    <t>S000003100</t>
  </si>
  <si>
    <t>YGL132W</t>
  </si>
  <si>
    <t>S000003110</t>
  </si>
  <si>
    <t>GPI10</t>
  </si>
  <si>
    <t>Integral membrane protein involved in GPI anchor synthesis</t>
  </si>
  <si>
    <t>S000003130</t>
  </si>
  <si>
    <t>SUT1</t>
  </si>
  <si>
    <t>Zn(II)2Cys6 family transcription factor</t>
  </si>
  <si>
    <t>S000003133</t>
  </si>
  <si>
    <t>YGL165C</t>
  </si>
  <si>
    <t>S000003142</t>
  </si>
  <si>
    <t>BUD13</t>
  </si>
  <si>
    <t>Subunit of the RES complex</t>
  </si>
  <si>
    <t>S000003144</t>
  </si>
  <si>
    <t>S000003147</t>
  </si>
  <si>
    <t>TOS3</t>
  </si>
  <si>
    <t>S000003164</t>
  </si>
  <si>
    <t>DSD1</t>
  </si>
  <si>
    <t>D-serine dehydratase (aka D-serine ammonia-lyase)</t>
  </si>
  <si>
    <t>S000003181</t>
  </si>
  <si>
    <t>SKI8</t>
  </si>
  <si>
    <t>Ski complex component and WD-repeat protein</t>
  </si>
  <si>
    <t>S000003199</t>
  </si>
  <si>
    <t>YGL230C</t>
  </si>
  <si>
    <t>S000003204</t>
  </si>
  <si>
    <t>S000003212</t>
  </si>
  <si>
    <t>TAD1</t>
  </si>
  <si>
    <t>tRNA-specific adenosine deaminase</t>
  </si>
  <si>
    <t>S000003232</t>
  </si>
  <si>
    <t>COS12</t>
  </si>
  <si>
    <t>S000003241</t>
  </si>
  <si>
    <t>SEC9</t>
  </si>
  <si>
    <t>t-SNARE protein required for secretory vesicle-plasma membrane fusion</t>
  </si>
  <si>
    <t>S000003245</t>
  </si>
  <si>
    <t>SNU71</t>
  </si>
  <si>
    <t>S000003274</t>
  </si>
  <si>
    <t>MTE1</t>
  </si>
  <si>
    <t>S000003277</t>
  </si>
  <si>
    <t>YGR045C</t>
  </si>
  <si>
    <t>S000003282</t>
  </si>
  <si>
    <t>S000003294</t>
  </si>
  <si>
    <t>COX18</t>
  </si>
  <si>
    <t>Protein required for membrane insertion of C-terminus of Cox2p</t>
  </si>
  <si>
    <t>S000003296</t>
  </si>
  <si>
    <t>YGR064W</t>
  </si>
  <si>
    <t>S000003303</t>
  </si>
  <si>
    <t>ENV11</t>
  </si>
  <si>
    <t>Protein proposed to be involved in vacuolar functions</t>
  </si>
  <si>
    <t>S000003307</t>
  </si>
  <si>
    <t>PRP38</t>
  </si>
  <si>
    <t>Unique component of the U4/U6.U5 tri-snRNP particle</t>
  </si>
  <si>
    <t>S000003313</t>
  </si>
  <si>
    <t>SLX9</t>
  </si>
  <si>
    <t>S000003333</t>
  </si>
  <si>
    <t>PCP1</t>
  </si>
  <si>
    <t>Mitochondrial serine protease</t>
  </si>
  <si>
    <t>S000003369</t>
  </si>
  <si>
    <t>YGR137W</t>
  </si>
  <si>
    <t>S000003374</t>
  </si>
  <si>
    <t>BTN2</t>
  </si>
  <si>
    <t>v-SNARE binding protein</t>
  </si>
  <si>
    <t>S000003383</t>
  </si>
  <si>
    <t>YGR151C</t>
  </si>
  <si>
    <t>S000003396</t>
  </si>
  <si>
    <t>YGR164W</t>
  </si>
  <si>
    <t>S000003430</t>
  </si>
  <si>
    <t>YPP1</t>
  </si>
  <si>
    <t>Cargo-transport protein involved in endocytosis</t>
  </si>
  <si>
    <t>S000003443</t>
  </si>
  <si>
    <t>ZPR1</t>
  </si>
  <si>
    <t>Essential protein with two zinc fingers</t>
  </si>
  <si>
    <t>S000003444</t>
  </si>
  <si>
    <t>SLI1</t>
  </si>
  <si>
    <t>N-acetyltransferase</t>
  </si>
  <si>
    <t>S000003451</t>
  </si>
  <si>
    <t>YGR219W</t>
  </si>
  <si>
    <t>S000003462</t>
  </si>
  <si>
    <t>BNS1</t>
  </si>
  <si>
    <t>S000003466</t>
  </si>
  <si>
    <t>YHB1</t>
  </si>
  <si>
    <t>Nitric oxide oxidoreductase</t>
  </si>
  <si>
    <t>S000003478</t>
  </si>
  <si>
    <t>BRF1</t>
  </si>
  <si>
    <t>TFIIIB B-related factor</t>
  </si>
  <si>
    <t>S000003501</t>
  </si>
  <si>
    <t>YGR269W</t>
  </si>
  <si>
    <t>S000003511</t>
  </si>
  <si>
    <t>SCW4</t>
  </si>
  <si>
    <t>S000003521</t>
  </si>
  <si>
    <t>MAL11</t>
  </si>
  <si>
    <t>High-affinity maltose transporter (alpha-glucoside transporter)</t>
  </si>
  <si>
    <t>S000003527</t>
  </si>
  <si>
    <t>COS6</t>
  </si>
  <si>
    <t>S000003531</t>
  </si>
  <si>
    <t>YHR021W-A</t>
  </si>
  <si>
    <t>ECM12</t>
  </si>
  <si>
    <t>S000003533</t>
  </si>
  <si>
    <t>YHR139C-A</t>
  </si>
  <si>
    <t>S000003565</t>
  </si>
  <si>
    <t>S000003569</t>
  </si>
  <si>
    <t>YJL032W</t>
  </si>
  <si>
    <t>S000003585</t>
  </si>
  <si>
    <t>CHM7</t>
  </si>
  <si>
    <t>Yeast homolog of human CHMP7, localizes to the endoplasmic reticulum</t>
  </si>
  <si>
    <t>Component of the mitochondrial TIM22 complex</t>
  </si>
  <si>
    <t>S000003595</t>
  </si>
  <si>
    <t>YHC3</t>
  </si>
  <si>
    <t>Protein required for the ATP-dependent transport of arginine</t>
  </si>
  <si>
    <t>S000003598</t>
  </si>
  <si>
    <t>LAS21</t>
  </si>
  <si>
    <t>Mannose-ethanolamine phosphotransferase</t>
  </si>
  <si>
    <t>S000003602</t>
  </si>
  <si>
    <t>MPM1</t>
  </si>
  <si>
    <t>S000003641</t>
  </si>
  <si>
    <t>SET4</t>
  </si>
  <si>
    <t>Chromatin-associated protein involved in control of stress response</t>
  </si>
  <si>
    <t>S000003662</t>
  </si>
  <si>
    <t>NIT2</t>
  </si>
  <si>
    <t>Nit protein</t>
  </si>
  <si>
    <t>S000003667</t>
  </si>
  <si>
    <t>AIM23</t>
  </si>
  <si>
    <t>Mitochondrial translation initiation factor 3 (IF3, mIF3)</t>
  </si>
  <si>
    <t>S000003671</t>
  </si>
  <si>
    <t>YJL135W</t>
  </si>
  <si>
    <t>S000003678</t>
  </si>
  <si>
    <t>YJL142C</t>
  </si>
  <si>
    <t>IRC9</t>
  </si>
  <si>
    <t>S000003686</t>
  </si>
  <si>
    <t>YJL150W</t>
  </si>
  <si>
    <t>S000003764</t>
  </si>
  <si>
    <t>SAG1</t>
  </si>
  <si>
    <t>Alpha-agglutinin of alpha-cells</t>
  </si>
  <si>
    <t>S000003781</t>
  </si>
  <si>
    <t>YJR020W</t>
  </si>
  <si>
    <t>S000003784</t>
  </si>
  <si>
    <t>YJR023C</t>
  </si>
  <si>
    <t>S000003815</t>
  </si>
  <si>
    <t>KCH1</t>
  </si>
  <si>
    <t>Potassium transporter that mediates K+ influx</t>
  </si>
  <si>
    <t>S000003818</t>
  </si>
  <si>
    <t>CDC8</t>
  </si>
  <si>
    <t>Nucleoside monophosphate and nucleoside diphosphate kinase</t>
  </si>
  <si>
    <t>S000003822</t>
  </si>
  <si>
    <t>MNN14</t>
  </si>
  <si>
    <t>Protein required for N-glycan mannosylphosphorylation</t>
  </si>
  <si>
    <t>S000003832</t>
  </si>
  <si>
    <t>YJR071W</t>
  </si>
  <si>
    <t>S000003869</t>
  </si>
  <si>
    <t>ABM1</t>
  </si>
  <si>
    <t>S000003876</t>
  </si>
  <si>
    <t>S000003881</t>
  </si>
  <si>
    <t>S000003889</t>
  </si>
  <si>
    <t>YJR128W</t>
  </si>
  <si>
    <t>S000003890</t>
  </si>
  <si>
    <t>YJR129C</t>
  </si>
  <si>
    <t>EFM3</t>
  </si>
  <si>
    <t>S000003896</t>
  </si>
  <si>
    <t>MCM22</t>
  </si>
  <si>
    <t>Outer kinetochore protein and component of the Ctf3 subcomplex</t>
  </si>
  <si>
    <t>S000003908</t>
  </si>
  <si>
    <t>HMS2</t>
  </si>
  <si>
    <t>Protein with similarity to heat shock transcription factors</t>
  </si>
  <si>
    <t>S000003909</t>
  </si>
  <si>
    <t>BAT2</t>
  </si>
  <si>
    <t>Cytosolic branched-chain amino acid (BCAA) aminotransferase</t>
  </si>
  <si>
    <t>Meiosis-specific protein of unknown function</t>
  </si>
  <si>
    <t>S000003944</t>
  </si>
  <si>
    <t>SPA2</t>
  </si>
  <si>
    <t>Component of the polarisome</t>
  </si>
  <si>
    <t>S000003960</t>
  </si>
  <si>
    <t>YLL037W</t>
  </si>
  <si>
    <t>S000003961</t>
  </si>
  <si>
    <t>ENT4</t>
  </si>
  <si>
    <t>S000003965</t>
  </si>
  <si>
    <t>ATG10</t>
  </si>
  <si>
    <t>Conserved E2-like conjugating enzyme</t>
  </si>
  <si>
    <t>S000003972</t>
  </si>
  <si>
    <t>LDB18</t>
  </si>
  <si>
    <t>S000003982</t>
  </si>
  <si>
    <t>YLL059C</t>
  </si>
  <si>
    <t>S000003983</t>
  </si>
  <si>
    <t>GTT2</t>
  </si>
  <si>
    <t>Glutathione S-transferase capable of homodimerization</t>
  </si>
  <si>
    <t>S000003996</t>
  </si>
  <si>
    <t>SSK1</t>
  </si>
  <si>
    <t>Cytoplasmic phosphorelay intermediate osmosensor and regulator</t>
  </si>
  <si>
    <t>S000003997</t>
  </si>
  <si>
    <t>NSE1</t>
  </si>
  <si>
    <t>S000004006</t>
  </si>
  <si>
    <t>PML1</t>
  </si>
  <si>
    <t>S000004020</t>
  </si>
  <si>
    <t>S000004031</t>
  </si>
  <si>
    <t>YLR041W</t>
  </si>
  <si>
    <t>Putative membrane protein</t>
  </si>
  <si>
    <t>S000004063</t>
  </si>
  <si>
    <t>YLR073C</t>
  </si>
  <si>
    <t>RFU1</t>
  </si>
  <si>
    <t>Regulator of Free Ubiquitin chains</t>
  </si>
  <si>
    <t>Protein that inhibits Doa4p deubiquitinating activity</t>
  </si>
  <si>
    <t>S000004069</t>
  </si>
  <si>
    <t>SIC1</t>
  </si>
  <si>
    <t>Cyclin-dependent kinase inhibitor (CKI)</t>
  </si>
  <si>
    <t>S000004072</t>
  </si>
  <si>
    <t>SRL2</t>
  </si>
  <si>
    <t>S000004098</t>
  </si>
  <si>
    <t>YLR108C</t>
  </si>
  <si>
    <t>S000004113</t>
  </si>
  <si>
    <t>YLR123C</t>
  </si>
  <si>
    <t>S000004126</t>
  </si>
  <si>
    <t>TIS11</t>
  </si>
  <si>
    <t>mRNA-binding protein expressed during iron starvation</t>
  </si>
  <si>
    <t>S000004127</t>
  </si>
  <si>
    <t>RKM5</t>
  </si>
  <si>
    <t>Protein lysine methyltransferase</t>
  </si>
  <si>
    <t>S000004133</t>
  </si>
  <si>
    <t>DPH6</t>
  </si>
  <si>
    <t>Diphthamide synthetase</t>
  </si>
  <si>
    <t>S000004154</t>
  </si>
  <si>
    <t>YLR164W</t>
  </si>
  <si>
    <t>SHH4</t>
  </si>
  <si>
    <t>SDH4 Homolog</t>
  </si>
  <si>
    <t>Putative alternate subunit of succinate dehydrogenase (SDH)</t>
  </si>
  <si>
    <t>S000004174</t>
  </si>
  <si>
    <t>YLR184W</t>
  </si>
  <si>
    <t>S000004217</t>
  </si>
  <si>
    <t>ADY4</t>
  </si>
  <si>
    <t>Structural component of the meiotic outer plaque</t>
  </si>
  <si>
    <t>S000004228</t>
  </si>
  <si>
    <t>FAR10</t>
  </si>
  <si>
    <t>Protein involved in recovery from arrest in response to pheromone</t>
  </si>
  <si>
    <t>S000004255</t>
  </si>
  <si>
    <t>NEJ1</t>
  </si>
  <si>
    <t>Protein involved in regulation of nonhomologous end joining</t>
  </si>
  <si>
    <t>S000004257</t>
  </si>
  <si>
    <t>BOP2</t>
  </si>
  <si>
    <t>S000004259</t>
  </si>
  <si>
    <t>YLR269C</t>
  </si>
  <si>
    <t>S000004261</t>
  </si>
  <si>
    <t>CMG1</t>
  </si>
  <si>
    <t>S000004292</t>
  </si>
  <si>
    <t>HRI1</t>
  </si>
  <si>
    <t>Protein of unknown function that interacts with Sec72p and Hrr25p</t>
  </si>
  <si>
    <t>S000004300</t>
  </si>
  <si>
    <t>IMH1</t>
  </si>
  <si>
    <t>Protein involved in vesicular transport</t>
  </si>
  <si>
    <t>S000004305</t>
  </si>
  <si>
    <t>SPH1</t>
  </si>
  <si>
    <t>Protein involved in shmoo formation and bipolar bud site selection</t>
  </si>
  <si>
    <t>S000004307</t>
  </si>
  <si>
    <t>NKP2</t>
  </si>
  <si>
    <t>S000004330</t>
  </si>
  <si>
    <t>YLR338W</t>
  </si>
  <si>
    <t>OPI9</t>
  </si>
  <si>
    <t>S000004333</t>
  </si>
  <si>
    <t>SPO77</t>
  </si>
  <si>
    <t>S000004392</t>
  </si>
  <si>
    <t>YLR400W</t>
  </si>
  <si>
    <t>S000004404</t>
  </si>
  <si>
    <t>BER1</t>
  </si>
  <si>
    <t>Protein involved in microtubule-related processes</t>
  </si>
  <si>
    <t>S000004415</t>
  </si>
  <si>
    <t>ATG17</t>
  </si>
  <si>
    <t>Scaffold protein responsible for phagophore assembly site organization</t>
  </si>
  <si>
    <t>S000004421</t>
  </si>
  <si>
    <t>CRN1</t>
  </si>
  <si>
    <t>Coronin</t>
  </si>
  <si>
    <t>S000004426</t>
  </si>
  <si>
    <t>YLR434C</t>
  </si>
  <si>
    <t>S000004463</t>
  </si>
  <si>
    <t>GLO1</t>
  </si>
  <si>
    <t>Monomeric glyoxalase I</t>
  </si>
  <si>
    <t>S000004474</t>
  </si>
  <si>
    <t>YML012C-A</t>
  </si>
  <si>
    <t>S000004483</t>
  </si>
  <si>
    <t>UNG1</t>
  </si>
  <si>
    <t>Uracil-DNA glycosylase</t>
  </si>
  <si>
    <t>S000004499</t>
  </si>
  <si>
    <t>YML034C-A</t>
  </si>
  <si>
    <t>S000004500</t>
  </si>
  <si>
    <t>CGI121</t>
  </si>
  <si>
    <t>Component of the EKC/KEOPS complex</t>
  </si>
  <si>
    <t>S000004506</t>
  </si>
  <si>
    <t>CAT2</t>
  </si>
  <si>
    <t>Carnitine acetyl-CoA transferase</t>
  </si>
  <si>
    <t>S000004525</t>
  </si>
  <si>
    <t>OGG1</t>
  </si>
  <si>
    <t>Nuclear and mitochondrial glycosylase/lyase</t>
  </si>
  <si>
    <t>S000004549</t>
  </si>
  <si>
    <t>YML084W</t>
  </si>
  <si>
    <t>S000004553</t>
  </si>
  <si>
    <t>UFO1</t>
  </si>
  <si>
    <t>F-box receptor protein</t>
  </si>
  <si>
    <t>S000004562</t>
  </si>
  <si>
    <t>Putative protein with similarity to asparagine synthetases</t>
  </si>
  <si>
    <t>S000004570</t>
  </si>
  <si>
    <t>CAC2</t>
  </si>
  <si>
    <t>Subunit of chromatin assembly factor I (CAF-1), with Rlf2p and Msi1p</t>
  </si>
  <si>
    <t>S000004584</t>
  </si>
  <si>
    <t>YML116W</t>
  </si>
  <si>
    <t>ATR1</t>
  </si>
  <si>
    <t>Multidrug efflux pump of the major facilitator superfamily</t>
  </si>
  <si>
    <t>S000004591</t>
  </si>
  <si>
    <t>YML122C</t>
  </si>
  <si>
    <t>S000004616</t>
  </si>
  <si>
    <t>BUD22</t>
  </si>
  <si>
    <t>Protein required for rRNA maturation and ribosomal subunit biogenesis</t>
  </si>
  <si>
    <t>S000004625</t>
  </si>
  <si>
    <t>MSS1</t>
  </si>
  <si>
    <t>S000004643</t>
  </si>
  <si>
    <t>YET2</t>
  </si>
  <si>
    <t>S000004664</t>
  </si>
  <si>
    <t>SAM37</t>
  </si>
  <si>
    <t>Component of the Sorting and Assembly Machinery (SAM) complex</t>
  </si>
  <si>
    <t>S000004665</t>
  </si>
  <si>
    <t>RNA14</t>
  </si>
  <si>
    <t>S000004671</t>
  </si>
  <si>
    <t>UBX4</t>
  </si>
  <si>
    <t>S000004673</t>
  </si>
  <si>
    <t>NAT4</t>
  </si>
  <si>
    <t>N alpha-acetyl-transferase</t>
  </si>
  <si>
    <t>S000004679</t>
  </si>
  <si>
    <t>YMR075C-A</t>
  </si>
  <si>
    <t>Subunit of the inner nuclear membrane Asi ubiquitin ligase complex</t>
  </si>
  <si>
    <t>S000004737</t>
  </si>
  <si>
    <t>DPI35</t>
  </si>
  <si>
    <t>S000004740</t>
  </si>
  <si>
    <t>REC114</t>
  </si>
  <si>
    <t>S000004745</t>
  </si>
  <si>
    <t>PSO2</t>
  </si>
  <si>
    <t>Nuclease required for DNA single- and double-strand break repair</t>
  </si>
  <si>
    <t>S000004746</t>
  </si>
  <si>
    <t>CIN4</t>
  </si>
  <si>
    <t>GTP-binding protein involved in beta-tubulin (Tub2p) folding</t>
  </si>
  <si>
    <t>S000004757</t>
  </si>
  <si>
    <t>SWP1</t>
  </si>
  <si>
    <t>Delta subunit of the oligosaccharyl transferase glycoprotein complex</t>
  </si>
  <si>
    <t>S000004759</t>
  </si>
  <si>
    <t>YMR151W</t>
  </si>
  <si>
    <t>YIM2</t>
  </si>
  <si>
    <t>S000004783</t>
  </si>
  <si>
    <t>HOT1</t>
  </si>
  <si>
    <t>Transcription factor for glycerol biosynthetic genes</t>
  </si>
  <si>
    <t>S000004785</t>
  </si>
  <si>
    <t>YMR173W-A</t>
  </si>
  <si>
    <t>S000004787</t>
  </si>
  <si>
    <t>SIP18</t>
  </si>
  <si>
    <t>Phospholipid-binding hydrophilin</t>
  </si>
  <si>
    <t>S000004803</t>
  </si>
  <si>
    <t>SPG5</t>
  </si>
  <si>
    <t>Protein required for proteasome assembly during quiescence</t>
  </si>
  <si>
    <t>S000004815</t>
  </si>
  <si>
    <t>ERG2</t>
  </si>
  <si>
    <t>C-8 sterol isomerase</t>
  </si>
  <si>
    <t>S000004821</t>
  </si>
  <si>
    <t>ERG12</t>
  </si>
  <si>
    <t>Mevalonate kinase</t>
  </si>
  <si>
    <t>S000004824</t>
  </si>
  <si>
    <t>DML1</t>
  </si>
  <si>
    <t>Essential protein involved in mtDNA inheritance</t>
  </si>
  <si>
    <t>S000004844</t>
  </si>
  <si>
    <t>PEP5</t>
  </si>
  <si>
    <t>Histone E3 ligase, component of CORVET membrane tethering complex</t>
  </si>
  <si>
    <t>S000004848</t>
  </si>
  <si>
    <t>RNA1</t>
  </si>
  <si>
    <t>GTPase activating protein (GAP) for Gsp1p</t>
  </si>
  <si>
    <t>S000004853</t>
  </si>
  <si>
    <t>CUS1</t>
  </si>
  <si>
    <t>Protein required for assembly of U2 snRNP into the spliceosome</t>
  </si>
  <si>
    <t>S000004856</t>
  </si>
  <si>
    <t>ZRC1</t>
  </si>
  <si>
    <t>S000004857</t>
  </si>
  <si>
    <t>COA6</t>
  </si>
  <si>
    <t>Protein involved in cytochrome c oxidase (Complex IV) assembly</t>
  </si>
  <si>
    <t>S000004859</t>
  </si>
  <si>
    <t>YMR245W</t>
  </si>
  <si>
    <t>S000004882</t>
  </si>
  <si>
    <t>TMA23</t>
  </si>
  <si>
    <t>Nucleolar protein implicated in ribosome biogenesis</t>
  </si>
  <si>
    <t>S000004898</t>
  </si>
  <si>
    <t>NGL2</t>
  </si>
  <si>
    <t>Protein involved in 5.8S rRNA processing</t>
  </si>
  <si>
    <t>S000004902</t>
  </si>
  <si>
    <t>ABZ2</t>
  </si>
  <si>
    <t>Aminodeoxychorismate lyase (4-amino-4-deoxychorismate lyase)</t>
  </si>
  <si>
    <t>S000004934</t>
  </si>
  <si>
    <t>YMR316C-B</t>
  </si>
  <si>
    <t>S000004936</t>
  </si>
  <si>
    <t>S000004945</t>
  </si>
  <si>
    <t>YMR326C</t>
  </si>
  <si>
    <t>S000004953</t>
  </si>
  <si>
    <t>ASI3</t>
  </si>
  <si>
    <t>S000004957</t>
  </si>
  <si>
    <t>SPO1</t>
  </si>
  <si>
    <t>Meiosis-specific prospore protein</t>
  </si>
  <si>
    <t>S000004962</t>
  </si>
  <si>
    <t>YNL017C</t>
  </si>
  <si>
    <t>S000004980</t>
  </si>
  <si>
    <t>Nuclear protein of unknown function</t>
  </si>
  <si>
    <t>S000004993</t>
  </si>
  <si>
    <t>ALG11</t>
  </si>
  <si>
    <t>S000004995</t>
  </si>
  <si>
    <t>S000005002</t>
  </si>
  <si>
    <t>YNL057W</t>
  </si>
  <si>
    <t>S000005010</t>
  </si>
  <si>
    <t>SUN4</t>
  </si>
  <si>
    <t>Cell wall protein related to glucanases localized in birth scars</t>
  </si>
  <si>
    <t>S000005017</t>
  </si>
  <si>
    <t>MSK1</t>
  </si>
  <si>
    <t>Mitochondrial lysine-tRNA synthetase</t>
  </si>
  <si>
    <t>S000005036</t>
  </si>
  <si>
    <t>S-adenosylmethionine-dependent protein methyltransferase</t>
  </si>
  <si>
    <t>S000005080</t>
  </si>
  <si>
    <t>EAF7</t>
  </si>
  <si>
    <t>Subunit of the NuA4 histone acetyltransferase complex</t>
  </si>
  <si>
    <t>S000005084</t>
  </si>
  <si>
    <t>S000005087</t>
  </si>
  <si>
    <t>S000005092</t>
  </si>
  <si>
    <t>ALF1</t>
  </si>
  <si>
    <t>Alpha-tubulin folding protein</t>
  </si>
  <si>
    <t>S000005096</t>
  </si>
  <si>
    <t>INN1</t>
  </si>
  <si>
    <t>Essential protein that associates with contractile actomyosin ring</t>
  </si>
  <si>
    <t>S000005131</t>
  </si>
  <si>
    <t>SWT21</t>
  </si>
  <si>
    <t>Protein involved in mRNA splicing</t>
  </si>
  <si>
    <t>S000005137</t>
  </si>
  <si>
    <t>YNL193W</t>
  </si>
  <si>
    <t>S000005140</t>
  </si>
  <si>
    <t>SLZ1</t>
  </si>
  <si>
    <t>Sporulation-specific protein with a leucine zipper motif</t>
  </si>
  <si>
    <t>S000005147</t>
  </si>
  <si>
    <t>YNL203C</t>
  </si>
  <si>
    <t>S000005148</t>
  </si>
  <si>
    <t>YNL204C</t>
  </si>
  <si>
    <t>SPS18</t>
  </si>
  <si>
    <t>Protein of unknown function, contains a putative zinc-binding domain</t>
  </si>
  <si>
    <t>S000005149</t>
  </si>
  <si>
    <t>YNL205C</t>
  </si>
  <si>
    <t>S000005156</t>
  </si>
  <si>
    <t>VID27</t>
  </si>
  <si>
    <t>S000005163</t>
  </si>
  <si>
    <t>ALG9</t>
  </si>
  <si>
    <t>Mannosyltransferase, involved in N-linked glycosylation</t>
  </si>
  <si>
    <t>S000005167</t>
  </si>
  <si>
    <t>ATG4</t>
  </si>
  <si>
    <t>Conserved cysteine protease required for autophagy</t>
  </si>
  <si>
    <t>S000005178</t>
  </si>
  <si>
    <t>YNL234W</t>
  </si>
  <si>
    <t>Protein of unknown function with similarity to globins</t>
  </si>
  <si>
    <t>S000005198</t>
  </si>
  <si>
    <t>RTC4</t>
  </si>
  <si>
    <t>S000005202</t>
  </si>
  <si>
    <t>DSL1</t>
  </si>
  <si>
    <t>Peripheral membrane protein needed for Golgi-to-ER retrograde traffic</t>
  </si>
  <si>
    <t>S000005217</t>
  </si>
  <si>
    <t>TOF1</t>
  </si>
  <si>
    <t>Subunit of a replication-pausing checkpoint complex</t>
  </si>
  <si>
    <t>S000005229</t>
  </si>
  <si>
    <t>YNL285W</t>
  </si>
  <si>
    <t>S000005230</t>
  </si>
  <si>
    <t>CUS2</t>
  </si>
  <si>
    <t>Putative checkpoint factor in transcription</t>
  </si>
  <si>
    <t>S000005265</t>
  </si>
  <si>
    <t>VNX1</t>
  </si>
  <si>
    <t>Calcium/H+ antiporter localized to the endoplasmic reticulum membrane</t>
  </si>
  <si>
    <t>S000005287</t>
  </si>
  <si>
    <t>SWM2</t>
  </si>
  <si>
    <t>Protein with a role in snRNA and snoRNA cap trimethylation</t>
  </si>
  <si>
    <t>S000005290</t>
  </si>
  <si>
    <t>ATG3</t>
  </si>
  <si>
    <t>E2-like enzyme</t>
  </si>
  <si>
    <t>S000005304</t>
  </si>
  <si>
    <t>S000005305</t>
  </si>
  <si>
    <t>MRPL50</t>
  </si>
  <si>
    <t>S000005309</t>
  </si>
  <si>
    <t>SEC12</t>
  </si>
  <si>
    <t>Guanine nucleotide exchange factor (GEF)</t>
  </si>
  <si>
    <t>S000005328</t>
  </si>
  <si>
    <t>PET494</t>
  </si>
  <si>
    <t>S000005345</t>
  </si>
  <si>
    <t>PUL3</t>
  </si>
  <si>
    <t>Putative pulcherrimin transporter</t>
  </si>
  <si>
    <t>S000005347</t>
  </si>
  <si>
    <t>Epoxide hydrolase</t>
  </si>
  <si>
    <t>S000005349</t>
  </si>
  <si>
    <t>Putative membrane-localized protein of unknown function</t>
  </si>
  <si>
    <t>S000005352</t>
  </si>
  <si>
    <t>YNR069C</t>
  </si>
  <si>
    <t>BSC5</t>
  </si>
  <si>
    <t>S000005357</t>
  </si>
  <si>
    <t>AIF1</t>
  </si>
  <si>
    <t>Mitochondrial cell death effector</t>
  </si>
  <si>
    <t>S000005358</t>
  </si>
  <si>
    <t>COS10</t>
  </si>
  <si>
    <t>S000005373</t>
  </si>
  <si>
    <t>HRD1</t>
  </si>
  <si>
    <t>Ubiquitin-protein ligase involved in ER-associated degradation (ERAD)</t>
  </si>
  <si>
    <t>S000005377</t>
  </si>
  <si>
    <t>ESC8</t>
  </si>
  <si>
    <t>Protein involved in telomeric and mating-type locus silencing</t>
  </si>
  <si>
    <t>S000005384</t>
  </si>
  <si>
    <t>S000005385</t>
  </si>
  <si>
    <t>LAG2</t>
  </si>
  <si>
    <t>Protein that negatively regulates the SCF E3-ubiquitin ligase</t>
  </si>
  <si>
    <t>S000005417</t>
  </si>
  <si>
    <t>GPM3</t>
  </si>
  <si>
    <t>Member of the protein disulfide isomerase (PDI) family</t>
  </si>
  <si>
    <t>S000005453</t>
  </si>
  <si>
    <t>TRM10</t>
  </si>
  <si>
    <t>S000005470</t>
  </si>
  <si>
    <t>SHR5</t>
  </si>
  <si>
    <t>Palmitoyltransferase subunit</t>
  </si>
  <si>
    <t>S000005473</t>
  </si>
  <si>
    <t>SKM1</t>
  </si>
  <si>
    <t>Member of the PAK family of serine/threonine protein kinases</t>
  </si>
  <si>
    <t>S000005474</t>
  </si>
  <si>
    <t>PTH4</t>
  </si>
  <si>
    <t>Protein similar to the human peptidyl-tRNA hydrolase gene ICT1</t>
  </si>
  <si>
    <t>S000005494</t>
  </si>
  <si>
    <t>YOL134C</t>
  </si>
  <si>
    <t>S000005501</t>
  </si>
  <si>
    <t>PPM2</t>
  </si>
  <si>
    <t>AdoMet-dependent tRNA methyltransferase</t>
  </si>
  <si>
    <t>S000005529</t>
  </si>
  <si>
    <t>YSP3</t>
  </si>
  <si>
    <t>Putative precursor of the subtilisin-like protease III</t>
  </si>
  <si>
    <t>S000005554</t>
  </si>
  <si>
    <t>CIN5</t>
  </si>
  <si>
    <t>Basic leucine zipper (bZIP) transcription factor of the yAP-1 family</t>
  </si>
  <si>
    <t>S000005555</t>
  </si>
  <si>
    <t>YOR029W</t>
  </si>
  <si>
    <t>S000005563</t>
  </si>
  <si>
    <t>CYC2</t>
  </si>
  <si>
    <t>Mitochondrial peripheral inner membrane protein</t>
  </si>
  <si>
    <t>S000005567</t>
  </si>
  <si>
    <t>YOR041C</t>
  </si>
  <si>
    <t>S000005582</t>
  </si>
  <si>
    <t>NOB1</t>
  </si>
  <si>
    <t>Protein involved in proteasomal and 40S ribosomal subunit biogenesis</t>
  </si>
  <si>
    <t>S000005608</t>
  </si>
  <si>
    <t>YOR082C</t>
  </si>
  <si>
    <t>S000005625</t>
  </si>
  <si>
    <t>KTR1</t>
  </si>
  <si>
    <t>S000005647</t>
  </si>
  <si>
    <t>YOR121C</t>
  </si>
  <si>
    <t>S000005661</t>
  </si>
  <si>
    <t>YOR135C</t>
  </si>
  <si>
    <t>IRC14</t>
  </si>
  <si>
    <t>S000005692</t>
  </si>
  <si>
    <t>SWT1</t>
  </si>
  <si>
    <t>RNA endoribonuclease involved in perinuclear mRNP quality control</t>
  </si>
  <si>
    <t>S000005710</t>
  </si>
  <si>
    <t>SER1</t>
  </si>
  <si>
    <t>3-phosphoserine aminotransferase</t>
  </si>
  <si>
    <t>S000005712</t>
  </si>
  <si>
    <t>S000005714</t>
  </si>
  <si>
    <t>MSB1</t>
  </si>
  <si>
    <t>S000005744</t>
  </si>
  <si>
    <t>YOR218C</t>
  </si>
  <si>
    <t>S000005764</t>
  </si>
  <si>
    <t>S000005765</t>
  </si>
  <si>
    <t>ABP140</t>
  </si>
  <si>
    <t>AdoMet-dependent tRNA methyltransferase and actin binding protein</t>
  </si>
  <si>
    <t>S000005775</t>
  </si>
  <si>
    <t>APC5</t>
  </si>
  <si>
    <t>S000005784</t>
  </si>
  <si>
    <t>HNT3</t>
  </si>
  <si>
    <t>DNA 5' AMP hydrolase involved in DNA repair</t>
  </si>
  <si>
    <t>S000005787</t>
  </si>
  <si>
    <t>RPN8</t>
  </si>
  <si>
    <t>Essential non-ATPase regulatory subunit of the 26S proteasome</t>
  </si>
  <si>
    <t>S000005807</t>
  </si>
  <si>
    <t>PLP2</t>
  </si>
  <si>
    <t>Protein that interacts with the CCT complex to stimulate actin folding</t>
  </si>
  <si>
    <t>S000005814</t>
  </si>
  <si>
    <t>MPD1</t>
  </si>
  <si>
    <t>S000005823</t>
  </si>
  <si>
    <t>TIM18</t>
  </si>
  <si>
    <t>S000005824</t>
  </si>
  <si>
    <t>MUM3</t>
  </si>
  <si>
    <t>Protein of unknown function involved in outer spore wall organization</t>
  </si>
  <si>
    <t>S000005834</t>
  </si>
  <si>
    <t>SLY41</t>
  </si>
  <si>
    <t>Protein involved in ER-to-Golgi transport</t>
  </si>
  <si>
    <t>S000005835</t>
  </si>
  <si>
    <t>SNU66</t>
  </si>
  <si>
    <t>S000005845</t>
  </si>
  <si>
    <t>YOR318C</t>
  </si>
  <si>
    <t>S000005870</t>
  </si>
  <si>
    <t>YOR343C</t>
  </si>
  <si>
    <t>S000005872</t>
  </si>
  <si>
    <t>YOR345C</t>
  </si>
  <si>
    <t>S000005880</t>
  </si>
  <si>
    <t>SOG2</t>
  </si>
  <si>
    <t>Key component of the RAM signaling network</t>
  </si>
  <si>
    <t>S000005924</t>
  </si>
  <si>
    <t>ULA1</t>
  </si>
  <si>
    <t>Protein that activates Rub1p (NEDD8) before neddylation</t>
  </si>
  <si>
    <t>S000005928</t>
  </si>
  <si>
    <t>TFC8</t>
  </si>
  <si>
    <t>S000005936</t>
  </si>
  <si>
    <t>HST2</t>
  </si>
  <si>
    <t>Cytoplasmic NAD(+)-dependent protein deacetylase</t>
  </si>
  <si>
    <t>S000005938</t>
  </si>
  <si>
    <t>IRC15</t>
  </si>
  <si>
    <t>Microtubule associated protein</t>
  </si>
  <si>
    <t>S000005939</t>
  </si>
  <si>
    <t>CTF19</t>
  </si>
  <si>
    <t>Outer kinetochore protein, needed for accurate chromosome segregation</t>
  </si>
  <si>
    <t>S000005941</t>
  </si>
  <si>
    <t>ULP1</t>
  </si>
  <si>
    <t>Protease that specifically cleaves Smt3p protein conjugates</t>
  </si>
  <si>
    <t>S000005945</t>
  </si>
  <si>
    <t>RMI1</t>
  </si>
  <si>
    <t>Subunit of the RecQ (Sgs1p) - Topo III (Top3p) complex</t>
  </si>
  <si>
    <t>S000005974</t>
  </si>
  <si>
    <t>KTR6</t>
  </si>
  <si>
    <t>Probable mannosylphosphate transferase</t>
  </si>
  <si>
    <t>S000005977</t>
  </si>
  <si>
    <t>LCL1</t>
  </si>
  <si>
    <t>S000005983</t>
  </si>
  <si>
    <t>YPL062W</t>
  </si>
  <si>
    <t>S000005985</t>
  </si>
  <si>
    <t>CWC27</t>
  </si>
  <si>
    <t>S000006001</t>
  </si>
  <si>
    <t>YPL080C</t>
  </si>
  <si>
    <t>S000006023</t>
  </si>
  <si>
    <t>YPL102C</t>
  </si>
  <si>
    <t>S000006033</t>
  </si>
  <si>
    <t>PEX25</t>
  </si>
  <si>
    <t>Peripheral peroxisomal membrane peroxin</t>
  </si>
  <si>
    <t>S000006067</t>
  </si>
  <si>
    <t>NOP53</t>
  </si>
  <si>
    <t>S000006069</t>
  </si>
  <si>
    <t>PPT2</t>
  </si>
  <si>
    <t>Phosphopantetheine:protein transferase (PPTase)</t>
  </si>
  <si>
    <t>S000006070</t>
  </si>
  <si>
    <t>ATG5</t>
  </si>
  <si>
    <t>Conserved protein involved in autophagy and the Cvt pathway</t>
  </si>
  <si>
    <t>S000006080</t>
  </si>
  <si>
    <t>PET20</t>
  </si>
  <si>
    <t>S000006089</t>
  </si>
  <si>
    <t>MRX4</t>
  </si>
  <si>
    <t>S000006093</t>
  </si>
  <si>
    <t>COX10</t>
  </si>
  <si>
    <t>Heme A:farnesyltransferase</t>
  </si>
  <si>
    <t>S000006128</t>
  </si>
  <si>
    <t>TYW1</t>
  </si>
  <si>
    <t>Iron-sulfur protein required for synthesis of wybutosine modified tRNA</t>
  </si>
  <si>
    <t>S000006134</t>
  </si>
  <si>
    <t>LEA1</t>
  </si>
  <si>
    <t>Component of U2 snRNP complex</t>
  </si>
  <si>
    <t>S000006142</t>
  </si>
  <si>
    <t>FLC1</t>
  </si>
  <si>
    <t>Flavin adenine dinucleotide transporter</t>
  </si>
  <si>
    <t>S000006143</t>
  </si>
  <si>
    <t>FMP40</t>
  </si>
  <si>
    <t>S000006176</t>
  </si>
  <si>
    <t>BBP1</t>
  </si>
  <si>
    <t>Protein required for the spindle pole body (SPB) duplication</t>
  </si>
  <si>
    <t>S000006178</t>
  </si>
  <si>
    <t>S000006217</t>
  </si>
  <si>
    <t>CMR3</t>
  </si>
  <si>
    <t>Putative zinc finger protein</t>
  </si>
  <si>
    <t>S000006218</t>
  </si>
  <si>
    <t>YPR014C</t>
  </si>
  <si>
    <t>S000006261</t>
  </si>
  <si>
    <t>BRR1</t>
  </si>
  <si>
    <t>snRNP protein component of spliceosomal snRNPs</t>
  </si>
  <si>
    <t>S000006265</t>
  </si>
  <si>
    <t>JID1</t>
  </si>
  <si>
    <t>Probable Hsp40p co-chaperone</t>
  </si>
  <si>
    <t>S000006275</t>
  </si>
  <si>
    <t>S000006296</t>
  </si>
  <si>
    <t>YPR092W</t>
  </si>
  <si>
    <t>S000006297</t>
  </si>
  <si>
    <t>ASR1</t>
  </si>
  <si>
    <t>Ubiquitin ligase that modifies and regulates RNA Pol II</t>
  </si>
  <si>
    <t>S000006300</t>
  </si>
  <si>
    <t>S000006320</t>
  </si>
  <si>
    <t>YPR116W</t>
  </si>
  <si>
    <t>RRG8</t>
  </si>
  <si>
    <t>S000006378</t>
  </si>
  <si>
    <t>CSA1</t>
  </si>
  <si>
    <t>S000006432</t>
  </si>
  <si>
    <t>EST3</t>
  </si>
  <si>
    <t>Component of the telomerase holoenzyme</t>
  </si>
  <si>
    <t>S000007221</t>
  </si>
  <si>
    <t>S000007230</t>
  </si>
  <si>
    <t>YCR018C-A</t>
  </si>
  <si>
    <t>S000007249</t>
  </si>
  <si>
    <t>S000007596</t>
  </si>
  <si>
    <t>S000007599</t>
  </si>
  <si>
    <t>S000028539</t>
  </si>
  <si>
    <t>YDR182W-A</t>
  </si>
  <si>
    <t>S000028543</t>
  </si>
  <si>
    <t>YDR406W-A</t>
  </si>
  <si>
    <t>S000028553</t>
  </si>
  <si>
    <t>YHR175W-A</t>
  </si>
  <si>
    <t>S000028555</t>
  </si>
  <si>
    <t>YHR180W-A</t>
  </si>
  <si>
    <t>S000028574</t>
  </si>
  <si>
    <t>S000028581</t>
  </si>
  <si>
    <t>YOR011W-A</t>
  </si>
  <si>
    <t>S000028582</t>
  </si>
  <si>
    <t>YOR072W-A</t>
  </si>
  <si>
    <t>S000028593</t>
  </si>
  <si>
    <t>YAL067W-A</t>
  </si>
  <si>
    <t>S000028625</t>
  </si>
  <si>
    <t>YER175W-A</t>
  </si>
  <si>
    <t>S000028639</t>
  </si>
  <si>
    <t>S000028683</t>
  </si>
  <si>
    <t>YLR406C-A</t>
  </si>
  <si>
    <t>S000028696</t>
  </si>
  <si>
    <t>S000028706</t>
  </si>
  <si>
    <t>S000028715</t>
  </si>
  <si>
    <t>YOR186C-A</t>
  </si>
  <si>
    <t>S000028721</t>
  </si>
  <si>
    <t>S000028752</t>
  </si>
  <si>
    <t>YER084W-A</t>
  </si>
  <si>
    <t>S000028761</t>
  </si>
  <si>
    <t>YER152W-A</t>
  </si>
  <si>
    <t>S000028765</t>
  </si>
  <si>
    <t>YFL015W-A</t>
  </si>
  <si>
    <t>S000028776</t>
  </si>
  <si>
    <t>YHR028W-A</t>
  </si>
  <si>
    <t>S000028795</t>
  </si>
  <si>
    <t>YIL115W-A</t>
  </si>
  <si>
    <t>S000028799</t>
  </si>
  <si>
    <t>YIR017W-A</t>
  </si>
  <si>
    <t>S000028800</t>
  </si>
  <si>
    <t>YIR020C-B</t>
  </si>
  <si>
    <t>S000028803</t>
  </si>
  <si>
    <t>YIR036W-A</t>
  </si>
  <si>
    <t>S000028811</t>
  </si>
  <si>
    <t>YOL013W-A</t>
  </si>
  <si>
    <t>S000028812</t>
  </si>
  <si>
    <t>S000028849</t>
  </si>
  <si>
    <t>S000028853</t>
  </si>
  <si>
    <t>YOL083C-A</t>
  </si>
  <si>
    <t>S000028858</t>
  </si>
  <si>
    <t>YOR293C-A</t>
  </si>
  <si>
    <t>S000028859</t>
  </si>
  <si>
    <t>S000113613</t>
  </si>
  <si>
    <t>HED1</t>
  </si>
  <si>
    <t>TW2a;</t>
  </si>
  <si>
    <t>Heterozygosity</t>
    <phoneticPr fontId="18" type="noConversion"/>
  </si>
  <si>
    <t>BJ11,BJ13,BJ9</t>
  </si>
  <si>
    <t>BJ13,BJ9,BJ10</t>
  </si>
  <si>
    <t>BJ9,BJ10,BJ11</t>
    <phoneticPr fontId="18" type="noConversion"/>
  </si>
  <si>
    <t>ERR1308953,</t>
  </si>
  <si>
    <t>BJ6,</t>
  </si>
  <si>
    <t>BJ3</t>
    <phoneticPr fontId="18" type="noConversion"/>
  </si>
  <si>
    <t>BJ10,BJ11,BJ13,</t>
  </si>
  <si>
    <t>BTP1,HN3.8,</t>
  </si>
  <si>
    <t>BT2.6,BT2.8,BT3,BT4,</t>
  </si>
  <si>
    <t>BT2.8,BT3,BT4,BT1.1</t>
  </si>
  <si>
    <t>BT3,BT4,BT1.1,BT2.6</t>
  </si>
  <si>
    <t>BT4,BT1.1,BT2.6,BT2.8</t>
  </si>
  <si>
    <t>BT1.1,BT2.6,BT2.8,BT3</t>
    <phoneticPr fontId="18" type="noConversion"/>
  </si>
  <si>
    <t>HN3.8,BQ8.2</t>
  </si>
  <si>
    <t>ERR1111489,ERR1111497,</t>
  </si>
  <si>
    <t>ERR1111497,ERR1111488</t>
  </si>
  <si>
    <t>ERR1111496,</t>
  </si>
  <si>
    <t>ERR1111495</t>
    <phoneticPr fontId="18" type="noConversion"/>
  </si>
  <si>
    <t>ERR1111488,ERR1111489</t>
    <phoneticPr fontId="18" type="noConversion"/>
  </si>
  <si>
    <t>ERR1111499,</t>
  </si>
  <si>
    <t>ERR1111498</t>
    <phoneticPr fontId="18" type="noConversion"/>
  </si>
  <si>
    <t>ERR1111501,</t>
  </si>
  <si>
    <t>ERR1111500</t>
    <phoneticPr fontId="18" type="noConversion"/>
  </si>
  <si>
    <t>ERR1308864,ERR1309063,ERR1309092,ERR1309347,ERR1309385,</t>
  </si>
  <si>
    <t>HN11,HN19,HN8,HN9,</t>
  </si>
  <si>
    <t>ERR1309324,ERR1309380,ERR1309525,</t>
  </si>
  <si>
    <t>ERR1309189,</t>
  </si>
  <si>
    <t>ERR1309335,</t>
  </si>
  <si>
    <t>ERR1309003,</t>
  </si>
  <si>
    <t>ERR1309252,</t>
  </si>
  <si>
    <t>ERR1308982,</t>
  </si>
  <si>
    <t>ERR1309181,</t>
  </si>
  <si>
    <t>ERR1309022,ERR1309234,</t>
  </si>
  <si>
    <t>ERR1308867,ERR1308915,ERR1309359,ERR1309448,ERR1309458,</t>
  </si>
  <si>
    <t>ERR1308960,ERR1309191,</t>
  </si>
  <si>
    <t>ERR1308872,ERR1308906,</t>
  </si>
  <si>
    <t>,ERR1308966</t>
  </si>
  <si>
    <t>ERR1308966,</t>
  </si>
  <si>
    <t>ERR1308876,ERR1308926,ERR1309024,ERR1309091,</t>
  </si>
  <si>
    <t>ERR1309063,ERR1309092,ERR1309347,ERR1309385,ERR1308615</t>
  </si>
  <si>
    <t>ERR1308915,ERR1309359,ERR1309448,ERR1309458,ERR1308739</t>
  </si>
  <si>
    <t>ERR1308906,ERR1308760</t>
  </si>
  <si>
    <t>ERR1308926,ERR1309024,ERR1309091,ERR1308852</t>
  </si>
  <si>
    <t>,ERR1308760,ERR1308872</t>
  </si>
  <si>
    <t>RG01,</t>
  </si>
  <si>
    <t>ERR1309359,ERR1309448,ERR1309458,ERR1308739,ERR1308867</t>
  </si>
  <si>
    <t>ERR1309024,ERR1309091,ERR1308852,ERR1308876</t>
  </si>
  <si>
    <t>ERR1309227,</t>
  </si>
  <si>
    <t>,BJ23</t>
  </si>
  <si>
    <t>ERR1309191,ERR1308751</t>
  </si>
  <si>
    <t>ERR1308764,ERR1308821</t>
  </si>
  <si>
    <t>,ERR1308713</t>
  </si>
  <si>
    <t>HN4,HN5,</t>
  </si>
  <si>
    <t>,ERR1308705</t>
  </si>
  <si>
    <t>ERR1309234,ERR1308728</t>
  </si>
  <si>
    <t>ERR1309091,ERR1308852,ERR1308876,ERR1308926</t>
  </si>
  <si>
    <t>ERR1309447,</t>
  </si>
  <si>
    <t>,ERR1309286</t>
  </si>
  <si>
    <t>ERR1309256,</t>
  </si>
  <si>
    <t>ERR1309092,ERR1309347,ERR1309385,ERR1308615,ERR1308864</t>
  </si>
  <si>
    <t>,ERR1308852,ERR1308876,ERR1308926,ERR1309024</t>
  </si>
  <si>
    <t>ERR1309347,ERR1309385,ERR1308615,ERR1308864,ERR1309063</t>
  </si>
  <si>
    <t>,ERR1308724</t>
  </si>
  <si>
    <t>,ERR1308682</t>
  </si>
  <si>
    <t>,ERR1308751,ERR1308960</t>
  </si>
  <si>
    <t>,ERR1308931</t>
  </si>
  <si>
    <t>,ERR1308728,ERR1309022</t>
  </si>
  <si>
    <t>,ERR1308709</t>
  </si>
  <si>
    <t>,ERR1309052</t>
  </si>
  <si>
    <t>ERR1309044,</t>
  </si>
  <si>
    <t>ERR1309380,ERR1309525,ERR1308675</t>
  </si>
  <si>
    <t>,ERR1308704</t>
  </si>
  <si>
    <t>ERR1309385,ERR1308615,ERR1308864,ERR1309063,ERR1309092</t>
  </si>
  <si>
    <t>ERR1309448,ERR1309458,ERR1308739,ERR1308867,ERR1308915</t>
  </si>
  <si>
    <t>ERR1309525,ERR1308675,ERR1309324</t>
  </si>
  <si>
    <t>,ERR1308615,ERR1308864,ERR1309063,ERR1309092,ERR1309347</t>
  </si>
  <si>
    <t>,ERR1309036</t>
  </si>
  <si>
    <t>ERR1309458,ERR1308739,ERR1308867,ERR1308915,ERR1309359</t>
  </si>
  <si>
    <t>,ERR1308739,ERR1308867,ERR1308915,ERR1309359,ERR1309448</t>
  </si>
  <si>
    <t>,ERR1308675,ERR1309324,ERR1309380</t>
  </si>
  <si>
    <t>FJ8,FJ9,</t>
  </si>
  <si>
    <t>FJ9,FJ7</t>
  </si>
  <si>
    <t>,FJ7,FJ8</t>
  </si>
  <si>
    <t>GZLJ3.30,</t>
  </si>
  <si>
    <t>,GZLJ3.19</t>
  </si>
  <si>
    <t>SPA0344,H344_7,SPA0348,H348_7,SPA0354,SPA0356,SPA0359,H359_1,SPA0366,XI04_S3,H346_1,H347_8,H352_8,H409_8,H411_8,H412_8,H414_8,H415_8,H418_7,H420_8,PD24A,PD25A,SPA0342</t>
  </si>
  <si>
    <t>SPA0348,H348_7,SPA0354,SPA0356,SPA0359,H359_1,SPA0366,XI04_S3,H346_1,H347_8,H352_8,H409_8,H411_8,H412_8,H414_8,H415_8,H418_7,H420_8,PD24A,PD25A,SPA0342,H342_1,SPA0344</t>
  </si>
  <si>
    <t>H347_8,H352_8,H409_8,H411_8,H412_8,H414_8,H415_8,H418_7,H420_8,PD24A,PD25A,SPA0342,H342_1,SPA0344,H344_7,SPA0348,H348_7,SPA0354,SPA0356,SPA0359,H359_1,SPA0366,XI04_S3</t>
  </si>
  <si>
    <t>H352_8,H409_8,H411_8,H412_8,H414_8,H415_8,H418_7,H420_8,PD24A,PD25A,SPA0342,H342_1,SPA0344,H344_7,SPA0348,H348_7,SPA0354,SPA0356,SPA0359,H359_1,SPA0366,XI04_S3,H346_1</t>
  </si>
  <si>
    <t>SPA0354,SPA0356,SPA0359,H359_1,SPA0366,XI04_S3,H346_1,H347_8,H352_8,H409_8,H411_8,H412_8,H414_8,H415_8,H418_7,H420_8,PD24A,PD25A,SPA0342,H342_1,SPA0344,H344_7,SPA0348</t>
  </si>
  <si>
    <t>H409_8,H411_8,H412_8,H414_8,H415_8,H418_7,H420_8,PD24A,PD25A,SPA0342,H342_1,SPA0344,H344_7,SPA0348,H348_7,SPA0354,SPA0356,SPA0359,H359_1,SPA0366,XI04_S3,H346_1,H347_8</t>
  </si>
  <si>
    <t>SPA0366,XI04_S3,H346_1,H347_8,H352_8,H409_8,H411_8,H412_8,H414_8,H415_8,H418_7,H420_8,PD24A,PD25A,SPA0342,H342_1,SPA0344,H344_7,SPA0348,H348_7,SPA0354,SPA0356,SPA0359</t>
  </si>
  <si>
    <t>H411_8,H412_8,H414_8,H415_8,H418_7,H420_8,PD24A,PD25A,SPA0342,H342_1,SPA0344,H344_7,SPA0348,H348_7,SPA0354,SPA0356,SPA0359,H359_1,SPA0366,XI04_S3,H346_1,H347_8,H352_8</t>
  </si>
  <si>
    <t>H412_8,H414_8,H415_8,H418_7,H420_8,PD24A,PD25A,SPA0342,H342_1,SPA0344,H344_7,SPA0348,H348_7,SPA0354,SPA0356,SPA0359,H359_1,SPA0366,XI04_S3,H346_1,H347_8,H352_8,H409_8</t>
  </si>
  <si>
    <t>H414_8,H415_8,H418_7,H420_8,PD24A,PD25A,SPA0342,H342_1,SPA0344,H344_7,SPA0348,H348_7,SPA0354,SPA0356,SPA0359,H359_1,SPA0366,XI04_S3,H346_1,H347_8,H352_8,H409_8,H411_8</t>
  </si>
  <si>
    <t>H415_8,H418_7,H420_8,PD24A,PD25A,SPA0342,H342_1,SPA0344,H344_7,SPA0348,H348_7,SPA0354,SPA0356,SPA0359,H359_1,SPA0366,XI04_S3,H346_1,H347_8,H352_8,H409_8,H411_8,H412_8</t>
  </si>
  <si>
    <t>H418_7,H420_8,PD24A,PD25A,SPA0342,H342_1,SPA0344,H344_7,SPA0348,H348_7,SPA0354,SPA0356,SPA0359,H359_1,SPA0366,XI04_S3,H346_1,H347_8,H352_8,H409_8,H411_8,H412_8,H414_8</t>
  </si>
  <si>
    <t>H420_8,PD24A,PD25A,SPA0342,H342_1,SPA0344,H344_7,SPA0348,H348_7,SPA0354,SPA0356,SPA0359,H359_1,SPA0366,XI04_S3,H346_1,H347_8,H352_8,H409_8,H411_8,H412_8,H414_8,H415_8</t>
  </si>
  <si>
    <t>,PD24A,PD25A,SPA0342,H342_1,SPA0344,H344_7,SPA0348,H348_7,SPA0354,SPA0356,SPA0359,H359_1,SPA0366,XI04_S3,H346_1,H347_8,H352_8,H409_8,H411_8,H412_8,H414_8,H415_8,H418_7</t>
  </si>
  <si>
    <t>HLJ3,</t>
  </si>
  <si>
    <t>HLJ225,HLJ4,HLJ59,</t>
  </si>
  <si>
    <t>HLJ4,HLJ59,HLJ201</t>
  </si>
  <si>
    <t>,HLJ2</t>
  </si>
  <si>
    <t>HLJ59,HLJ201,HLJ225</t>
  </si>
  <si>
    <t>,HLJ201,HLJ225,HLJ4</t>
  </si>
  <si>
    <t>HN19,HN8,HN9,ERR1308663</t>
  </si>
  <si>
    <t>HN18,</t>
  </si>
  <si>
    <t>,HN17</t>
  </si>
  <si>
    <t>HN8,HN9,ERR1308663,HN11</t>
  </si>
  <si>
    <t>HN3,</t>
  </si>
  <si>
    <t>,HN2</t>
  </si>
  <si>
    <t>,BQ8.2,BTP1</t>
  </si>
  <si>
    <t>HN5,ERR1308996</t>
  </si>
  <si>
    <t>,ERR1308996,HN4</t>
  </si>
  <si>
    <t>HN9,ERR1308663,HN11,HN19</t>
  </si>
  <si>
    <t>,ERR1308663,HN11,HN19,HN8</t>
  </si>
  <si>
    <t>JXXY16.1,</t>
  </si>
  <si>
    <t>,JXXY10.1</t>
  </si>
  <si>
    <t>LY0197,LY0200,LY0215,</t>
  </si>
  <si>
    <t>LY0200,LY0215,LY0177</t>
  </si>
  <si>
    <t>LY0215,LY0177,LY0197</t>
  </si>
  <si>
    <t>,LY0177,LY0197,LY0200</t>
  </si>
  <si>
    <t>PD02A,PD03A,PD04A,PD05B,PD06A,PD07A,PD08A,PD09A,PD10A,PD11A,PD12A,PD13B,PD14A,PD15A,PD16A,PD17A,PD18A,PD19A,PD20A,PD22A,PD23A,</t>
  </si>
  <si>
    <t>PD03A,PD04A,PD05B,PD06A,PD07A,PD08A,PD09A,PD10A,PD11A,PD12A,PD13B,PD14A,PD15A,PD16A,PD17A,PD18A,PD19A,PD20A,PD22A,PD23A,PD01B</t>
  </si>
  <si>
    <t>PD04A,PD05B,PD06A,PD07A,PD08A,PD09A,PD10A,PD11A,PD12A,PD13B,PD14A,PD15A,PD16A,PD17A,PD18A,PD19A,PD20A,PD22A,PD23A,PD01B,PD02A</t>
  </si>
  <si>
    <t>PD05B,PD06A,PD07A,PD08A,PD09A,PD10A,PD11A,PD12A,PD13B,PD14A,PD15A,PD16A,PD17A,PD18A,PD19A,PD20A,PD22A,PD23A,PD01B,PD02A,PD03A</t>
  </si>
  <si>
    <t>PD06A,PD07A,PD08A,PD09A,PD10A,PD11A,PD12A,PD13B,PD14A,PD15A,PD16A,PD17A,PD18A,PD19A,PD20A,PD22A,PD23A,PD01B,PD02A,PD03A,PD04A</t>
  </si>
  <si>
    <t>PD07A,PD08A,PD09A,PD10A,PD11A,PD12A,PD13B,PD14A,PD15A,PD16A,PD17A,PD18A,PD19A,PD20A,PD22A,PD23A,PD01B,PD02A,PD03A,PD04A,PD05B</t>
  </si>
  <si>
    <t>PD08A,PD09A,PD10A,PD11A,PD12A,PD13B,PD14A,PD15A,PD16A,PD17A,PD18A,PD19A,PD20A,PD22A,PD23A,PD01B,PD02A,PD03A,PD04A,PD05B,PD06A</t>
  </si>
  <si>
    <t>PD09A,PD10A,PD11A,PD12A,PD13B,PD14A,PD15A,PD16A,PD17A,PD18A,PD19A,PD20A,PD22A,PD23A,PD01B,PD02A,PD03A,PD04A,PD05B,PD06A,PD07A</t>
  </si>
  <si>
    <t>PD10A,PD11A,PD12A,PD13B,PD14A,PD15A,PD16A,PD17A,PD18A,PD19A,PD20A,PD22A,PD23A,PD01B,PD02A,PD03A,PD04A,PD05B,PD06A,PD07A,PD08A</t>
  </si>
  <si>
    <t>PD11A,PD12A,PD13B,PD14A,PD15A,PD16A,PD17A,PD18A,PD19A,PD20A,PD22A,PD23A,PD01B,PD02A,PD03A,PD04A,PD05B,PD06A,PD07A,PD08A,PD09A</t>
  </si>
  <si>
    <t>PD12A,PD13B,PD14A,PD15A,PD16A,PD17A,PD18A,PD19A,PD20A,PD22A,PD23A,PD01B,PD02A,PD03A,PD04A,PD05B,PD06A,PD07A,PD08A,PD09A,PD10A</t>
  </si>
  <si>
    <t>PD13B,PD14A,PD15A,PD16A,PD17A,PD18A,PD19A,PD20A,PD22A,PD23A,PD01B,PD02A,PD03A,PD04A,PD05B,PD06A,PD07A,PD08A,PD09A,PD10A,PD11A</t>
  </si>
  <si>
    <t>PD14A,PD15A,PD16A,PD17A,PD18A,PD19A,PD20A,PD22A,PD23A,PD01B,PD02A,PD03A,PD04A,PD05B,PD06A,PD07A,PD08A,PD09A,PD10A,PD11A,PD12A</t>
  </si>
  <si>
    <t>PD15A,PD16A,PD17A,PD18A,PD19A,PD20A,PD22A,PD23A,PD01B,PD02A,PD03A,PD04A,PD05B,PD06A,PD07A,PD08A,PD09A,PD10A,PD11A,PD12A,PD13B</t>
  </si>
  <si>
    <t>PD16A,PD17A,PD18A,PD19A,PD20A,PD22A,PD23A,PD01B,PD02A,PD03A,PD04A,PD05B,PD06A,PD07A,PD08A,PD09A,PD10A,PD11A,PD12A,PD13B,PD14A</t>
  </si>
  <si>
    <t>PD17A,PD18A,PD19A,PD20A,PD22A,PD23A,PD01B,PD02A,PD03A,PD04A,PD05B,PD06A,PD07A,PD08A,PD09A,PD10A,PD11A,PD12A,PD13B,PD14A,PD15A</t>
  </si>
  <si>
    <t>PD18A,PD19A,PD20A,PD22A,PD23A,PD01B,PD02A,PD03A,PD04A,PD05B,PD06A,PD07A,PD08A,PD09A,PD10A,PD11A,PD12A,PD13B,PD14A,PD15A,PD16A</t>
  </si>
  <si>
    <t>PD19A,PD20A,PD22A,PD23A,PD01B,PD02A,PD03A,PD04A,PD05B,PD06A,PD07A,PD08A,PD09A,PD10A,PD11A,PD12A,PD13B,PD14A,PD15A,PD16A,PD17A</t>
  </si>
  <si>
    <t>PD20A,PD22A,PD23A,PD01B,PD02A,PD03A,PD04A,PD05B,PD06A,PD07A,PD08A,PD09A,PD10A,PD11A,PD12A,PD13B,PD14A,PD15A,PD16A,PD17A,PD18A</t>
  </si>
  <si>
    <t>PD22A,PD23A,PD01B,PD02A,PD03A,PD04A,PD05B,PD06A,PD07A,PD08A,PD09A,PD10A,PD11A,PD12A,PD13B,PD14A,PD15A,PD16A,PD17A,PD18A,PD19A</t>
  </si>
  <si>
    <t>PD23A,PD01B,PD02A,PD03A,PD04A,PD05B,PD06A,PD07A,PD08A,PD09A,PD10A,PD11A,PD12A,PD13B,PD14A,PD15A,PD16A,PD17A,PD18A,PD19A,PD20A</t>
  </si>
  <si>
    <t>,PD01B,PD02A,PD03A,PD04A,PD05B,PD06A,PD07A,PD08A,PD09A,PD10A,PD11A,PD12A,PD13B,PD14A,PD15A,PD16A,PD17A,PD18A,PD19A,PD20A,PD22A</t>
  </si>
  <si>
    <t>PD25A,SPA0342,H342_1,SPA0344,H344_7,SPA0348,H348_7,SPA0354,SPA0356,SPA0359,H359_1,SPA0366,XI04_S3,H346_1,H347_8,H352_8,H409_8,H411_8,H412_8,H414_8,H415_8,H418_7,H420_8,</t>
  </si>
  <si>
    <t>SPA0342,H342_1,SPA0344,H344_7,SPA0348,H348_7,SPA0354,SPA0356,SPA0359,H359_1,SPA0366,XI04_S3,H346_1,H347_8,H352_8,H409_8,H411_8,H412_8,H414_8,H415_8,H418_7,H420_8,PD24A</t>
  </si>
  <si>
    <t>PD27A,</t>
  </si>
  <si>
    <t>,PD26A</t>
  </si>
  <si>
    <t>PD32A,</t>
  </si>
  <si>
    <t>PD33A,PD34A,</t>
  </si>
  <si>
    <t>,PD30A</t>
  </si>
  <si>
    <t>PD34A,PD31A</t>
  </si>
  <si>
    <t>,PD31A,PD33A</t>
  </si>
  <si>
    <t>PD37B,</t>
  </si>
  <si>
    <t>,PD35A</t>
  </si>
  <si>
    <t>,ERR1308911</t>
  </si>
  <si>
    <t>RG04,</t>
  </si>
  <si>
    <t>,RG03</t>
  </si>
  <si>
    <t>RG08,</t>
  </si>
  <si>
    <t>,RG06</t>
  </si>
  <si>
    <t>RG12,</t>
  </si>
  <si>
    <t>SR11,SR12,SR14,SR15,SR16,SR17,SR20,SR21,SR22,S1,S2,S3,S4,S5,S6,S17,S18</t>
  </si>
  <si>
    <t>,RG09</t>
  </si>
  <si>
    <t>S2,S3,S4,S5,S6,S17,S18,RG11,SR11,SR12,SR14,SR15,SR16,SR17,SR20,SR21,SR22,</t>
  </si>
  <si>
    <t>S11,S12,XI02_S1,</t>
  </si>
  <si>
    <t>S12,XI02_S1,S10</t>
  </si>
  <si>
    <t>XI02_S1,S10,S11</t>
  </si>
  <si>
    <t>S15,SR23,</t>
  </si>
  <si>
    <t>SR23,S14</t>
  </si>
  <si>
    <t>S18,RG11,SR11,SR12,SR14,SR15,SR16,SR17,SR20,SR21,SR22,S1,S2,S3,S4,S5,S6</t>
  </si>
  <si>
    <t>RG11,SR11,SR12,SR14,SR15,SR16,SR17,SR20,SR21,SR22,S1,S2,S3,S4,S5,S6,S17</t>
  </si>
  <si>
    <t>S3,S4,S5,S6,S17,S18,RG11,SR11,SR12,SR14,SR15,SR16,SR17,SR20,SR21,SR22,S1</t>
  </si>
  <si>
    <t>S4,S5,S6,S17,S18,RG11,SR11,SR12,SR14,SR15,SR16,SR17,SR20,SR21,SR22,S1,S2</t>
  </si>
  <si>
    <t>S5,S6,S17,S18,RG11,SR11,SR12,SR14,SR15,SR16,SR17,SR20,SR21,SR22,S1,S2,S3</t>
  </si>
  <si>
    <t>S6,S17,S18,RG11,SR11,SR12,SR14,SR15,SR16,SR17,SR20,SR21,SR22,S1,S2,S3,S4</t>
  </si>
  <si>
    <t>S17,S18,RG11,SR11,SR12,SR14,SR15,SR16,SR17,SR20,SR21,SR22,S1,S2,S3,S4,S5</t>
  </si>
  <si>
    <t>H342_1,SPA0344,H344_7,SPA0348,H348_7,SPA0354,SPA0356,SPA0359,H359_1,SPA0366,XI04_S3,H346_1,H347_8,H352_8,H409_8,H411_8,H412_8,H414_8,H415_8,H418_7,H420_8,PD24A,PD25A</t>
  </si>
  <si>
    <t>H344_7,SPA0348,H348_7,SPA0354,SPA0356,SPA0359,H359_1,SPA0366,XI04_S3,H346_1,H347_8,H352_8,H409_8,H411_8,H412_8,H414_8,H415_8,H418_7,H420_8,PD24A,PD25A,SPA0342,H342_1</t>
  </si>
  <si>
    <t>H348_7,SPA0354,SPA0356,SPA0359,H359_1,SPA0366,XI04_S3,H346_1,H347_8,H352_8,H409_8,H411_8,H412_8,H414_8,H415_8,H418_7,H420_8,PD24A,PD25A,SPA0342,H342_1,SPA0344,H344_7</t>
  </si>
  <si>
    <t>SPA0356,SPA0359,H359_1,SPA0366,XI04_S3,H346_1,H347_8,H352_8,H409_8,H411_8,H412_8,H414_8,H415_8,H418_7,H420_8,PD24A,PD25A,SPA0342,H342_1,SPA0344,H344_7,SPA0348,H348_7</t>
  </si>
  <si>
    <t>SPA0359,H359_1,SPA0366,XI04_S3,H346_1,H347_8,H352_8,H409_8,H411_8,H412_8,H414_8,H415_8,H418_7,H420_8,PD24A,PD25A,SPA0342,H342_1,SPA0344,H344_7,SPA0348,H348_7,SPA0354</t>
  </si>
  <si>
    <t>H359_1,SPA0366,XI04_S3,H346_1,H347_8,H352_8,H409_8,H411_8,H412_8,H414_8,H415_8,H418_7,H420_8,PD24A,PD25A,SPA0342,H342_1,SPA0344,H344_7,SPA0348,H348_7,SPA0354,SPA0356</t>
  </si>
  <si>
    <t>XI04_S3,H346_1,H347_8,H352_8,H409_8,H411_8,H412_8,H414_8,H415_8,H418_7,H420_8,PD24A,PD25A,SPA0342,H342_1,SPA0344,H344_7,SPA0348,H348_7,SPA0354,SPA0356,SPA0359,H359_1</t>
  </si>
  <si>
    <t>SR10,SR18,SR19,</t>
  </si>
  <si>
    <t>SR18,SR19,SR09</t>
  </si>
  <si>
    <t>SR12,SR14,SR15,SR16,SR17,SR20,SR21,SR22,S1,S2,S3,S4,S5,S6,S17,S18,RG11</t>
  </si>
  <si>
    <t>SR14,SR15,SR16,SR17,SR20,SR21,SR22,S1,S2,S3,S4,S5,S6,S17,S18,RG11,SR11</t>
  </si>
  <si>
    <t>SR15,SR16,SR17,SR20,SR21,SR22,S1,S2,S3,S4,S5,S6,S17,S18,RG11,SR11,SR12</t>
  </si>
  <si>
    <t>SR16,SR17,SR20,SR21,SR22,S1,S2,S3,S4,S5,S6,S17,S18,RG11,SR11,SR12,SR14</t>
  </si>
  <si>
    <t>SR17,SR20,SR21,SR22,S1,S2,S3,S4,S5,S6,S17,S18,RG11,SR11,SR12,SR14,SR15</t>
  </si>
  <si>
    <t>SR20,SR21,SR22,S1,S2,S3,S4,S5,S6,S17,S18,RG11,SR11,SR12,SR14,SR15,SR16</t>
  </si>
  <si>
    <t>SR19,SR09,SR10</t>
  </si>
  <si>
    <t>,SR09,SR10,SR18</t>
  </si>
  <si>
    <t>SR21,SR22,S1,S2,S3,S4,S5,S6,S17,S18,RG11,SR11,SR12,SR14,SR15,SR16,SR17</t>
  </si>
  <si>
    <t>SR22,S1,S2,S3,S4,S5,S6,S17,S18,RG11,SR11,SR12,SR14,SR15,SR16,SR17,SR20</t>
  </si>
  <si>
    <t>,S1,S2,S3,S4,S5,S6,S17,S18,RG11,SR11,SR12,SR14,SR15,SR16,SR17,SR20,SR21</t>
  </si>
  <si>
    <t>,S14,S15</t>
  </si>
  <si>
    <t>SR25,</t>
  </si>
  <si>
    <t>,SR24</t>
  </si>
  <si>
    <t>SX2,SX5,</t>
  </si>
  <si>
    <t>SX5,SX1</t>
  </si>
  <si>
    <t>,SX1,SX2</t>
  </si>
  <si>
    <t>,S10,S11,S12</t>
  </si>
  <si>
    <t>H346_1,H347_8,H352_8,H409_8,H411_8,H412_8,H414_8,H415_8,H418_7,H420_8,PD24A,PD25A,SPA0342,H342_1,SPA0344,H344_7,SPA0348,H348_7,SPA0354,SPA0356,SPA0359,H359_1,SPA0366</t>
  </si>
  <si>
    <t>XZ3.1,XZ7,</t>
  </si>
  <si>
    <t>XZ7,XZ10.1,XZ2.1</t>
  </si>
  <si>
    <t>,XZ10.1,XZ2.1,XZ3.1</t>
  </si>
  <si>
    <t>Lineage</t>
  </si>
  <si>
    <t>CHN-IVa</t>
  </si>
  <si>
    <t>Mediterranean oak</t>
  </si>
  <si>
    <t>lichen</t>
    <phoneticPr fontId="18" type="noConversion"/>
  </si>
  <si>
    <t>10,15,20,25,30,35,40</t>
  </si>
  <si>
    <t>Phenotyping_assay_Temperature(°C)</t>
    <phoneticPr fontId="18" type="noConversion"/>
  </si>
  <si>
    <r>
      <t>Barbosa</t>
    </r>
    <r>
      <rPr>
        <i/>
        <sz val="12"/>
        <color theme="1"/>
        <rFont val="Arial"/>
        <family val="2"/>
      </rPr>
      <t xml:space="preserve"> et al</t>
    </r>
    <phoneticPr fontId="18" type="noConversion"/>
  </si>
  <si>
    <t>Brazillian forest</t>
    <phoneticPr fontId="18" type="noConversion"/>
  </si>
  <si>
    <r>
      <t xml:space="preserve">Barbosa, R. </t>
    </r>
    <r>
      <rPr>
        <i/>
        <sz val="12"/>
        <color theme="1"/>
        <rFont val="Arial"/>
        <family val="2"/>
      </rPr>
      <t>et al.</t>
    </r>
    <r>
      <rPr>
        <sz val="12"/>
        <color theme="1"/>
        <rFont val="Arial"/>
        <family val="2"/>
      </rPr>
      <t xml:space="preserve"> Evidence of natural hybridization in Brazilian wild lineages of Saccharomyces cerevisiae. Genome Biology and Evolution 8, 317-329, doi:10.1093/gbe/evv263 (2016).</t>
    </r>
    <phoneticPr fontId="18" type="noConversion"/>
  </si>
  <si>
    <t>Longitude</t>
  </si>
  <si>
    <t>Latitude</t>
  </si>
  <si>
    <t>Altitude</t>
  </si>
  <si>
    <t>Annual Mean Temperature (C)</t>
  </si>
  <si>
    <t>Mean Diurnal Range (C)</t>
  </si>
  <si>
    <t>Isothermality</t>
  </si>
  <si>
    <t>Temperature Seasonality (standard deviation)</t>
  </si>
  <si>
    <t>Max Temperature of Warmest Month (C)</t>
  </si>
  <si>
    <t>Min Temperature of Coldest Month (C)</t>
  </si>
  <si>
    <t>Temperature Annual Range (C)</t>
  </si>
  <si>
    <t>Mean Temperature of Wettest Quarter (C)</t>
  </si>
  <si>
    <t>Mean Temperature of Driest Quarter (C)</t>
  </si>
  <si>
    <t>Mean Temperature of Warmest Quarter (C)</t>
  </si>
  <si>
    <t>Mean Temperature of Coldest Quarter (C)</t>
  </si>
  <si>
    <t>Annual Precipitation (mm/year)</t>
  </si>
  <si>
    <t>Precipitation of Wettest Month (mm/month)</t>
  </si>
  <si>
    <t>Precipitation of Driest Month (mm/month)</t>
  </si>
  <si>
    <t>Precipitation Seasonality (coefficient of variation)</t>
  </si>
  <si>
    <t>Precipitation of Wettest Quarter (mm/quarter)</t>
  </si>
  <si>
    <t>Precipitation of Driest Quarter (mm/quarter)</t>
  </si>
  <si>
    <t>Precipitation of Warmest Quarter (mm/quarter)</t>
  </si>
  <si>
    <t>Precipitation of Coldest Quarter (mm/quarter)</t>
  </si>
  <si>
    <t>Bioclimatic variables</t>
    <phoneticPr fontId="18" type="noConversion"/>
  </si>
  <si>
    <t>SP00380</t>
  </si>
  <si>
    <t>SP00381</t>
  </si>
  <si>
    <t>SP00382</t>
  </si>
  <si>
    <t>Sample types and collection months</t>
    <phoneticPr fontId="18" type="noConversion"/>
  </si>
  <si>
    <t>Source ID in this study</t>
    <phoneticPr fontId="18" type="noConversion"/>
  </si>
  <si>
    <t>Medium used in isolation</t>
    <phoneticPr fontId="18" type="noConversion"/>
  </si>
  <si>
    <t>Lineage assigned at Admixture K=16</t>
    <phoneticPr fontId="18" type="noConversion"/>
  </si>
  <si>
    <t>Lineage assigned at Admixture K=29</t>
    <phoneticPr fontId="18" type="noConversion"/>
  </si>
  <si>
    <t>Phylogenetic group</t>
    <phoneticPr fontId="18" type="noConversion"/>
  </si>
  <si>
    <t>Taiwanese isolate</t>
    <phoneticPr fontId="18" type="noConversion"/>
  </si>
  <si>
    <t>ADMIXTURE K=16</t>
    <phoneticPr fontId="18" type="noConversion"/>
  </si>
  <si>
    <t>First component</t>
    <phoneticPr fontId="18" type="noConversion"/>
  </si>
  <si>
    <t>%First component</t>
    <phoneticPr fontId="18" type="noConversion"/>
  </si>
  <si>
    <t>Second component</t>
    <phoneticPr fontId="18" type="noConversion"/>
  </si>
  <si>
    <t>%Second component</t>
    <phoneticPr fontId="18" type="noConversion"/>
  </si>
  <si>
    <t>Third component</t>
    <phoneticPr fontId="18" type="noConversion"/>
  </si>
  <si>
    <t>%Third component</t>
    <phoneticPr fontId="18" type="noConversion"/>
  </si>
  <si>
    <t>Used in Treemix</t>
    <phoneticPr fontId="18" type="noConversion"/>
  </si>
  <si>
    <t>Assigned group in Treemix</t>
    <phoneticPr fontId="18" type="noConversion"/>
  </si>
  <si>
    <t>ADMIXTURE K=29</t>
    <phoneticPr fontId="18" type="noConversion"/>
  </si>
  <si>
    <t>Lower bound</t>
    <phoneticPr fontId="18" type="noConversion"/>
  </si>
  <si>
    <t>Upper bound</t>
    <phoneticPr fontId="18" type="noConversion"/>
  </si>
  <si>
    <t>Average</t>
    <phoneticPr fontId="18" type="noConversion"/>
  </si>
  <si>
    <t>(TW1,CHN-IX)</t>
    <phoneticPr fontId="18" type="noConversion"/>
  </si>
  <si>
    <t>(TW1,CHN-IX) and others</t>
    <phoneticPr fontId="18" type="noConversion"/>
  </si>
  <si>
    <t>CHN-VIII T vs. C</t>
    <phoneticPr fontId="18" type="noConversion"/>
  </si>
  <si>
    <t>(TW2,CHN-V) and others</t>
    <phoneticPr fontId="18" type="noConversion"/>
  </si>
  <si>
    <t>CHN-II and others</t>
    <phoneticPr fontId="18" type="noConversion"/>
  </si>
  <si>
    <t>CHN-IV and others</t>
    <phoneticPr fontId="18" type="noConversion"/>
  </si>
  <si>
    <t>CHN-I and others</t>
    <phoneticPr fontId="18" type="noConversion"/>
  </si>
  <si>
    <t>CHN-III and others</t>
    <phoneticPr fontId="18" type="noConversion"/>
  </si>
  <si>
    <t>Node</t>
    <phoneticPr fontId="18" type="noConversion"/>
  </si>
  <si>
    <t>(S.cerevisiae,S.paradoxus)</t>
    <phoneticPr fontId="18" type="noConversion"/>
  </si>
  <si>
    <t>MA (million years ago)</t>
    <phoneticPr fontId="18" type="noConversion"/>
  </si>
  <si>
    <t>SPA0342.v.JXXY16.1</t>
    <phoneticPr fontId="18" type="noConversion"/>
  </si>
  <si>
    <t>PD35A.v.FJ2</t>
    <phoneticPr fontId="18" type="noConversion"/>
  </si>
  <si>
    <t>S16.v.BJ5</t>
    <phoneticPr fontId="18" type="noConversion"/>
  </si>
  <si>
    <t>S10.v.BJ4</t>
    <phoneticPr fontId="18" type="noConversion"/>
  </si>
  <si>
    <t>PD30A.v.BJ7</t>
    <phoneticPr fontId="18" type="noConversion"/>
  </si>
  <si>
    <t>Occurrence of dN/dS&gt;1</t>
    <phoneticPr fontId="18" type="noConversion"/>
  </si>
  <si>
    <t>Genome region</t>
    <phoneticPr fontId="18" type="noConversion"/>
  </si>
  <si>
    <t>Sample site</t>
    <phoneticPr fontId="18" type="noConversion"/>
  </si>
  <si>
    <t>Number of lineages within area</t>
    <phoneticPr fontId="18" type="noConversion"/>
  </si>
  <si>
    <t>Number of samples</t>
    <phoneticPr fontId="18" type="noConversion"/>
  </si>
  <si>
    <t>NumNuc parameter used for VariScan</t>
    <phoneticPr fontId="18" type="noConversion"/>
  </si>
  <si>
    <t>Number of segregating sites</t>
    <phoneticPr fontId="18" type="noConversion"/>
  </si>
  <si>
    <t>Total number of mutations</t>
    <phoneticPr fontId="18" type="noConversion"/>
  </si>
  <si>
    <t>Number of sites containing singletons</t>
    <phoneticPr fontId="18" type="noConversion"/>
  </si>
  <si>
    <t>Nucleotide diversity (π)</t>
    <phoneticPr fontId="18" type="noConversion"/>
  </si>
  <si>
    <t>Waterson’s estimator θ</t>
    <phoneticPr fontId="18" type="noConversion"/>
  </si>
  <si>
    <t xml:space="preserve">Tajima's D </t>
    <phoneticPr fontId="18" type="noConversion"/>
  </si>
  <si>
    <t>Fu&amp;Li's D*</t>
    <phoneticPr fontId="18" type="noConversion"/>
  </si>
  <si>
    <t>Fu&amp;Li's F*</t>
    <phoneticPr fontId="18" type="noConversion"/>
  </si>
  <si>
    <t>Media sampled (n)</t>
    <phoneticPr fontId="18" type="noConversion"/>
  </si>
  <si>
    <r>
      <t xml:space="preserve">Substrates where </t>
    </r>
    <r>
      <rPr>
        <i/>
        <sz val="12"/>
        <color theme="1"/>
        <rFont val="Arial"/>
        <family val="2"/>
      </rPr>
      <t>S. cerevisiae</t>
    </r>
    <r>
      <rPr>
        <sz val="12"/>
        <color theme="1"/>
        <rFont val="Arial"/>
        <family val="2"/>
      </rPr>
      <t xml:space="preserve"> was recovered</t>
    </r>
    <phoneticPr fontId="18" type="noConversion"/>
  </si>
  <si>
    <t>(n)</t>
    <phoneticPr fontId="18" type="noConversion"/>
  </si>
  <si>
    <r>
      <t xml:space="preserve">Media where </t>
    </r>
    <r>
      <rPr>
        <i/>
        <sz val="12"/>
        <color theme="1"/>
        <rFont val="Arial"/>
        <family val="2"/>
      </rPr>
      <t xml:space="preserve"> S. cerevisiae</t>
    </r>
    <r>
      <rPr>
        <sz val="12"/>
        <color theme="1"/>
        <rFont val="Arial"/>
        <family val="2"/>
      </rPr>
      <t xml:space="preserve"> was recovered</t>
    </r>
    <phoneticPr fontId="18" type="noConversion"/>
  </si>
  <si>
    <r>
      <t xml:space="preserve">Number of </t>
    </r>
    <r>
      <rPr>
        <i/>
        <sz val="12"/>
        <color theme="1"/>
        <rFont val="Arial"/>
        <family val="2"/>
      </rPr>
      <t>S. cerevisiae</t>
    </r>
    <r>
      <rPr>
        <sz val="12"/>
        <color theme="1"/>
        <rFont val="Arial"/>
        <family val="2"/>
      </rPr>
      <t xml:space="preserve"> isolate recovered (n)</t>
    </r>
    <phoneticPr fontId="18" type="noConversion"/>
  </si>
  <si>
    <t>Grids without isolate recovered (n)</t>
    <phoneticPr fontId="18" type="noConversion"/>
  </si>
  <si>
    <t>Grids with isolates recovered (n)</t>
    <phoneticPr fontId="18" type="noConversion"/>
  </si>
  <si>
    <t>P values</t>
    <phoneticPr fontId="18" type="noConversion"/>
  </si>
  <si>
    <t>Adjusted P values (Bonferroni)</t>
    <phoneticPr fontId="18" type="noConversion"/>
  </si>
  <si>
    <t>Assembly size</t>
    <phoneticPr fontId="18" type="noConversion"/>
  </si>
  <si>
    <t>Num. contigs</t>
    <phoneticPr fontId="18" type="noConversion"/>
  </si>
  <si>
    <t>N50 (kb)</t>
    <phoneticPr fontId="18" type="noConversion"/>
  </si>
  <si>
    <t>L50 (n)</t>
    <phoneticPr fontId="18" type="noConversion"/>
  </si>
  <si>
    <t>N90 (kb)</t>
    <phoneticPr fontId="18" type="noConversion"/>
  </si>
  <si>
    <t>L90 (n)</t>
    <phoneticPr fontId="18" type="noConversion"/>
  </si>
  <si>
    <t>min θ</t>
    <phoneticPr fontId="18" type="noConversion"/>
  </si>
  <si>
    <t>mean θ</t>
    <phoneticPr fontId="18" type="noConversion"/>
  </si>
  <si>
    <t>max θ</t>
    <phoneticPr fontId="18" type="noConversion"/>
  </si>
  <si>
    <t>min 4Ner/Kb</t>
    <phoneticPr fontId="18" type="noConversion"/>
  </si>
  <si>
    <t>max 4Ner/Kb</t>
    <phoneticPr fontId="18" type="noConversion"/>
  </si>
  <si>
    <t>mean 4Ner/Kb</t>
    <phoneticPr fontId="18" type="noConversion"/>
  </si>
  <si>
    <t>min Nθ</t>
    <phoneticPr fontId="18" type="noConversion"/>
  </si>
  <si>
    <t>max Nθ</t>
    <phoneticPr fontId="18" type="noConversion"/>
  </si>
  <si>
    <t>mean Nθ</t>
    <phoneticPr fontId="18" type="noConversion"/>
  </si>
  <si>
    <t>min Nρ</t>
    <phoneticPr fontId="18" type="noConversion"/>
  </si>
  <si>
    <t>max Nρ</t>
    <phoneticPr fontId="18" type="noConversion"/>
  </si>
  <si>
    <t>mean Nρ</t>
    <phoneticPr fontId="18" type="noConversion"/>
  </si>
  <si>
    <t>PD38a</t>
    <phoneticPr fontId="18" type="noConversion"/>
  </si>
  <si>
    <t>Supplementary Data 1 in Duan, S. F. et al. The origin and adaptive evolution of domesticated populations of yeast from Far East Asia. Nat Commun 9:2690(2018)</t>
    <phoneticPr fontId="18" type="noConversion"/>
  </si>
  <si>
    <r>
      <t xml:space="preserve">Table S1 in Peter, J. et al. Genome evolution across 1,011 </t>
    </r>
    <r>
      <rPr>
        <i/>
        <sz val="12"/>
        <rFont val="Arial"/>
        <family val="2"/>
      </rPr>
      <t>Saccharomyces cerevisiae</t>
    </r>
    <r>
      <rPr>
        <sz val="12"/>
        <rFont val="Arial"/>
        <family val="2"/>
      </rPr>
      <t xml:space="preserve"> isolates. Nature 556, 339-344(2018)</t>
    </r>
    <phoneticPr fontId="18" type="noConversion"/>
  </si>
  <si>
    <t>Yeast isolate ID[1]</t>
    <phoneticPr fontId="18" type="noConversion"/>
  </si>
  <si>
    <t>Study[2]</t>
    <phoneticPr fontId="18" type="noConversion"/>
  </si>
  <si>
    <t xml:space="preserve">[2] For isolate collection in each previous study, see: </t>
    <phoneticPr fontId="18" type="noConversion"/>
  </si>
  <si>
    <r>
      <t>Table S1 in Pontes, A., Čadež, N., Gonçalves, P. &amp; Sampaio, J. P. A Quasi-Domesticate Relic Hybrid Population of</t>
    </r>
    <r>
      <rPr>
        <i/>
        <sz val="12"/>
        <color theme="1"/>
        <rFont val="Arial"/>
        <family val="2"/>
      </rPr>
      <t xml:space="preserve"> Saccharomyces cerevisiae</t>
    </r>
    <r>
      <rPr>
        <sz val="12"/>
        <color theme="1"/>
        <rFont val="Arial"/>
        <family val="2"/>
      </rPr>
      <t xml:space="preserve"> × </t>
    </r>
    <r>
      <rPr>
        <i/>
        <sz val="12"/>
        <color theme="1"/>
        <rFont val="Arial"/>
        <family val="2"/>
      </rPr>
      <t>S. Paradoxus</t>
    </r>
    <r>
      <rPr>
        <sz val="12"/>
        <color theme="1"/>
        <rFont val="Arial"/>
        <family val="2"/>
      </rPr>
      <t xml:space="preserve"> Adapted to Olive Brine. Frontiers in Genetics 10,449(2019)</t>
    </r>
    <phoneticPr fontId="18" type="noConversion"/>
  </si>
  <si>
    <t>Table S1 in Barbosa, R. et al. Evidence of natural hybridization in Brazilian wild lineages of Saccharomyces cerevisiae. Genome Biology and Evolution 8, 317-329(2015)</t>
    <phoneticPr fontId="18" type="noConversion"/>
  </si>
  <si>
    <t>fallen_fruit</t>
  </si>
  <si>
    <t>leaf,twig,fallen_fruit</t>
  </si>
  <si>
    <t>leaf,fruit,soil,litter,fallen_fruit</t>
  </si>
  <si>
    <t>leaf,fallen_fruit</t>
  </si>
  <si>
    <t>leaf,twig,fruit,fallen_fruit</t>
  </si>
  <si>
    <t>fruit,leaf,fallen_fruit</t>
  </si>
  <si>
    <t>leaf,fruit,litter,fallen_fruit</t>
  </si>
  <si>
    <t>leaf,twig,bark,soil,litter,fallen_fruit</t>
  </si>
  <si>
    <t>soil,fallen_fruit</t>
  </si>
  <si>
    <t>twig,fruit,fallen_fruit</t>
  </si>
  <si>
    <t>leaf,litter,fallen_fruit</t>
  </si>
  <si>
    <t>litter,fallen_fruit</t>
  </si>
  <si>
    <t>soil,litter,fallen_fruit</t>
  </si>
  <si>
    <t>leaf,bark,fallen_fruit</t>
  </si>
  <si>
    <t>leaf,bark,fruit,fallen_fruit</t>
  </si>
  <si>
    <t>bark,fallen_fruit</t>
  </si>
  <si>
    <t>leaf,twig,bark,fruit,soil,litter,fallen_fruit</t>
  </si>
  <si>
    <t>leaf,twig,litter,fallen_fruit</t>
  </si>
  <si>
    <t>forest_fruit</t>
    <phoneticPr fontId="18" type="noConversion"/>
  </si>
  <si>
    <t>litter,forest_fruit,fallen_fruit,bark,leaf,others</t>
    <phoneticPr fontId="18" type="noConversion"/>
  </si>
  <si>
    <t>litter,forest_fruit,twig,bark,soil,leaf</t>
    <phoneticPr fontId="18" type="noConversion"/>
  </si>
  <si>
    <t>forest_fruit,leaf</t>
    <phoneticPr fontId="18" type="noConversion"/>
  </si>
  <si>
    <t>[1] To better distinguish isolates names from each previous studies, we use strain name from this study and Duan et a.,2018. We used Run ID on NCBI SRA for Barbosa et al.,2015; Peter et al.,2018; and Pontes et al., 2019.</t>
    <phoneticPr fontId="18" type="noConversion"/>
  </si>
  <si>
    <t>Ploidy[3]</t>
    <phoneticPr fontId="18" type="noConversion"/>
  </si>
  <si>
    <t>[3]Ploidy level determined from PI stained cells using flow cytometry in this study</t>
    <phoneticPr fontId="18" type="noConversion"/>
  </si>
  <si>
    <t>Clonal isolate(pairs&lt;1800 SNPs)[4]</t>
    <phoneticPr fontId="18" type="noConversion"/>
  </si>
  <si>
    <t>[4]We take 5% of the median number of pairwise nuclotide difference(36000bp), 1800 pairwise difference as cut-off for clonal pairs</t>
    <phoneticPr fontId="18" type="noConversion"/>
  </si>
  <si>
    <t>Assembly Info</t>
    <phoneticPr fontId="18" type="noConversion"/>
  </si>
  <si>
    <t>[1]Reference genome S288C version R64-2-1</t>
    <phoneticPr fontId="18" type="noConversion"/>
  </si>
  <si>
    <t>Number of discarded sites</t>
    <phoneticPr fontId="18" type="noConversion"/>
  </si>
  <si>
    <t>Isolates[1]</t>
    <phoneticPr fontId="18" type="noConversion"/>
  </si>
  <si>
    <t>Maximum geographical range (m)[2]</t>
    <phoneticPr fontId="18" type="noConversion"/>
  </si>
  <si>
    <t>[1] Clonal isolates within a region as seen in Supplementary Table 6 are omitted in the Unique_sample group, and kept for analysis in Include_clonal group</t>
    <phoneticPr fontId="18" type="noConversion"/>
  </si>
  <si>
    <t>[2] See Method for the estimation of maximum geographical range for each sample site</t>
    <phoneticPr fontId="18" type="noConversion"/>
  </si>
  <si>
    <t>VariScan[3]</t>
    <phoneticPr fontId="18" type="noConversion"/>
  </si>
  <si>
    <t>[3] Estimated with VariScan RunMode 11 (n&lt;4) and 12 (n&gt;=4). NA values are not estimated in RunMode 11.</t>
    <phoneticPr fontId="18" type="noConversion"/>
  </si>
  <si>
    <t>min Rate</t>
    <phoneticPr fontId="18" type="noConversion"/>
  </si>
  <si>
    <t>max Rate</t>
    <phoneticPr fontId="18" type="noConversion"/>
  </si>
  <si>
    <t>mean Rate</t>
    <phoneticPr fontId="18" type="noConversion"/>
  </si>
  <si>
    <t>min Gen</t>
    <phoneticPr fontId="18" type="noConversion"/>
  </si>
  <si>
    <t>max Gen</t>
    <phoneticPr fontId="18" type="noConversion"/>
  </si>
  <si>
    <t>mean Gen</t>
    <phoneticPr fontId="18" type="noConversion"/>
  </si>
  <si>
    <t>Frequency of sexual reprodution</t>
    <phoneticPr fontId="18" type="noConversion"/>
  </si>
  <si>
    <t>Asexual generations per sexual generation</t>
    <phoneticPr fontId="18" type="noConversion"/>
  </si>
  <si>
    <t>Recombination rate</t>
    <phoneticPr fontId="18" type="noConversion"/>
  </si>
  <si>
    <t>Effective mutational size</t>
    <phoneticPr fontId="18" type="noConversion"/>
  </si>
  <si>
    <t>Effective recombinational size</t>
    <phoneticPr fontId="18" type="noConversion"/>
  </si>
  <si>
    <t>REF00885</t>
    <phoneticPr fontId="18" type="noConversion"/>
  </si>
  <si>
    <t>REF00550</t>
    <phoneticPr fontId="18" type="noConversion"/>
  </si>
  <si>
    <t>REF00838</t>
    <phoneticPr fontId="18" type="noConversion"/>
  </si>
  <si>
    <t>REF00887</t>
    <phoneticPr fontId="18" type="noConversion"/>
  </si>
  <si>
    <t>REF00840</t>
    <phoneticPr fontId="18" type="noConversion"/>
  </si>
  <si>
    <t>REF00858</t>
    <phoneticPr fontId="18" type="noConversion"/>
  </si>
  <si>
    <t>REF00553</t>
    <phoneticPr fontId="18" type="noConversion"/>
  </si>
  <si>
    <t>REF00985</t>
    <phoneticPr fontId="18" type="noConversion"/>
  </si>
  <si>
    <t>REF00973</t>
    <phoneticPr fontId="18" type="noConversion"/>
  </si>
  <si>
    <t>REF00551</t>
    <phoneticPr fontId="18" type="noConversion"/>
  </si>
  <si>
    <t>REF00549</t>
    <phoneticPr fontId="18" type="noConversion"/>
  </si>
  <si>
    <t>REF00168</t>
    <phoneticPr fontId="18" type="noConversion"/>
  </si>
  <si>
    <t>REF00839</t>
    <phoneticPr fontId="18" type="noConversion"/>
  </si>
  <si>
    <t>REF00886</t>
    <phoneticPr fontId="18" type="noConversion"/>
  </si>
  <si>
    <t>REF00552</t>
    <phoneticPr fontId="18" type="noConversion"/>
  </si>
  <si>
    <t>REF00577</t>
    <phoneticPr fontId="18" type="noConversion"/>
  </si>
  <si>
    <t>Longest contig length (kb)</t>
    <phoneticPr fontId="18" type="noConversion"/>
  </si>
  <si>
    <t>Average contig length (kb)</t>
    <phoneticPr fontId="18" type="noConversion"/>
  </si>
  <si>
    <t>PD36A, PD37B</t>
  </si>
  <si>
    <t>fallen_fruit</t>
    <phoneticPr fontId="18" type="noConversion"/>
  </si>
  <si>
    <t>PD08A, PD05B</t>
  </si>
  <si>
    <t>PD09A, PD06A, PD03A, PD12A</t>
  </si>
  <si>
    <t>PD10A, PD20A, PD04A, PD13B</t>
  </si>
  <si>
    <t>PD22A, PD16A</t>
  </si>
  <si>
    <t>PD07A, PD17A, PD02A, PD11A</t>
  </si>
  <si>
    <t>PD01B, PD23A</t>
  </si>
  <si>
    <t>Maximum pairwise diversity[2]</t>
    <phoneticPr fontId="18" type="noConversion"/>
  </si>
  <si>
    <t>Maximum pairwise mismatch[1]</t>
    <phoneticPr fontId="18" type="noConversion"/>
  </si>
  <si>
    <t>Substrate</t>
    <phoneticPr fontId="18" type="noConversion"/>
  </si>
  <si>
    <t>[2] Maximum pariwise nucleotide diversity per nuclear genome between isolates from the same tree</t>
    <phoneticPr fontId="18" type="noConversion"/>
  </si>
  <si>
    <t>[1] Maximum pairwise nucleotide difference between isolates from the same tree</t>
    <phoneticPr fontId="18" type="noConversion"/>
  </si>
  <si>
    <t>FAL65157</t>
  </si>
  <si>
    <t>SPA0342-1H</t>
  </si>
  <si>
    <t>SPA0344-7H</t>
  </si>
  <si>
    <t>LY0215-S</t>
  </si>
  <si>
    <t>N1B</t>
  </si>
  <si>
    <t>K144</t>
  </si>
  <si>
    <t>K163</t>
  </si>
  <si>
    <t>K212</t>
  </si>
  <si>
    <t>K298</t>
  </si>
  <si>
    <t>FS29</t>
  </si>
  <si>
    <t>FAL55783</t>
  </si>
  <si>
    <t>SP00004-2</t>
  </si>
  <si>
    <t>NX4</t>
  </si>
  <si>
    <t>SP00147-9</t>
  </si>
  <si>
    <t>K296</t>
  </si>
  <si>
    <t>SPA0084-1</t>
  </si>
  <si>
    <t>SP00153-3</t>
  </si>
  <si>
    <t>K321</t>
  </si>
  <si>
    <t>SPA0138-8</t>
  </si>
  <si>
    <t>SPA0305-1</t>
  </si>
  <si>
    <t>SPA0305-1-S</t>
  </si>
  <si>
    <t>SP00147-1</t>
  </si>
  <si>
    <t>K292</t>
  </si>
  <si>
    <t>SP00134-1</t>
  </si>
  <si>
    <t>K227</t>
  </si>
  <si>
    <t>SPA0080-8</t>
  </si>
  <si>
    <t>SP00016-9</t>
  </si>
  <si>
    <t>DSP-C2</t>
  </si>
  <si>
    <t>SPA0107-8</t>
  </si>
  <si>
    <t>SP00171-5</t>
  </si>
  <si>
    <t>PT2204</t>
  </si>
  <si>
    <t>Isolate ID</t>
    <phoneticPr fontId="18" type="noConversion"/>
  </si>
  <si>
    <t>lib_ID</t>
  </si>
  <si>
    <t>Alias</t>
  </si>
  <si>
    <t>Flowcell ID</t>
    <phoneticPr fontId="18" type="noConversion"/>
  </si>
  <si>
    <t>Clade_K29</t>
    <phoneticPr fontId="33" type="noConversion"/>
  </si>
  <si>
    <t>TW2b</t>
    <phoneticPr fontId="33" type="noConversion"/>
  </si>
  <si>
    <t>CHN-VI/VII.1</t>
    <phoneticPr fontId="33" type="noConversion"/>
  </si>
  <si>
    <t>CHN-VIII</t>
    <phoneticPr fontId="33" type="noConversion"/>
  </si>
  <si>
    <t>TW1</t>
    <phoneticPr fontId="33" type="noConversion"/>
  </si>
  <si>
    <t>TW4</t>
    <phoneticPr fontId="33" type="noConversion"/>
  </si>
  <si>
    <t>TW5</t>
    <phoneticPr fontId="33" type="noConversion"/>
  </si>
  <si>
    <t>TW_Mosaic</t>
    <phoneticPr fontId="33" type="noConversion"/>
  </si>
  <si>
    <t>TW2a</t>
    <phoneticPr fontId="33" type="noConversion"/>
  </si>
  <si>
    <t>TW3</t>
    <phoneticPr fontId="33" type="noConversion"/>
  </si>
  <si>
    <t>CHN-V</t>
    <phoneticPr fontId="33" type="noConversion"/>
  </si>
  <si>
    <t>Clonal group</t>
    <phoneticPr fontId="18" type="noConversion"/>
  </si>
  <si>
    <t>Representative isolate [Yes / No]</t>
    <phoneticPr fontId="18" type="noConversion"/>
  </si>
  <si>
    <t>Number of clones in this group [n]</t>
    <phoneticPr fontId="18" type="noConversion"/>
  </si>
  <si>
    <t>TW1-(A)</t>
    <phoneticPr fontId="18" type="noConversion"/>
  </si>
  <si>
    <t>TW1-(B)</t>
    <phoneticPr fontId="18" type="noConversion"/>
  </si>
  <si>
    <t>24</t>
    <phoneticPr fontId="18" type="noConversion"/>
  </si>
  <si>
    <t>Yes</t>
    <phoneticPr fontId="18" type="noConversion"/>
  </si>
  <si>
    <t>TW3-(A)</t>
    <phoneticPr fontId="18" type="noConversion"/>
  </si>
  <si>
    <t>2</t>
    <phoneticPr fontId="18" type="noConversion"/>
  </si>
  <si>
    <t>TW3-(B)</t>
  </si>
  <si>
    <t>1</t>
  </si>
  <si>
    <t>1</t>
    <phoneticPr fontId="18" type="noConversion"/>
  </si>
  <si>
    <t>TW3-(C)</t>
    <phoneticPr fontId="18" type="noConversion"/>
  </si>
  <si>
    <t>TW3-(D)</t>
    <phoneticPr fontId="18" type="noConversion"/>
  </si>
  <si>
    <t>TW3-(E)</t>
    <phoneticPr fontId="18" type="noConversion"/>
  </si>
  <si>
    <t>No</t>
    <phoneticPr fontId="18" type="noConversion"/>
  </si>
  <si>
    <t>TW4-(A)</t>
    <phoneticPr fontId="18" type="noConversion"/>
  </si>
  <si>
    <t>4</t>
    <phoneticPr fontId="18" type="noConversion"/>
  </si>
  <si>
    <t>TW4-(B)</t>
    <phoneticPr fontId="18" type="noConversion"/>
  </si>
  <si>
    <t>TW4-(C)</t>
    <phoneticPr fontId="18" type="noConversion"/>
  </si>
  <si>
    <t>TW5-(B)</t>
    <phoneticPr fontId="18" type="noConversion"/>
  </si>
  <si>
    <t>TW5-(A)</t>
    <phoneticPr fontId="18" type="noConversion"/>
  </si>
  <si>
    <t>22</t>
    <phoneticPr fontId="18" type="noConversion"/>
  </si>
  <si>
    <t>TW_Mosaic-(A)</t>
    <phoneticPr fontId="18" type="noConversion"/>
  </si>
  <si>
    <t>TW_Mosaic-(B)</t>
    <phoneticPr fontId="18" type="noConversion"/>
  </si>
  <si>
    <t>TW_Mosaic-(C)</t>
    <phoneticPr fontId="18" type="noConversion"/>
  </si>
  <si>
    <t>TW_Mosaic-(D)</t>
    <phoneticPr fontId="18" type="noConversion"/>
  </si>
  <si>
    <t>TW_Mosaic-(E)</t>
    <phoneticPr fontId="18" type="noConversion"/>
  </si>
  <si>
    <t>TW_Mosaic-(F)</t>
    <phoneticPr fontId="18" type="noConversion"/>
  </si>
  <si>
    <t>TW_Mosaic-(G)</t>
    <phoneticPr fontId="18" type="noConversion"/>
  </si>
  <si>
    <t>TW_Mosaic-(H)</t>
    <phoneticPr fontId="18" type="noConversion"/>
  </si>
  <si>
    <t>TW_Mosaic-(I)</t>
    <phoneticPr fontId="18" type="noConversion"/>
  </si>
  <si>
    <t>TW_Mosaic-(J)</t>
    <phoneticPr fontId="18" type="noConversion"/>
  </si>
  <si>
    <t>TW_Mosaic-(K)</t>
    <phoneticPr fontId="18" type="noConversion"/>
  </si>
  <si>
    <t>CHN-VIII-(A)</t>
    <phoneticPr fontId="18" type="noConversion"/>
  </si>
  <si>
    <t>3</t>
    <phoneticPr fontId="18" type="noConversion"/>
  </si>
  <si>
    <t>CHN-VIII-(B)</t>
    <phoneticPr fontId="18" type="noConversion"/>
  </si>
  <si>
    <t>CHN-VI/VII.1-(A)</t>
    <phoneticPr fontId="18" type="noConversion"/>
  </si>
  <si>
    <t>CHN-VI/VII.1-(B)</t>
    <phoneticPr fontId="18" type="noConversion"/>
  </si>
  <si>
    <t>TW2a-(A)</t>
    <phoneticPr fontId="18" type="noConversion"/>
  </si>
  <si>
    <t>TW2a-(B)</t>
    <phoneticPr fontId="18" type="noConversion"/>
  </si>
  <si>
    <t>TW2b</t>
    <phoneticPr fontId="18" type="noConversion"/>
  </si>
  <si>
    <t>18</t>
    <phoneticPr fontId="18" type="noConversion"/>
  </si>
  <si>
    <t>TW2a-(C)</t>
    <phoneticPr fontId="18" type="noConversion"/>
  </si>
  <si>
    <t>TW2a-(D)</t>
    <phoneticPr fontId="18" type="noConversion"/>
  </si>
  <si>
    <t>CHN-VI/VII.2</t>
    <phoneticPr fontId="18" type="noConversion"/>
  </si>
  <si>
    <t>Asian_fermentation-(A)</t>
    <phoneticPr fontId="18" type="noConversion"/>
  </si>
  <si>
    <t>Asian_fermentation-(B)</t>
    <phoneticPr fontId="18" type="noConversion"/>
  </si>
  <si>
    <t>Asian_fermentation-(C)</t>
    <phoneticPr fontId="18" type="noConversion"/>
  </si>
  <si>
    <t>Asian_fermentation-(D)</t>
    <phoneticPr fontId="18" type="noConversion"/>
  </si>
  <si>
    <t>Asian_fermentation-(E)</t>
    <phoneticPr fontId="18" type="noConversion"/>
  </si>
  <si>
    <t>Asian_fermentation-(F)</t>
    <phoneticPr fontId="18" type="noConversion"/>
  </si>
  <si>
    <t>Asian_fermentation-(G)</t>
    <phoneticPr fontId="18" type="noConversion"/>
  </si>
  <si>
    <t>PD28A</t>
    <phoneticPr fontId="18" type="noConversion"/>
  </si>
  <si>
    <t>[1] Enrichment media key:</t>
    <phoneticPr fontId="18" type="noConversion"/>
  </si>
  <si>
    <t>HS:(High-sugar)Hyma KE, Fay JC. 2013. Mixing of vineyard and oak-tree ecotypes of Saccharomyces cerevisiae in North American vineyards. Mol Ecol 22: 2917-2930.</t>
    <phoneticPr fontId="18" type="noConversion"/>
  </si>
  <si>
    <t>LS:(Low-sugar):Hyma KE, Fay JC. 2013. Mixing of vineyard and oak-tree ecotypes of Saccharomyces cerevisiae in North American vineyards. Mol Ecol 22: 2917-2930.</t>
    <phoneticPr fontId="18" type="noConversion"/>
  </si>
  <si>
    <t>S:Sniegowski PD, Dombrowski PG, Fingerman E. 2002. Saccharomyces cerevisiae and Saccharomyces paradoxus coexist in a natural woodland site in North America and display different levels of reproductive isolation from European conspecifics. FEMS Yeast Res 1: 299-306.</t>
    <phoneticPr fontId="18" type="noConversion"/>
  </si>
  <si>
    <t>P:S with 2% agar</t>
    <phoneticPr fontId="18" type="noConversion"/>
  </si>
  <si>
    <t>W:Wang QM, Liu WQ, Liti G, Wang SA, Bai FY. 2012. Surprisingly diverged populations of Saccharomyces cerevisiae in natural environments remote from human activity. Mol Ecol 21: 5404-5417.</t>
    <phoneticPr fontId="18" type="noConversion"/>
  </si>
  <si>
    <t>Media sampled[1]</t>
    <phoneticPr fontId="18" type="noConversion"/>
  </si>
  <si>
    <t>HS,S,W,LS</t>
    <phoneticPr fontId="18" type="noConversion"/>
  </si>
  <si>
    <t>HS,S,W</t>
  </si>
  <si>
    <t>HS,LS,S,W</t>
    <phoneticPr fontId="18" type="noConversion"/>
  </si>
  <si>
    <t>MA (million years ago)*</t>
    <phoneticPr fontId="18" type="noConversion"/>
  </si>
  <si>
    <t>Pairwise num. synonymous sites</t>
    <phoneticPr fontId="18" type="noConversion"/>
  </si>
  <si>
    <t>Synonymous differences</t>
    <phoneticPr fontId="18" type="noConversion"/>
  </si>
  <si>
    <t>Supplemental Table S1. Descriptions of samples and yeast isolates collected in this study</t>
    <phoneticPr fontId="18" type="noConversion"/>
  </si>
  <si>
    <t>Supplemental Table S2. Detailed information on sampled plant hosts and associated isolation success rates.</t>
    <phoneticPr fontId="18" type="noConversion"/>
  </si>
  <si>
    <t>Supplemental Table S3. Isolation success rates in different types of samples, and in different months of the year from plant samples.</t>
    <phoneticPr fontId="18" type="noConversion"/>
  </si>
  <si>
    <t>Supplemental Table S4. Isolation success rate for repeatedly sampled trees between two years</t>
    <phoneticPr fontId="18" type="noConversion"/>
  </si>
  <si>
    <t>Supplemental Table S5. Bioclimatic variables, number of grid cells with or without yeast isolates, and p-values</t>
    <phoneticPr fontId="18" type="noConversion"/>
  </si>
  <si>
    <t>Supplemental Table S6. Details on the 340 isolates used in this study, including previously published genomes.</t>
    <phoneticPr fontId="18" type="noConversion"/>
  </si>
  <si>
    <t xml:space="preserve">Supplemental Table S7. The 340 isolates, their phylogenetic groups and the lineages corresponding to their top three major components estimated by ADMIXTURE. </t>
    <phoneticPr fontId="18" type="noConversion"/>
  </si>
  <si>
    <t>Supplemental Table S8. List of isolates with assemblies produced from nanopore reads</t>
    <phoneticPr fontId="18" type="noConversion"/>
  </si>
  <si>
    <t xml:space="preserve">Supplemental Table S10. Regional genetic diversity estimates by VariScan and maximum geographical range for natural lineages </t>
    <phoneticPr fontId="18" type="noConversion"/>
  </si>
  <si>
    <t>Supplemental Table S11. Genetic diversity among isolates recovered within the same tree host</t>
    <phoneticPr fontId="18" type="noConversion"/>
  </si>
  <si>
    <r>
      <t>Pairwise changes against S288C was calibrated using S288C-</t>
    </r>
    <r>
      <rPr>
        <i/>
        <sz val="12"/>
        <color theme="1"/>
        <rFont val="Arial"/>
        <family val="2"/>
      </rPr>
      <t>S. paradoxus</t>
    </r>
    <r>
      <rPr>
        <sz val="12"/>
        <color theme="1"/>
        <rFont val="Arial"/>
        <family val="2"/>
      </rPr>
      <t xml:space="preserve"> CBS432 differences using 4-5.81 million years ago (Shen et al 2018)</t>
    </r>
    <phoneticPr fontId="18" type="noConversion"/>
  </si>
  <si>
    <t xml:space="preserve">*Lineages that are mainly clonal (Supplemental Table S6) are omitted here </t>
    <phoneticPr fontId="18" type="noConversion"/>
  </si>
  <si>
    <t>mean F inbreeding coefficient</t>
    <phoneticPr fontId="18" type="noConversion"/>
  </si>
  <si>
    <r>
      <t xml:space="preserve">Dashko </t>
    </r>
    <r>
      <rPr>
        <i/>
        <sz val="12"/>
        <color theme="1"/>
        <rFont val="Arial"/>
        <family val="2"/>
      </rPr>
      <t>et al</t>
    </r>
    <phoneticPr fontId="18" type="noConversion"/>
  </si>
  <si>
    <t>Slovenia non-vineyard</t>
    <phoneticPr fontId="18" type="noConversion"/>
  </si>
  <si>
    <r>
      <t xml:space="preserve">Dashko, S. </t>
    </r>
    <r>
      <rPr>
        <i/>
        <sz val="12"/>
        <color rgb="FF000000"/>
        <rFont val="Arial"/>
        <family val="2"/>
      </rPr>
      <t>et al. Changes in the Relative Abundance of Two Saccharomyces Species from Oak Forests to Wine Fermentations</t>
    </r>
    <r>
      <rPr>
        <sz val="12"/>
        <color rgb="FF000000"/>
        <rFont val="Arial"/>
        <family val="2"/>
      </rPr>
      <t>. Frontiers in Microbiology 2016; 7: 215, doi: 10.3389/fmicb.2016.00215 (2016)</t>
    </r>
    <phoneticPr fontId="18" type="noConversion"/>
  </si>
  <si>
    <t>Slovenia vineyard</t>
    <phoneticPr fontId="18" type="noConversion"/>
  </si>
  <si>
    <t xml:space="preserve">Hyma and Fay </t>
    <phoneticPr fontId="18" type="noConversion"/>
  </si>
  <si>
    <t>USA non-vineyard</t>
    <phoneticPr fontId="18" type="noConversion"/>
  </si>
  <si>
    <t>Hyma, K. E., and Fay, J. C. Mixing of vineyard and oak-tree ecotypes of Saccharomyces cerevisiae in North American vineyards. Molecular Ecology, 22(11): 2917–2930, doi: 10.1111/mec.12155 (2013)</t>
    <phoneticPr fontId="18" type="noConversion"/>
  </si>
  <si>
    <t>USA vineyard</t>
    <phoneticPr fontId="18" type="noConversion"/>
  </si>
  <si>
    <t>SRR17244484</t>
  </si>
  <si>
    <t>SRR17244465</t>
  </si>
  <si>
    <t>SRR17244446</t>
  </si>
  <si>
    <t>SRR17244504</t>
  </si>
  <si>
    <t>SRR17244524</t>
  </si>
  <si>
    <t>SRR17244505</t>
  </si>
  <si>
    <t>SRR17244485</t>
  </si>
  <si>
    <t>SRR17244447</t>
  </si>
  <si>
    <t>SRR17244525</t>
  </si>
  <si>
    <t>SRR17244486</t>
  </si>
  <si>
    <t>SRR17244467</t>
  </si>
  <si>
    <t>SRR17244448</t>
  </si>
  <si>
    <t>SRR17244506</t>
  </si>
  <si>
    <t>SRR17244526</t>
  </si>
  <si>
    <t>SRR17244487</t>
  </si>
  <si>
    <t>SRR17244468</t>
  </si>
  <si>
    <t>SRR17244449</t>
  </si>
  <si>
    <t>SRR17244507</t>
  </si>
  <si>
    <t>SRR17244527</t>
  </si>
  <si>
    <t>SRR17244489</t>
  </si>
  <si>
    <t>SRR17244469</t>
  </si>
  <si>
    <t>SRR17244450</t>
  </si>
  <si>
    <t>SRR17244508</t>
  </si>
  <si>
    <t>SRR17244528</t>
  </si>
  <si>
    <t>SRR17244490</t>
  </si>
  <si>
    <t>SRR17244470</t>
  </si>
  <si>
    <t>SRR17244451</t>
  </si>
  <si>
    <t>SRR17244509</t>
  </si>
  <si>
    <t>SRR17244529</t>
  </si>
  <si>
    <t>SRR17244491</t>
  </si>
  <si>
    <t>SRR17244471</t>
  </si>
  <si>
    <t>SRR17244452</t>
  </si>
  <si>
    <t>SRR17244511</t>
  </si>
  <si>
    <t>SRR17244530</t>
  </si>
  <si>
    <t>SRR17244512</t>
  </si>
  <si>
    <t>SRR17244492</t>
  </si>
  <si>
    <t>SRR17244472</t>
  </si>
  <si>
    <t>SRR17244453</t>
  </si>
  <si>
    <t>SRR17244531</t>
  </si>
  <si>
    <t>SRR17244493</t>
  </si>
  <si>
    <t>SRR17244473</t>
  </si>
  <si>
    <t>SRR17244454</t>
  </si>
  <si>
    <t>SRR17244513</t>
  </si>
  <si>
    <t>SRR17244444</t>
  </si>
  <si>
    <t>SRR17244494</t>
  </si>
  <si>
    <t>SRR17244474</t>
  </si>
  <si>
    <t>SRR17244456</t>
  </si>
  <si>
    <t>SRR17244514</t>
  </si>
  <si>
    <t>SRR17244455</t>
  </si>
  <si>
    <t>SRR17244495</t>
  </si>
  <si>
    <t>SRR17244475</t>
  </si>
  <si>
    <t>SRR17244457</t>
  </si>
  <si>
    <t>SRR17244515</t>
  </si>
  <si>
    <t>SRR17244466</t>
  </si>
  <si>
    <t>SRR17244496</t>
  </si>
  <si>
    <t>SRR17244476</t>
  </si>
  <si>
    <t>SRR17244458</t>
  </si>
  <si>
    <t>SRR17244516</t>
  </si>
  <si>
    <t>SRR17244477</t>
  </si>
  <si>
    <t>SRR17244497</t>
  </si>
  <si>
    <t>SRR17244478</t>
  </si>
  <si>
    <t>SRR17244459</t>
  </si>
  <si>
    <t>SRR17244517</t>
  </si>
  <si>
    <t>SRR17244488</t>
  </si>
  <si>
    <t>SRR17244498</t>
  </si>
  <si>
    <t>SRR17244518</t>
  </si>
  <si>
    <t>SRR17244460</t>
  </si>
  <si>
    <t>SRR17244479</t>
  </si>
  <si>
    <t>SRR17244499</t>
  </si>
  <si>
    <t>SRR17244500</t>
  </si>
  <si>
    <t>SRR17244480</t>
  </si>
  <si>
    <t>SRR17244461</t>
  </si>
  <si>
    <t>SRR17244519</t>
  </si>
  <si>
    <t>SRR17244510</t>
  </si>
  <si>
    <t>SRR17244501</t>
  </si>
  <si>
    <t>SRR17244481</t>
  </si>
  <si>
    <t>SRR17244462</t>
  </si>
  <si>
    <t>SRR17244520</t>
  </si>
  <si>
    <t>SRR17244521</t>
  </si>
  <si>
    <t>SRR17244502</t>
  </si>
  <si>
    <t>SRR17244482</t>
  </si>
  <si>
    <t>SRR17244463</t>
  </si>
  <si>
    <t>SRR17244522</t>
  </si>
  <si>
    <t>SRR17244532</t>
  </si>
  <si>
    <t>SRR17244503</t>
  </si>
  <si>
    <t>SRR17244483</t>
  </si>
  <si>
    <t>SRR17244464</t>
  </si>
  <si>
    <t>SRR17244523</t>
  </si>
  <si>
    <t>SRR17244533</t>
  </si>
  <si>
    <t>Time point 2 SRA accession of amplicon data</t>
    <phoneticPr fontId="18" type="noConversion"/>
  </si>
  <si>
    <t>CHN-VI/VII.1(C)</t>
  </si>
  <si>
    <t>CHN-VI/VII.1(T)</t>
  </si>
  <si>
    <t>CHN-VIII(C)</t>
  </si>
  <si>
    <t>CHN-VIII(T)</t>
  </si>
  <si>
    <t>Asian Fermentation</t>
  </si>
  <si>
    <t>NI</t>
  </si>
  <si>
    <t>YAL001C</t>
  </si>
  <si>
    <t>&gt;1</t>
  </si>
  <si>
    <t>TFC3</t>
  </si>
  <si>
    <t>Transcription Factor class C</t>
  </si>
  <si>
    <t>YAL002W</t>
  </si>
  <si>
    <t>VPS8</t>
  </si>
  <si>
    <t>Membrane-binding component of the CORVET complex</t>
  </si>
  <si>
    <t>YAL013W</t>
  </si>
  <si>
    <t>DEP1</t>
  </si>
  <si>
    <t>Disability in regulation of Expression of genes involved in Phospholipid biosynthesis</t>
  </si>
  <si>
    <t>Component of the Rpd3L histone deacetylase complex</t>
  </si>
  <si>
    <t>YAL016W</t>
  </si>
  <si>
    <t>11.76;6.12</t>
  </si>
  <si>
    <t>0.0012;0.0175</t>
  </si>
  <si>
    <t>TPD3</t>
  </si>
  <si>
    <t>tRNA Processing Deficient</t>
  </si>
  <si>
    <t>Regulatory subunit A of the heterotrimeric PP2A complex</t>
  </si>
  <si>
    <t>YAL017W</t>
  </si>
  <si>
    <t>14.55;2.2</t>
  </si>
  <si>
    <t>2e-04;0.0474</t>
  </si>
  <si>
    <t>PSK1</t>
  </si>
  <si>
    <t>Pas domain-containing Serine/threonine protein Kinase</t>
  </si>
  <si>
    <t>PAS domain-containing serine/threonine protein kinase</t>
  </si>
  <si>
    <t>YAL021C</t>
  </si>
  <si>
    <t>CCR4</t>
  </si>
  <si>
    <t>Carbon Catabolite Repression</t>
  </si>
  <si>
    <t>Component of the CCR4-NOT transcriptional complex</t>
  </si>
  <si>
    <t>YAL023C</t>
  </si>
  <si>
    <t>PMT2</t>
  </si>
  <si>
    <t>Protein O-MannosylTransferase</t>
  </si>
  <si>
    <t>Protein O-mannosyltransferase of the ER membrane</t>
  </si>
  <si>
    <t>YAL026C</t>
  </si>
  <si>
    <t>DRS2</t>
  </si>
  <si>
    <t>Deficiency of Ribosomal Subunits</t>
  </si>
  <si>
    <t>Trans-golgi network aminophospholipid translocase (flippase)</t>
  </si>
  <si>
    <t>YAL034C</t>
  </si>
  <si>
    <t>FUN19</t>
  </si>
  <si>
    <t>Function Unknown Now</t>
  </si>
  <si>
    <t>YAL035W</t>
  </si>
  <si>
    <t>8.5;4.4</t>
  </si>
  <si>
    <t>0.0164;0.0495</t>
  </si>
  <si>
    <t>FUN12</t>
  </si>
  <si>
    <t>Translation initiation factor eIF5B</t>
  </si>
  <si>
    <t>YAL041W</t>
  </si>
  <si>
    <t>CDC24</t>
  </si>
  <si>
    <t>Guanine nucleotide exchange factor (GEF) for Cdc42p</t>
  </si>
  <si>
    <t>YAL051W</t>
  </si>
  <si>
    <t>OAF1</t>
  </si>
  <si>
    <t>Oleate-Activated transcription Factor</t>
  </si>
  <si>
    <t>Oleate-activated transcription factor</t>
  </si>
  <si>
    <t>YAL053W</t>
  </si>
  <si>
    <t>FLC2</t>
  </si>
  <si>
    <t>Putative calcium channel involved in calcium release under hypotonic</t>
  </si>
  <si>
    <t>YAL056W</t>
  </si>
  <si>
    <t>GPB2</t>
  </si>
  <si>
    <t>Multistep regulator of cAMP-PKA signaling</t>
  </si>
  <si>
    <t>YAL067C</t>
  </si>
  <si>
    <t>SEO1</t>
  </si>
  <si>
    <t>Suppressor of sulfoxyde EthiOnine resistance</t>
  </si>
  <si>
    <t>Putative permease</t>
  </si>
  <si>
    <t>YAR014C</t>
  </si>
  <si>
    <t>BUD14</t>
  </si>
  <si>
    <t>Protein involved in bud-site selection</t>
  </si>
  <si>
    <t>YAR019C</t>
  </si>
  <si>
    <t>CDC15</t>
  </si>
  <si>
    <t>Hippo-like kinase of the Mitotic Exit Network</t>
  </si>
  <si>
    <t>YAR035W</t>
  </si>
  <si>
    <t>8.02;4.96</t>
  </si>
  <si>
    <t>0.0355;0.0213</t>
  </si>
  <si>
    <t>YAT1</t>
  </si>
  <si>
    <t>Outer mitochondrial carnitine acetyltransferase</t>
  </si>
  <si>
    <t>YBL004W</t>
  </si>
  <si>
    <t>2.23;8.32</t>
  </si>
  <si>
    <t>0.0176;2e-04</t>
  </si>
  <si>
    <t>UTP20</t>
  </si>
  <si>
    <t>Component of the small-subunit (SSU) processome</t>
  </si>
  <si>
    <t>YBL017C</t>
  </si>
  <si>
    <t>2.5;4.27;3.04</t>
  </si>
  <si>
    <t>0.0155;3e-04;5e-04</t>
  </si>
  <si>
    <t>PEP1</t>
  </si>
  <si>
    <t>Type I transmembrane sorting receptor for multiple vacuolar hydrolases</t>
  </si>
  <si>
    <t>YBL023C</t>
  </si>
  <si>
    <t>MCM2</t>
  </si>
  <si>
    <t>Protein involved in DNA replication</t>
  </si>
  <si>
    <t>YBL024W</t>
  </si>
  <si>
    <t>NCL1</t>
  </si>
  <si>
    <t>NuCLear protein</t>
  </si>
  <si>
    <t>S-adenosyl-L-methionine-dependent tRNA: m5C-methyltransferase</t>
  </si>
  <si>
    <t>YBL029W</t>
  </si>
  <si>
    <t>YBL030C</t>
  </si>
  <si>
    <t>PET9</t>
  </si>
  <si>
    <t>PETite</t>
  </si>
  <si>
    <t>Major ADP/ATP carrier of the mitochondrial inner membrane</t>
  </si>
  <si>
    <t>3.36;3.06</t>
  </si>
  <si>
    <t>0.043;0.0479</t>
  </si>
  <si>
    <t>*</t>
  </si>
  <si>
    <t>YBL035C</t>
  </si>
  <si>
    <t>POL12</t>
  </si>
  <si>
    <t>POLymerase</t>
  </si>
  <si>
    <t>B subunit of DNA polymerase alpha-primase complex</t>
  </si>
  <si>
    <t>YBL037W</t>
  </si>
  <si>
    <t>20;3.64;13.5</t>
  </si>
  <si>
    <t>0.0039;0.0394;0.0225</t>
  </si>
  <si>
    <t>APL3</t>
  </si>
  <si>
    <t>clathrin Adaptor Protein complex Large chain</t>
  </si>
  <si>
    <t>Alpha-adaptin</t>
  </si>
  <si>
    <t>YBL041W</t>
  </si>
  <si>
    <t>PRE7</t>
  </si>
  <si>
    <t>PRoteinase yscE</t>
  </si>
  <si>
    <t>Beta 6 subunit of the 20S proteasome</t>
  </si>
  <si>
    <t>YBL042C</t>
  </si>
  <si>
    <t>5.04;5.86</t>
  </si>
  <si>
    <t>0.0244;0.0098</t>
  </si>
  <si>
    <t>FUI1</t>
  </si>
  <si>
    <t>5-FlUorourIdine resistance</t>
  </si>
  <si>
    <t>High affinity uridine permease, localizes to the plasma membrane</t>
  </si>
  <si>
    <t>YBL045C</t>
  </si>
  <si>
    <t>9.83;13.24;7.33;5.38</t>
  </si>
  <si>
    <t>0.048;0.0147;0.027;0.008</t>
  </si>
  <si>
    <t>COR1</t>
  </si>
  <si>
    <t>CORe protein of QH2 cytochrome c reductase</t>
  </si>
  <si>
    <t>Core subunit of the ubiquinol-cytochrome c reductase complex</t>
  </si>
  <si>
    <t>YBL051C</t>
  </si>
  <si>
    <t>PIN4</t>
  </si>
  <si>
    <t>Psi+ INducibility</t>
  </si>
  <si>
    <t>Protein involved in G2/M phase progression and response to DNA damage</t>
  </si>
  <si>
    <t>YBL052C</t>
  </si>
  <si>
    <t>4.19;6.96</t>
  </si>
  <si>
    <t>0.0265;0.0048</t>
  </si>
  <si>
    <t>SAS3</t>
  </si>
  <si>
    <t>Something About Silencing</t>
  </si>
  <si>
    <t>Histone acetyltransferase catalytic subunit of NuA3 complex</t>
  </si>
  <si>
    <t>YBL054W</t>
  </si>
  <si>
    <t>TOD6</t>
  </si>
  <si>
    <t>Twin Of Dot6p</t>
  </si>
  <si>
    <t>PAC motif binding protein involved in rRNA and ribosome biogenesis</t>
  </si>
  <si>
    <t>YBL066C</t>
  </si>
  <si>
    <t>SEF1</t>
  </si>
  <si>
    <t>Suppressor of Essential Function</t>
  </si>
  <si>
    <t>Putative transcription factor</t>
  </si>
  <si>
    <t>YBL067C</t>
  </si>
  <si>
    <t>UBP13</t>
  </si>
  <si>
    <t>Ubiquitin-specific protease that cleaves Ub-protein fusions</t>
  </si>
  <si>
    <t>YBL079W</t>
  </si>
  <si>
    <t>7.24;5.08;11.62</t>
  </si>
  <si>
    <t>0.0242;0.0039;0.0308</t>
  </si>
  <si>
    <t>NUP170</t>
  </si>
  <si>
    <t>Subunit of inner ring of nuclear pore complex (NPC)</t>
  </si>
  <si>
    <t>YBL080C</t>
  </si>
  <si>
    <t>PET112</t>
  </si>
  <si>
    <t>Subunit of the trimeric GatFAB AmidoTransferase(AdT) complex</t>
  </si>
  <si>
    <t>YBL081W</t>
  </si>
  <si>
    <t>YBL084C</t>
  </si>
  <si>
    <t>CDC27</t>
  </si>
  <si>
    <t>YBL088C</t>
  </si>
  <si>
    <t>3.4;4.9;1.83</t>
  </si>
  <si>
    <t>0.0231;0.04;0.0346</t>
  </si>
  <si>
    <t>TEL1</t>
  </si>
  <si>
    <t>TELomere maintenance</t>
  </si>
  <si>
    <t>Protein kinase primarily involved in telomere length regulation</t>
  </si>
  <si>
    <t>YBL095W</t>
  </si>
  <si>
    <t>MRX3</t>
  </si>
  <si>
    <t>YBL101C</t>
  </si>
  <si>
    <t>ECM21</t>
  </si>
  <si>
    <t>Alpha-arrestin, ubiquitin ligase adaptor for Rsp5p</t>
  </si>
  <si>
    <t>YBL104C</t>
  </si>
  <si>
    <t>16.8;11.33;4.87</t>
  </si>
  <si>
    <t>0.0067;0.0036;0.0044</t>
  </si>
  <si>
    <t>SEA4</t>
  </si>
  <si>
    <t>SEh1-Associated</t>
  </si>
  <si>
    <t>Subunit of SEACAT, a subcomplex of the SEA complex</t>
  </si>
  <si>
    <t>YBR001C</t>
  </si>
  <si>
    <t>NTH2</t>
  </si>
  <si>
    <t>Neutral TreHalase</t>
  </si>
  <si>
    <t>Putative neutral trehalase, required for thermotolerance</t>
  </si>
  <si>
    <t>YBR003W</t>
  </si>
  <si>
    <t>COQ1</t>
  </si>
  <si>
    <t>COenzyme Q</t>
  </si>
  <si>
    <t>Hexaprenyl pyrophosphate synthetase</t>
  </si>
  <si>
    <t>YBR017C</t>
  </si>
  <si>
    <t>KAP104</t>
  </si>
  <si>
    <t>KAryoPherin</t>
  </si>
  <si>
    <t>Transportin or cytosolic karyopherin beta 2</t>
  </si>
  <si>
    <t>YBR021W</t>
  </si>
  <si>
    <t>FUR4</t>
  </si>
  <si>
    <t>5-FlUoRouridine sensitivity</t>
  </si>
  <si>
    <t>Plasma membrane localized uracil permease</t>
  </si>
  <si>
    <t>YBR023C</t>
  </si>
  <si>
    <t>5.41;7.21</t>
  </si>
  <si>
    <t>0.0485;0.0125</t>
  </si>
  <si>
    <t>CHS3</t>
  </si>
  <si>
    <t>CHitin Synthase-related</t>
  </si>
  <si>
    <t>Chitin synthase III</t>
  </si>
  <si>
    <t>YBR024W</t>
  </si>
  <si>
    <t>SCO2</t>
  </si>
  <si>
    <t>Suppressor of Cytochrome Oxidase deficiency</t>
  </si>
  <si>
    <t>Protein anchored to mitochondrial inner membrane</t>
  </si>
  <si>
    <t>YBR026C</t>
  </si>
  <si>
    <t>ETR1</t>
  </si>
  <si>
    <t>2-Enoyl Thioester Reductase</t>
  </si>
  <si>
    <t>2-enoyl thioester reductase</t>
  </si>
  <si>
    <t>YBR038W</t>
  </si>
  <si>
    <t>CHS2</t>
  </si>
  <si>
    <t>CHitin Synthase</t>
  </si>
  <si>
    <t>Chitin synthase II</t>
  </si>
  <si>
    <t>YBR040W</t>
  </si>
  <si>
    <t>FIG1</t>
  </si>
  <si>
    <t>Integral membrane protein required for efficient mating</t>
  </si>
  <si>
    <t>YBR042C</t>
  </si>
  <si>
    <t>CST26</t>
  </si>
  <si>
    <t>Acyltransferase</t>
  </si>
  <si>
    <t>YBR049C</t>
  </si>
  <si>
    <t>REB1</t>
  </si>
  <si>
    <t>RNA polymerase I Enhancer Binding protein</t>
  </si>
  <si>
    <t>RNA polymerase I enhancer binding protein</t>
  </si>
  <si>
    <t>YBR055C</t>
  </si>
  <si>
    <t>PRP6</t>
  </si>
  <si>
    <t>Splicing factor</t>
  </si>
  <si>
    <t>YBR079C</t>
  </si>
  <si>
    <t>RPG1</t>
  </si>
  <si>
    <t>eIF3a subunit of the eukaryotic translation initiation factor 3 (eIF3)</t>
  </si>
  <si>
    <t>YBR080C</t>
  </si>
  <si>
    <t>SEC18</t>
  </si>
  <si>
    <t>AAA ATPase and SNARE disassembly chaperone</t>
  </si>
  <si>
    <t>YBR081C</t>
  </si>
  <si>
    <t>12.96;2.46</t>
  </si>
  <si>
    <t>0.0058;0.0106</t>
  </si>
  <si>
    <t>SPT7</t>
  </si>
  <si>
    <t>SuPpressor of Ty's</t>
  </si>
  <si>
    <t>Subunit of the SAGA transcriptional regulatory complex</t>
  </si>
  <si>
    <t>YBR084W</t>
  </si>
  <si>
    <t>MIS1</t>
  </si>
  <si>
    <t>MItochondrial C1-tetrahydrofolate Synthase</t>
  </si>
  <si>
    <t>Mitochondrial C1-tetrahydrofolate synthase</t>
  </si>
  <si>
    <t>YBR085W</t>
  </si>
  <si>
    <t>AAC3</t>
  </si>
  <si>
    <t>ADP/ATP Carrier</t>
  </si>
  <si>
    <t>Mitochondrial inner membrane ADP/ATP translocator</t>
  </si>
  <si>
    <t>YBR086C</t>
  </si>
  <si>
    <t>IST2</t>
  </si>
  <si>
    <t>Increased Sodium Tolerance</t>
  </si>
  <si>
    <t>Cortical ER protein involved in ER-plasma membrane (PM) tethering</t>
  </si>
  <si>
    <t>YBR097W</t>
  </si>
  <si>
    <t>6.77;5.4;2.29</t>
  </si>
  <si>
    <t>0.0139;0.0122;0.0293</t>
  </si>
  <si>
    <t>VPS15</t>
  </si>
  <si>
    <t>Serine/threonine protein kinase involved in vacuolar protein sorting</t>
  </si>
  <si>
    <t>YBR114W</t>
  </si>
  <si>
    <t>RAD16</t>
  </si>
  <si>
    <t>Nucleotide excision repair (NER) protein</t>
  </si>
  <si>
    <t>YBR115C</t>
  </si>
  <si>
    <t>LYS2</t>
  </si>
  <si>
    <t>LYSine requiring</t>
  </si>
  <si>
    <t>Alpha aminoadipate reductase</t>
  </si>
  <si>
    <t>YBR117C</t>
  </si>
  <si>
    <t>8.97;10.68</t>
  </si>
  <si>
    <t>0.0493;0.0012</t>
  </si>
  <si>
    <t>TKL2</t>
  </si>
  <si>
    <t>TransKetoLase</t>
  </si>
  <si>
    <t>Transketolase</t>
  </si>
  <si>
    <t>YBR123C</t>
  </si>
  <si>
    <t>TFC1</t>
  </si>
  <si>
    <t>YBR128C</t>
  </si>
  <si>
    <t>ATG14</t>
  </si>
  <si>
    <t>Autophagy-specific subunit of phosphatidylinositol 3-kinase complex I</t>
  </si>
  <si>
    <t>YBR133C</t>
  </si>
  <si>
    <t>HSL7</t>
  </si>
  <si>
    <t>Histone Synthetic Lethal</t>
  </si>
  <si>
    <t>Protein arginine N-methyltransferase</t>
  </si>
  <si>
    <t>YBR136W</t>
  </si>
  <si>
    <t>12.82;16.61;1.91</t>
  </si>
  <si>
    <t>0.0242;0.0063;0.0212</t>
  </si>
  <si>
    <t>MEC1</t>
  </si>
  <si>
    <t>Mitosis Entry Checkpoint</t>
  </si>
  <si>
    <t>Genome integrity checkpoint protein and PI kinase superfamily member</t>
  </si>
  <si>
    <t>YBR137W</t>
  </si>
  <si>
    <t>Protein with a role in ER delivery of tail-anchored membrane proteins</t>
  </si>
  <si>
    <t>YBR139W</t>
  </si>
  <si>
    <t>ATG42</t>
  </si>
  <si>
    <t>AuTophaGy</t>
  </si>
  <si>
    <t>Vacuolar serine-type carboxypeptidase</t>
  </si>
  <si>
    <t>YBR140C</t>
  </si>
  <si>
    <t>7.94;5.28;5.25;10.06;1.56</t>
  </si>
  <si>
    <t>0.0111;1e-04;1e-04;0.0409;0.0344</t>
  </si>
  <si>
    <t>IRA1</t>
  </si>
  <si>
    <t>Inhibitory Regulator of the RAS-cAMP pathway</t>
  </si>
  <si>
    <t>GTPase-activating protein</t>
  </si>
  <si>
    <t>YBR142W</t>
  </si>
  <si>
    <t>MAK5</t>
  </si>
  <si>
    <t>MAintenance of Killer</t>
  </si>
  <si>
    <t>Essential nucleolar protein</t>
  </si>
  <si>
    <t>YBR143C</t>
  </si>
  <si>
    <t>SUP45</t>
  </si>
  <si>
    <t>SUPpressor</t>
  </si>
  <si>
    <t>Polypeptide release factor (eRF1) in translation termination</t>
  </si>
  <si>
    <t>YBR145W</t>
  </si>
  <si>
    <t>11.32;7.45;14.21</t>
  </si>
  <si>
    <t>0.037;0.027;0.0229</t>
  </si>
  <si>
    <t>ADH5</t>
  </si>
  <si>
    <t>Alcohol DeHydrogenase</t>
  </si>
  <si>
    <t>Alcohol dehydrogenase isoenzyme V</t>
  </si>
  <si>
    <t>YBR150C</t>
  </si>
  <si>
    <t>TBS1</t>
  </si>
  <si>
    <t>ThiaBendazole Sensitive</t>
  </si>
  <si>
    <t>YBR158W</t>
  </si>
  <si>
    <t>AMN1</t>
  </si>
  <si>
    <t>Antagonist of Mitotic exit Network</t>
  </si>
  <si>
    <t>Modulator of cell separation and mitotic exit</t>
  </si>
  <si>
    <t>YBR163W</t>
  </si>
  <si>
    <t>4.92;5.14</t>
  </si>
  <si>
    <t>0.041;0.0038</t>
  </si>
  <si>
    <t>EXO5</t>
  </si>
  <si>
    <t>EXOnuclease V</t>
  </si>
  <si>
    <t>Mitochondrial 5'-3' exonuclease and sliding exonuclease</t>
  </si>
  <si>
    <t>YBR170C</t>
  </si>
  <si>
    <t>NPL4</t>
  </si>
  <si>
    <t>Nuclear Protein Localization</t>
  </si>
  <si>
    <t>Substrate-recruiting cofactor of the Cdc48p-Npl4p-Ufd1p segregase</t>
  </si>
  <si>
    <t>YBR175W</t>
  </si>
  <si>
    <t>SWD3</t>
  </si>
  <si>
    <t>Set1c, WD40 repeat protein</t>
  </si>
  <si>
    <t>Essential subunit of the COMPASS (Set1C) complex</t>
  </si>
  <si>
    <t>YBR179C</t>
  </si>
  <si>
    <t>3.05;4.61</t>
  </si>
  <si>
    <t>0.0064;0.012</t>
  </si>
  <si>
    <t>FZO1</t>
  </si>
  <si>
    <t>FuZzy Onions homolog</t>
  </si>
  <si>
    <t>Mitofusin, protein involved in mitochondrial outer membrane fusion</t>
  </si>
  <si>
    <t>10.55;10.55;4.58</t>
  </si>
  <si>
    <t>0.0253;0.0253;0.0102</t>
  </si>
  <si>
    <t>YBR196C</t>
  </si>
  <si>
    <t>PGI1</t>
  </si>
  <si>
    <t>PhosphoGlucoIsomerase</t>
  </si>
  <si>
    <t>Glycolytic enzyme phosphoglucose isomerase</t>
  </si>
  <si>
    <t>YBR198C</t>
  </si>
  <si>
    <t>TAF5</t>
  </si>
  <si>
    <t>TATA binding protein-Associated Factor</t>
  </si>
  <si>
    <t>Subunit (90 kDa) of TFIID and SAGA complexes</t>
  </si>
  <si>
    <t>YBR204C</t>
  </si>
  <si>
    <t>LDH1</t>
  </si>
  <si>
    <t>Lipid Droplet Hydrolase</t>
  </si>
  <si>
    <t>Serine hydrolase</t>
  </si>
  <si>
    <t>YBR208C</t>
  </si>
  <si>
    <t>19.26;2.17</t>
  </si>
  <si>
    <t>0.0021;0.037</t>
  </si>
  <si>
    <t>DUR12</t>
  </si>
  <si>
    <t>Degradation of URea</t>
  </si>
  <si>
    <t>Urea amidolyase</t>
  </si>
  <si>
    <t>YBR214W</t>
  </si>
  <si>
    <t>SDS24</t>
  </si>
  <si>
    <t>homolog of S. pombe SDS23</t>
  </si>
  <si>
    <t>Protein involved in cell separation during budding</t>
  </si>
  <si>
    <t>YBR217W</t>
  </si>
  <si>
    <t>ATG12</t>
  </si>
  <si>
    <t>Ubiquitin-like modifier involved in autophagy and the Cvt pathway</t>
  </si>
  <si>
    <t>YBR218C</t>
  </si>
  <si>
    <t>PYC2</t>
  </si>
  <si>
    <t>PYruvate Carboxylase</t>
  </si>
  <si>
    <t>Pyruvate carboxylase isoform</t>
  </si>
  <si>
    <t>YBR229C</t>
  </si>
  <si>
    <t>7.83;10.37;5.83</t>
  </si>
  <si>
    <t>0.0472;0.0124;0.0143</t>
  </si>
  <si>
    <t>ROT2</t>
  </si>
  <si>
    <t>Reversal Of Tor2 lethality</t>
  </si>
  <si>
    <t>Glucosidase II catalytic subunit</t>
  </si>
  <si>
    <t>YBR231C</t>
  </si>
  <si>
    <t>6.19;10.67</t>
  </si>
  <si>
    <t>0.0445;0.0026</t>
  </si>
  <si>
    <t>SWC5</t>
  </si>
  <si>
    <t>SWr Complex</t>
  </si>
  <si>
    <t>Component of the SWR1 complex</t>
  </si>
  <si>
    <t>YBR241C</t>
  </si>
  <si>
    <t>18;6.22</t>
  </si>
  <si>
    <t>0.0061;0.0015</t>
  </si>
  <si>
    <t>VVS1</t>
  </si>
  <si>
    <t>Vacuolar protein Vital for Stress response</t>
  </si>
  <si>
    <t>Putative transporter, member of the sugar porter family</t>
  </si>
  <si>
    <t>YBR243C</t>
  </si>
  <si>
    <t>ALG7</t>
  </si>
  <si>
    <t>UDP-N-acetyl-glucosamine-1-P transferase</t>
  </si>
  <si>
    <t>YBR269C</t>
  </si>
  <si>
    <t>SDH8</t>
  </si>
  <si>
    <t>Succinate DeHydrogenase</t>
  </si>
  <si>
    <t>Protein required for assembly of succinate dehydrogenase</t>
  </si>
  <si>
    <t>YBR275C</t>
  </si>
  <si>
    <t>3.06;2.09;8.74</t>
  </si>
  <si>
    <t>0.0082;0.0246;0.0217</t>
  </si>
  <si>
    <t>RIF1</t>
  </si>
  <si>
    <t>RAP1-Interacting Factor</t>
  </si>
  <si>
    <t>Protein involved in control of DNA replication</t>
  </si>
  <si>
    <t>YBR276C</t>
  </si>
  <si>
    <t>4.93;8.66</t>
  </si>
  <si>
    <t>0.0143;0.0299</t>
  </si>
  <si>
    <t>PPS1</t>
  </si>
  <si>
    <t>Protein Phosphatase S phase</t>
  </si>
  <si>
    <t>Protein phosphatase</t>
  </si>
  <si>
    <t>YBR279W</t>
  </si>
  <si>
    <t>10.96;5.06</t>
  </si>
  <si>
    <t>0.0386;0.0479</t>
  </si>
  <si>
    <t>PAF1</t>
  </si>
  <si>
    <t>RNA Polymerase II Associated Factor</t>
  </si>
  <si>
    <t>Component of the Paf1p complex involved in transcription elongation</t>
  </si>
  <si>
    <t>YBR281C</t>
  </si>
  <si>
    <t>DUG2</t>
  </si>
  <si>
    <t>Deficient in Utilization of Glutathione</t>
  </si>
  <si>
    <t>Component of glutamine amidotransferase (GATase II)</t>
  </si>
  <si>
    <t>YBR284W</t>
  </si>
  <si>
    <t>Putative metallo-dependent hydrolase superfamily protein</t>
  </si>
  <si>
    <t>YBR287W</t>
  </si>
  <si>
    <t>YBR289W</t>
  </si>
  <si>
    <t>13.19;4.94;12.57</t>
  </si>
  <si>
    <t>0.0134;0.0456;0.0267</t>
  </si>
  <si>
    <t>SNF5</t>
  </si>
  <si>
    <t>YBR295W</t>
  </si>
  <si>
    <t>4.91;3.4</t>
  </si>
  <si>
    <t>0.0091;0.0386</t>
  </si>
  <si>
    <t>PCA1</t>
  </si>
  <si>
    <t>P-type Cation-transporting ATPase</t>
  </si>
  <si>
    <t>Cadmium transporting P-type ATPase</t>
  </si>
  <si>
    <t>YBR296C</t>
  </si>
  <si>
    <t>PHO89</t>
  </si>
  <si>
    <t>Plasma membrane Na+/Pi cotransporter</t>
  </si>
  <si>
    <t>YCL011C</t>
  </si>
  <si>
    <t>GBP2</t>
  </si>
  <si>
    <t>G-strand Binding Protein</t>
  </si>
  <si>
    <t>Poly(A+) RNA-binding protein</t>
  </si>
  <si>
    <t>YCL025C</t>
  </si>
  <si>
    <t>14.5;5.49;6.65</t>
  </si>
  <si>
    <t>0.0467;0.0046;0.0022</t>
  </si>
  <si>
    <t>AGP1</t>
  </si>
  <si>
    <t>high-Affinity Glutamine Permease</t>
  </si>
  <si>
    <t>Broad-specificity, low-affinity amino acid permease</t>
  </si>
  <si>
    <t>YCL034W</t>
  </si>
  <si>
    <t>10.65;10.65</t>
  </si>
  <si>
    <t>0.0428;0.0428</t>
  </si>
  <si>
    <t>LSB5</t>
  </si>
  <si>
    <t>Las Seventeen Binding protein</t>
  </si>
  <si>
    <t>Protein involved in membrane-trafficking events at plasma membrane</t>
  </si>
  <si>
    <t>YCL036W</t>
  </si>
  <si>
    <t>GFD2</t>
  </si>
  <si>
    <t>Great for Full DEAD box protein activity</t>
  </si>
  <si>
    <t>YCL040W</t>
  </si>
  <si>
    <t>9.58;8.14;10.95</t>
  </si>
  <si>
    <t>0.0461;0.0218;0.0401</t>
  </si>
  <si>
    <t>GLK1</t>
  </si>
  <si>
    <t>GLucoKinase</t>
  </si>
  <si>
    <t>Glucokinase</t>
  </si>
  <si>
    <t>YCL045C</t>
  </si>
  <si>
    <t>EMC1</t>
  </si>
  <si>
    <t>ER Membrane protein Complex</t>
  </si>
  <si>
    <t>Member of conserved endoplasmic reticulum membrane complex</t>
  </si>
  <si>
    <t>YCL051W</t>
  </si>
  <si>
    <t>LRE1</t>
  </si>
  <si>
    <t>Laminarase REsistance</t>
  </si>
  <si>
    <t>Protein involved in control of cell wall structure and stress response</t>
  </si>
  <si>
    <t>YCL054W</t>
  </si>
  <si>
    <t>SPB1</t>
  </si>
  <si>
    <t>Suppressor of PaB1 mutant</t>
  </si>
  <si>
    <t>AdoMet-dependent methyltransferase</t>
  </si>
  <si>
    <t>YCL055W</t>
  </si>
  <si>
    <t>KAR4</t>
  </si>
  <si>
    <t>KARyogamy</t>
  </si>
  <si>
    <t>Transcription factor required for response to pheromones</t>
  </si>
  <si>
    <t>YCL061C</t>
  </si>
  <si>
    <t>MRC1</t>
  </si>
  <si>
    <t>Mediator of the Replication Checkpoint</t>
  </si>
  <si>
    <t>S-phase checkpoint protein required for DNA replication</t>
  </si>
  <si>
    <t>YCL064C</t>
  </si>
  <si>
    <t>CHA1</t>
  </si>
  <si>
    <t>Catabolism of Hydroxy Amino acids</t>
  </si>
  <si>
    <t>Catabolic L-serine (L-threonine) deaminase</t>
  </si>
  <si>
    <t>YCL076W</t>
  </si>
  <si>
    <t>YCR011C</t>
  </si>
  <si>
    <t>8.88;23.57</t>
  </si>
  <si>
    <t>0.027;0</t>
  </si>
  <si>
    <t>ADP1</t>
  </si>
  <si>
    <t>ATP-Dependent Permease</t>
  </si>
  <si>
    <t>Putative ATP-dependent permease of the ABC transporter family</t>
  </si>
  <si>
    <t>YCR016W</t>
  </si>
  <si>
    <t>YCR017C</t>
  </si>
  <si>
    <t>CWH43</t>
  </si>
  <si>
    <t>Calcofluor White Hypersensitive</t>
  </si>
  <si>
    <t>GPI lipid remodelase</t>
  </si>
  <si>
    <t>YCR023C</t>
  </si>
  <si>
    <t>Vacuolar membrane protein of unknown function</t>
  </si>
  <si>
    <t>YCR033W</t>
  </si>
  <si>
    <t>SNT1</t>
  </si>
  <si>
    <t>SaNT domains</t>
  </si>
  <si>
    <t>Set3C histone deacetylase scaffold</t>
  </si>
  <si>
    <t>YCR037C</t>
  </si>
  <si>
    <t>PHO87</t>
  </si>
  <si>
    <t>Low-affinity inorganic phosphate (Pi) transporter</t>
  </si>
  <si>
    <t>YCR042C</t>
  </si>
  <si>
    <t>4.97;3.42;11.69</t>
  </si>
  <si>
    <t>0.0482;0.0053;0.0116</t>
  </si>
  <si>
    <t>TAF2</t>
  </si>
  <si>
    <t>TFIID subunit (150 kDa)</t>
  </si>
  <si>
    <t>YCR043C</t>
  </si>
  <si>
    <t>YCR053W</t>
  </si>
  <si>
    <t>8.48;21.6;10.7</t>
  </si>
  <si>
    <t>0.0092;0.0257;0.0486</t>
  </si>
  <si>
    <t>THR4</t>
  </si>
  <si>
    <t>THReonine requiring</t>
  </si>
  <si>
    <t>Threonine synthase</t>
  </si>
  <si>
    <t>YCR057C</t>
  </si>
  <si>
    <t>3.3;4.15;15.34;5.68</t>
  </si>
  <si>
    <t>0.035;0.0112;0.0174;0.0011</t>
  </si>
  <si>
    <t>PWP2</t>
  </si>
  <si>
    <t>Periodic tryptophan (W) Protein</t>
  </si>
  <si>
    <t>Conserved 90S pre-ribosomal component</t>
  </si>
  <si>
    <t>YCR066W</t>
  </si>
  <si>
    <t>8.26;8.49</t>
  </si>
  <si>
    <t>0.0371;0.0344</t>
  </si>
  <si>
    <t>RAD18</t>
  </si>
  <si>
    <t>E3 ubiquitin ligase</t>
  </si>
  <si>
    <t>YCR067C</t>
  </si>
  <si>
    <t>6.83;3.91;3.25;2.88;3.51</t>
  </si>
  <si>
    <t>9e-04;0.002;0.04;0.0191;6e-04</t>
  </si>
  <si>
    <t>SED4</t>
  </si>
  <si>
    <t>Suppressor of Erd2 Deletion</t>
  </si>
  <si>
    <t>Integral ER membrane protein that stimulates Sar1p GTPase activity</t>
  </si>
  <si>
    <t>YCR073C</t>
  </si>
  <si>
    <t>SSK22</t>
  </si>
  <si>
    <t>MAP kinase kinase kinase of HOG1 mitogen-activated signaling pathway</t>
  </si>
  <si>
    <t>YCR077C</t>
  </si>
  <si>
    <t>11.16;7.2;4.64</t>
  </si>
  <si>
    <t>0.0351;0.0063;0.0073</t>
  </si>
  <si>
    <t>PAT1</t>
  </si>
  <si>
    <t>Protein Associated with Topoisomerase II</t>
  </si>
  <si>
    <t>Deadenylation-dependent mRNA-decapping factor</t>
  </si>
  <si>
    <t>YCR081W</t>
  </si>
  <si>
    <t>6.51;3.03</t>
  </si>
  <si>
    <t>0.0219;0.0039</t>
  </si>
  <si>
    <t>SRB8</t>
  </si>
  <si>
    <t>Suppressor of RNA polymerase B</t>
  </si>
  <si>
    <t>YCR091W</t>
  </si>
  <si>
    <t>KIN82</t>
  </si>
  <si>
    <t>protein KINase</t>
  </si>
  <si>
    <t>Putative serine/threonine protein kinase</t>
  </si>
  <si>
    <t>YCR093W</t>
  </si>
  <si>
    <t>6.32;9.68;1.96</t>
  </si>
  <si>
    <t>0.0025;0.0034;0.0175</t>
  </si>
  <si>
    <t>CDC39</t>
  </si>
  <si>
    <t>Subunit of the CCR4-NOT1 core complex</t>
  </si>
  <si>
    <t>YCR098C</t>
  </si>
  <si>
    <t>GIT1</t>
  </si>
  <si>
    <t>GlycerophosphoInosiTol</t>
  </si>
  <si>
    <t>Plasma membrane permease</t>
  </si>
  <si>
    <t>YCR105W</t>
  </si>
  <si>
    <t>ADH7</t>
  </si>
  <si>
    <t>NADPH-dependent medium chain alcohol dehydrogenase</t>
  </si>
  <si>
    <t>YDL001W</t>
  </si>
  <si>
    <t>RMD1</t>
  </si>
  <si>
    <t>Required for Meiotic nuclear Division</t>
  </si>
  <si>
    <t>Cytoplasmic protein required for sporulation</t>
  </si>
  <si>
    <t>YDL025C</t>
  </si>
  <si>
    <t>RTK1</t>
  </si>
  <si>
    <t>Ribosome biogenesis and TRNA synthetase-associated Kinase</t>
  </si>
  <si>
    <t>Putative protein kinase, potentially phosphorylated by Cdc28p</t>
  </si>
  <si>
    <t>YDL031W</t>
  </si>
  <si>
    <t>DBP10</t>
  </si>
  <si>
    <t>Dead Box Protein</t>
  </si>
  <si>
    <t>Putative ATP-dependent RNA helicase of the DEAD-box protein family</t>
  </si>
  <si>
    <t>YDL033C</t>
  </si>
  <si>
    <t>SLM3</t>
  </si>
  <si>
    <t>Synthetic Lethal with Mss4</t>
  </si>
  <si>
    <t>tRNA-specific 2-thiouridylase</t>
  </si>
  <si>
    <t>YDL035C</t>
  </si>
  <si>
    <t>GPR1</t>
  </si>
  <si>
    <t>G-Protein coupled Receptor</t>
  </si>
  <si>
    <t>Plasma membrane G protein coupled receptor (GPCR)</t>
  </si>
  <si>
    <t>17.25;16.88;14.67;22</t>
  </si>
  <si>
    <t>0.0191;0.0201;0.0263;0.0055</t>
  </si>
  <si>
    <t>YDL040C</t>
  </si>
  <si>
    <t>5.09;3.56</t>
  </si>
  <si>
    <t>0.0468;0.0033</t>
  </si>
  <si>
    <t>NAT1</t>
  </si>
  <si>
    <t>N-terminal AcetylTransferase</t>
  </si>
  <si>
    <t>Subunit of protein N-terminal acetyltransferase NatA</t>
  </si>
  <si>
    <t>YDL045C</t>
  </si>
  <si>
    <t>8.4;6.09</t>
  </si>
  <si>
    <t>0.0218;0.0098</t>
  </si>
  <si>
    <t>FAD1</t>
  </si>
  <si>
    <t>FAD synthetase</t>
  </si>
  <si>
    <t>Flavin adenine dinucleotide (FAD) synthetase</t>
  </si>
  <si>
    <t>YDL045W-A</t>
  </si>
  <si>
    <t>MRP10</t>
  </si>
  <si>
    <t>Mitochondrial ribosomal protein of the small subunit</t>
  </si>
  <si>
    <t>YDL054C</t>
  </si>
  <si>
    <t>MCH1</t>
  </si>
  <si>
    <t>MonoCarboxylate transporter Homolog</t>
  </si>
  <si>
    <t>Protein with similarity to mammalian monocarboxylate permeases</t>
  </si>
  <si>
    <t>YDL056W</t>
  </si>
  <si>
    <t>MBP1</t>
  </si>
  <si>
    <t>MluI-box Binding Protein</t>
  </si>
  <si>
    <t>Transcription factor</t>
  </si>
  <si>
    <t>YDL072C</t>
  </si>
  <si>
    <t>YET3</t>
  </si>
  <si>
    <t>YDL077C</t>
  </si>
  <si>
    <t>VAM6</t>
  </si>
  <si>
    <t>VAcuolar Morphogenesis</t>
  </si>
  <si>
    <t>Guanine nucleotide exchange factor for the GTPase Gtr1p</t>
  </si>
  <si>
    <t>YDL082W</t>
  </si>
  <si>
    <t>RPL13A</t>
  </si>
  <si>
    <t>Ribosomal 60S subunit protein L13A</t>
  </si>
  <si>
    <t>YDL085W</t>
  </si>
  <si>
    <t>NDE2</t>
  </si>
  <si>
    <t>NADH Dehydrogenase, External</t>
  </si>
  <si>
    <t>Mitochondrial external NADH dehydrogenase</t>
  </si>
  <si>
    <t>YDL086W</t>
  </si>
  <si>
    <t>Putative carboxymethylenebutenolidase</t>
  </si>
  <si>
    <t>YDL090C</t>
  </si>
  <si>
    <t>RAM1</t>
  </si>
  <si>
    <t>RAS protein and A-factor Maturation</t>
  </si>
  <si>
    <t>Beta subunit of the CAAX farnesyltransferase (FTase)</t>
  </si>
  <si>
    <t>YDL091C</t>
  </si>
  <si>
    <t>UBX3</t>
  </si>
  <si>
    <t>Clathrin-coated vesicle component, regulator of endocytosis</t>
  </si>
  <si>
    <t>YDL095W</t>
  </si>
  <si>
    <t>PMT1</t>
  </si>
  <si>
    <t>YDL097C</t>
  </si>
  <si>
    <t>10.22;10.44;7.05</t>
  </si>
  <si>
    <t>0.0472;0.0455;0.032</t>
  </si>
  <si>
    <t>RPN6</t>
  </si>
  <si>
    <t>Essential, non-ATPase regulatory subunit of the 26S proteasome lid</t>
  </si>
  <si>
    <t>YDL102W</t>
  </si>
  <si>
    <t>12.75;12.7;10.79;4.13</t>
  </si>
  <si>
    <t>0.0115;0.0116;0.0037;0.0047</t>
  </si>
  <si>
    <t>POL3</t>
  </si>
  <si>
    <t>Catalytic subunit of DNA polymerase delta</t>
  </si>
  <si>
    <t>YDL111C</t>
  </si>
  <si>
    <t>26.67;10.88</t>
  </si>
  <si>
    <t>0.0028;0.024</t>
  </si>
  <si>
    <t>RRP42</t>
  </si>
  <si>
    <t>Exosome non-catalytic core component</t>
  </si>
  <si>
    <t>YDL113C</t>
  </si>
  <si>
    <t>ATG20</t>
  </si>
  <si>
    <t>Sorting nexin family member</t>
  </si>
  <si>
    <t>YDL116W</t>
  </si>
  <si>
    <t>NUP84</t>
  </si>
  <si>
    <t>Subunit of the Nup84p subcomplex of the nuclear pore complex (NPC)</t>
  </si>
  <si>
    <t>YDL132W</t>
  </si>
  <si>
    <t>20.44;6.18</t>
  </si>
  <si>
    <t>0.0256;0.0018</t>
  </si>
  <si>
    <t>CDC53</t>
  </si>
  <si>
    <t>Cullin</t>
  </si>
  <si>
    <t>11.5;19.32;5.37;12.71;3.52</t>
  </si>
  <si>
    <t>0.0012;0.0013;0.0254;0.0151;0.0131</t>
  </si>
  <si>
    <t>YDL140C</t>
  </si>
  <si>
    <t>42.55;4.71</t>
  </si>
  <si>
    <t>6e-04;0.0238</t>
  </si>
  <si>
    <t>RPO21</t>
  </si>
  <si>
    <t>RNA POlymerase</t>
  </si>
  <si>
    <t>RNA polymerase II largest subunit B220</t>
  </si>
  <si>
    <t>YDL141W</t>
  </si>
  <si>
    <t>14.29;2.87</t>
  </si>
  <si>
    <t>0.0067;0.0439</t>
  </si>
  <si>
    <t>BPL1</t>
  </si>
  <si>
    <t>Biotin:apoProtein Ligase</t>
  </si>
  <si>
    <t>Biotin:apoprotein ligase</t>
  </si>
  <si>
    <t>YDL143W</t>
  </si>
  <si>
    <t>CCT4</t>
  </si>
  <si>
    <t>Chaperonin Containing TCP-1</t>
  </si>
  <si>
    <t>Subunit of the cytosolic chaperonin Cct ring complex</t>
  </si>
  <si>
    <t>YDL145C</t>
  </si>
  <si>
    <t>COP1</t>
  </si>
  <si>
    <t>COat Protein</t>
  </si>
  <si>
    <t>Alpha subunit of COPI vesicle coatomer complex</t>
  </si>
  <si>
    <t>YDL148C</t>
  </si>
  <si>
    <t>NOP14</t>
  </si>
  <si>
    <t>YDL154W</t>
  </si>
  <si>
    <t>MSH5</t>
  </si>
  <si>
    <t>MutS Homolog</t>
  </si>
  <si>
    <t>Protein of the MutS family</t>
  </si>
  <si>
    <t>YDL156W</t>
  </si>
  <si>
    <t>CMR1</t>
  </si>
  <si>
    <t>Nuclear protein with role in transcription, protein quality control</t>
  </si>
  <si>
    <t>YDL164C</t>
  </si>
  <si>
    <t>CDC9</t>
  </si>
  <si>
    <t>DNA ligase I found in nucleus and mitochondria</t>
  </si>
  <si>
    <t>YDL167C</t>
  </si>
  <si>
    <t>NRP1</t>
  </si>
  <si>
    <t>N (asparagine)-Rich Protein</t>
  </si>
  <si>
    <t>Putative RNA binding protein of unknown function</t>
  </si>
  <si>
    <t>YDL171C</t>
  </si>
  <si>
    <t>19.32;3.09</t>
  </si>
  <si>
    <t>0.0261;0.0447</t>
  </si>
  <si>
    <t>GLT1</t>
  </si>
  <si>
    <t>GLuTamate synthase</t>
  </si>
  <si>
    <t>NAD(+)-dependent glutamate synthase (GOGAT)</t>
  </si>
  <si>
    <t>YDL182W</t>
  </si>
  <si>
    <t>LYS20</t>
  </si>
  <si>
    <t>Homocitrate synthase isozyme and functions in DNA repair</t>
  </si>
  <si>
    <t>YDL186W</t>
  </si>
  <si>
    <t>YDL190C</t>
  </si>
  <si>
    <t>UFD2</t>
  </si>
  <si>
    <t>Ubiquitin Fusion Degradation</t>
  </si>
  <si>
    <t>Ubiquitin (Ub) chain assembly factor (E4)</t>
  </si>
  <si>
    <t>YDL195W</t>
  </si>
  <si>
    <t>SEC31</t>
  </si>
  <si>
    <t>Component of the Sec13p-Sec31p complex of the COPII vesicle coat</t>
  </si>
  <si>
    <t>YDL205C</t>
  </si>
  <si>
    <t>HEM3</t>
  </si>
  <si>
    <t>HEMe biosynthesis</t>
  </si>
  <si>
    <t>Porphobilinogen deaminase</t>
  </si>
  <si>
    <t>YDL207W</t>
  </si>
  <si>
    <t>5.68;16.58;2.67</t>
  </si>
  <si>
    <t>0.0164;0.0027;0.0193</t>
  </si>
  <si>
    <t>GLE1</t>
  </si>
  <si>
    <t>GLFG (glycine-leucine-phenylalanine-glycine) LEthal</t>
  </si>
  <si>
    <t>Cytoplasmic nucleoporin required for polyadenylated mRNA export</t>
  </si>
  <si>
    <t>YDL210W</t>
  </si>
  <si>
    <t>6.48;18.91;3.61</t>
  </si>
  <si>
    <t>0.0254;0.0055;0.0262</t>
  </si>
  <si>
    <t>UGA4</t>
  </si>
  <si>
    <t>Utilization of GAba</t>
  </si>
  <si>
    <t>GABA (gamma-aminobutyrate) permease</t>
  </si>
  <si>
    <t>YDL211C</t>
  </si>
  <si>
    <t>YDL215C</t>
  </si>
  <si>
    <t>19.24;12.1;9.24;33.26;5.5;3.96;19.62</t>
  </si>
  <si>
    <t>2e-04;0.0093;0.0051;0.0026;0.0181;0.0024;0.0265</t>
  </si>
  <si>
    <t>GDH2</t>
  </si>
  <si>
    <t>Glutamate DeHydrogenase</t>
  </si>
  <si>
    <t>NAD(+)-dependent glutamate dehydrogenase</t>
  </si>
  <si>
    <t>YDL223C</t>
  </si>
  <si>
    <t>8;6.12;4.85</t>
  </si>
  <si>
    <t>0.0301;0.0099;0.0366</t>
  </si>
  <si>
    <t>HBT1</t>
  </si>
  <si>
    <t>HuB1 Target</t>
  </si>
  <si>
    <t>Shmoo tip protein, substrate of Hub1p ubiquitin-like protein</t>
  </si>
  <si>
    <t>YDL224C</t>
  </si>
  <si>
    <t>WHI4</t>
  </si>
  <si>
    <t>WHIskey</t>
  </si>
  <si>
    <t>Putative RNA binding protein</t>
  </si>
  <si>
    <t>YDL231C</t>
  </si>
  <si>
    <t>BRE4</t>
  </si>
  <si>
    <t>BREfeldin A sensitivity</t>
  </si>
  <si>
    <t>Zinc finger protein containing five transmembrane domains</t>
  </si>
  <si>
    <t>YDL234C</t>
  </si>
  <si>
    <t>GYP7</t>
  </si>
  <si>
    <t>Gtpase-activating protein for Ypt7 Protein</t>
  </si>
  <si>
    <t>GTPase-activating protein for yeast Rab family members</t>
  </si>
  <si>
    <t>YDR001C</t>
  </si>
  <si>
    <t>NTH1</t>
  </si>
  <si>
    <t>Neutral trehalase, degrades trehalose</t>
  </si>
  <si>
    <t>YDR006C</t>
  </si>
  <si>
    <t>SOK1</t>
  </si>
  <si>
    <t>Suppressor Of Kinase</t>
  </si>
  <si>
    <t>YDR011W</t>
  </si>
  <si>
    <t>SNQ2</t>
  </si>
  <si>
    <t>Sensitivity to 4-NitroQuinoline-N-oxide</t>
  </si>
  <si>
    <t>Plasma membrane ATP-binding cassette (ABC) transporter</t>
  </si>
  <si>
    <t>YDR019C</t>
  </si>
  <si>
    <t>GCV1</t>
  </si>
  <si>
    <t>GlyCine cleaVage</t>
  </si>
  <si>
    <t>T subunit of the mitochondrial glycine decarboxylase complex</t>
  </si>
  <si>
    <t>YDR027C</t>
  </si>
  <si>
    <t>VPS54</t>
  </si>
  <si>
    <t>Component of the GARP (Golgi-associated retrograde protein) complex</t>
  </si>
  <si>
    <t>YDR034C</t>
  </si>
  <si>
    <t>LYS14</t>
  </si>
  <si>
    <t>Transcriptional activator involved in regulating lysine biosynthesis</t>
  </si>
  <si>
    <t>YDR035W</t>
  </si>
  <si>
    <t>ARO3</t>
  </si>
  <si>
    <t>AROmatic amino acid requiring</t>
  </si>
  <si>
    <t>3-deoxy-D-arabino-heptulosonate-7-phosphate (DAHP) synthase</t>
  </si>
  <si>
    <t>YDR044W</t>
  </si>
  <si>
    <t>63;13</t>
  </si>
  <si>
    <t>0.0077;0.0424</t>
  </si>
  <si>
    <t>HEM13</t>
  </si>
  <si>
    <t>Coproporphyrinogen III oxidase</t>
  </si>
  <si>
    <t>YDR047W</t>
  </si>
  <si>
    <t>HEM12</t>
  </si>
  <si>
    <t>Uroporphyrinogen decarboxylase</t>
  </si>
  <si>
    <t>YDR052C</t>
  </si>
  <si>
    <t>DBF4</t>
  </si>
  <si>
    <t>DumbBell Former</t>
  </si>
  <si>
    <t>Regulatory subunit of Cdc7p-Dbf4p kinase complex</t>
  </si>
  <si>
    <t>YDR053W</t>
  </si>
  <si>
    <t>YDR057W</t>
  </si>
  <si>
    <t>YOS9</t>
  </si>
  <si>
    <t>Yeast OS-9 homolog</t>
  </si>
  <si>
    <t>ER quality-control lectin</t>
  </si>
  <si>
    <t>YDR060W</t>
  </si>
  <si>
    <t>8.08;5.09;11.49;10.02</t>
  </si>
  <si>
    <t>0.0053;0.0059;0.0126;0.0273</t>
  </si>
  <si>
    <t>MAK21</t>
  </si>
  <si>
    <t>Constituent of 66S pre-ribosomal particles</t>
  </si>
  <si>
    <t>YDR062W</t>
  </si>
  <si>
    <t>12.2;27.33</t>
  </si>
  <si>
    <t>0.0096;0.0174</t>
  </si>
  <si>
    <t>LCB2</t>
  </si>
  <si>
    <t>Long-Chain Base</t>
  </si>
  <si>
    <t>Component of serine palmitoyltransferase</t>
  </si>
  <si>
    <t>YDR072C</t>
  </si>
  <si>
    <t>IPT1</t>
  </si>
  <si>
    <t>InositolPhosphoTransferase</t>
  </si>
  <si>
    <t>Inositolphosphotransferase</t>
  </si>
  <si>
    <t>YDR074W</t>
  </si>
  <si>
    <t>11.82;11.88;8.04</t>
  </si>
  <si>
    <t>0.0376;0.0102;1e-04</t>
  </si>
  <si>
    <t>TPS2</t>
  </si>
  <si>
    <t>Trehalose-6-Phosphate Synthase/phosphatase</t>
  </si>
  <si>
    <t>Phosphatase subunit of the trehalose-6-P synthase/phosphatase complex</t>
  </si>
  <si>
    <t>YDR075W</t>
  </si>
  <si>
    <t>PPH3</t>
  </si>
  <si>
    <t>Protein PHosphatase</t>
  </si>
  <si>
    <t>Catalytic subunit of protein phosphatase PP4 complex</t>
  </si>
  <si>
    <t>YDR081C</t>
  </si>
  <si>
    <t>PDC2</t>
  </si>
  <si>
    <t>Pyruvate DeCarboxylase</t>
  </si>
  <si>
    <t>Transcription factor for thiamine-regulated genes</t>
  </si>
  <si>
    <t>YDR083W</t>
  </si>
  <si>
    <t>11.6;11.6;5.95</t>
  </si>
  <si>
    <t>0.0378;0.0378;0.037</t>
  </si>
  <si>
    <t>RRP8</t>
  </si>
  <si>
    <t>Nucleolar S-adenosylmethionine-dependent rRNA methyltransferase</t>
  </si>
  <si>
    <t>YDR089W</t>
  </si>
  <si>
    <t>VTC5</t>
  </si>
  <si>
    <t>Vacuole Transporter Chaperone</t>
  </si>
  <si>
    <t>Novel subunit of the vacuolar transporter chaperone complex</t>
  </si>
  <si>
    <t>YDR093W</t>
  </si>
  <si>
    <t>6.43;11.97</t>
  </si>
  <si>
    <t>2e-04;0.0287</t>
  </si>
  <si>
    <t>DNF2</t>
  </si>
  <si>
    <t>Drs2 Neo1 Family</t>
  </si>
  <si>
    <t>Aminophospholipid translocase (flippase)</t>
  </si>
  <si>
    <t>YDR097C</t>
  </si>
  <si>
    <t>6.04;5.95</t>
  </si>
  <si>
    <t>0.0281;0.0294</t>
  </si>
  <si>
    <t>MSH6</t>
  </si>
  <si>
    <t>Protein required for mismatch repair in mitosis and meiosis</t>
  </si>
  <si>
    <t>YDR108W</t>
  </si>
  <si>
    <t>TRS85</t>
  </si>
  <si>
    <t>TRapp Subunit</t>
  </si>
  <si>
    <t>Component of transport protein particle (TRAPP) complex III</t>
  </si>
  <si>
    <t>4.53;2.79;3.71</t>
  </si>
  <si>
    <t>0.0368;0.0189;0.0028</t>
  </si>
  <si>
    <t>YDR119W</t>
  </si>
  <si>
    <t>VBA4</t>
  </si>
  <si>
    <t>Vacuolar Basic Amino acid transporter</t>
  </si>
  <si>
    <t>YDR129C</t>
  </si>
  <si>
    <t>SAC6</t>
  </si>
  <si>
    <t>Suppressor of ACtin</t>
  </si>
  <si>
    <t>Fimbrin, actin-bundling protein</t>
  </si>
  <si>
    <t>YDR135C</t>
  </si>
  <si>
    <t>7;7.96;8.39;4.29</t>
  </si>
  <si>
    <t>0.0068;0.0329;0.0292;0.0027</t>
  </si>
  <si>
    <t>YCF1</t>
  </si>
  <si>
    <t>Yeast Cadmium Factor</t>
  </si>
  <si>
    <t>Vacuolar glutathione S-conjugate transporter</t>
  </si>
  <si>
    <t>YDR148C</t>
  </si>
  <si>
    <t>KGD2</t>
  </si>
  <si>
    <t>alpha-KetoGlutarate Dehydrogenase</t>
  </si>
  <si>
    <t>Dihydrolipoyl transsuccinylase</t>
  </si>
  <si>
    <t>YDR150W</t>
  </si>
  <si>
    <t>NUM1</t>
  </si>
  <si>
    <t>NUclear Migration</t>
  </si>
  <si>
    <t>Protein required for nuclear migration</t>
  </si>
  <si>
    <t>YDR160W</t>
  </si>
  <si>
    <t>SSY1</t>
  </si>
  <si>
    <t>Sulfonylurea Sensitive on YPD</t>
  </si>
  <si>
    <t>Component of the SPS plasma membrane amino acid sensor system</t>
  </si>
  <si>
    <t>YDR161W</t>
  </si>
  <si>
    <t>ACL4</t>
  </si>
  <si>
    <t>Assembly Chaperone of RpL4</t>
  </si>
  <si>
    <t>Specific assembly chaperone for ribosomal protein Rpl4a/Rpl4b</t>
  </si>
  <si>
    <t>YDR164C</t>
  </si>
  <si>
    <t>SEC1</t>
  </si>
  <si>
    <t>Sm-like protein involved in docking and fusion of exocytic vesicles</t>
  </si>
  <si>
    <t>YDR169C</t>
  </si>
  <si>
    <t>6.28;6.41;2.93</t>
  </si>
  <si>
    <t>0.0279;0.0262;0.0487</t>
  </si>
  <si>
    <t>STB3</t>
  </si>
  <si>
    <t>Sin Three Binding protein</t>
  </si>
  <si>
    <t>Ribosomal RNA processing element (RRPE)-binding protein</t>
  </si>
  <si>
    <t>YDR170C</t>
  </si>
  <si>
    <t>3.53;7.38;2.94;2.82;15.7</t>
  </si>
  <si>
    <t>0.0045;0.0055;0.0238;0.0063;0.0153</t>
  </si>
  <si>
    <t>SEC7</t>
  </si>
  <si>
    <t>Guanine nucleotide exchange factor (GEF) for ADP ribosylation factors</t>
  </si>
  <si>
    <t>YDR180W</t>
  </si>
  <si>
    <t>6.9;4.07</t>
  </si>
  <si>
    <t>0.0091;0.0324</t>
  </si>
  <si>
    <t>SCC2</t>
  </si>
  <si>
    <t>Sister Chromatid Cohesion</t>
  </si>
  <si>
    <t>Subunit of cohesin loading factor (Scc2p-Scc4p)</t>
  </si>
  <si>
    <t>YDR188W</t>
  </si>
  <si>
    <t>CCT6</t>
  </si>
  <si>
    <t>YDR191W</t>
  </si>
  <si>
    <t>HST4</t>
  </si>
  <si>
    <t>NAD(+)-dependent protein deacetylase</t>
  </si>
  <si>
    <t>YDR206W</t>
  </si>
  <si>
    <t>EBS1</t>
  </si>
  <si>
    <t>Est1-like Bcy1 Suppressor</t>
  </si>
  <si>
    <t>Protein involved in translation inhibition and nonsense-mediated decay</t>
  </si>
  <si>
    <t>YDR208W</t>
  </si>
  <si>
    <t>MSS4</t>
  </si>
  <si>
    <t>Multicopy Suppressor of Stt4 mutation</t>
  </si>
  <si>
    <t>Phosphatidylinositol-4-phosphate 5-kinase</t>
  </si>
  <si>
    <t>YDR213W</t>
  </si>
  <si>
    <t>9.64;2.81</t>
  </si>
  <si>
    <t>6e-04;0.0353</t>
  </si>
  <si>
    <t>UPC2</t>
  </si>
  <si>
    <t>UPtake Control</t>
  </si>
  <si>
    <t>Sterol regulatory element binding protein</t>
  </si>
  <si>
    <t>YDR256C</t>
  </si>
  <si>
    <t>17.62;16.33</t>
  </si>
  <si>
    <t>0.0144;0.04</t>
  </si>
  <si>
    <t>CTA1</t>
  </si>
  <si>
    <t>CaTalase A</t>
  </si>
  <si>
    <t>Catalase A</t>
  </si>
  <si>
    <t>YDR258C</t>
  </si>
  <si>
    <t>HSP78</t>
  </si>
  <si>
    <t>Oligomeric mitochondrial matrix chaperone</t>
  </si>
  <si>
    <t>YDR266C</t>
  </si>
  <si>
    <t>HEL2</t>
  </si>
  <si>
    <t>Histone E3 Ligase</t>
  </si>
  <si>
    <t>RING finger ubiquitin ligase (E3)</t>
  </si>
  <si>
    <t>YDR277C</t>
  </si>
  <si>
    <t>MTH1</t>
  </si>
  <si>
    <t>MSN Three Homolog</t>
  </si>
  <si>
    <t>Negative regulator of the glucose-sensing signal transduction pathway</t>
  </si>
  <si>
    <t>YDR283C</t>
  </si>
  <si>
    <t>6.08;3.48;13.51</t>
  </si>
  <si>
    <t>0.0253;0.0295;0.0018</t>
  </si>
  <si>
    <t>GCN2</t>
  </si>
  <si>
    <t>General Control Nonderepressible</t>
  </si>
  <si>
    <t>YDR293C</t>
  </si>
  <si>
    <t>3.39;5.4</t>
  </si>
  <si>
    <t>0.0448;0.0071</t>
  </si>
  <si>
    <t>SSD1</t>
  </si>
  <si>
    <t>Suppressor of SIT4 Deletion</t>
  </si>
  <si>
    <t>Translational repressor</t>
  </si>
  <si>
    <t>YDR301W</t>
  </si>
  <si>
    <t>CFT1</t>
  </si>
  <si>
    <t>Cleavage Factor Two</t>
  </si>
  <si>
    <t>RNA-binding subunit of the mRNA cleavage and polyadenylation factor</t>
  </si>
  <si>
    <t>YDR310C</t>
  </si>
  <si>
    <t>SUM1</t>
  </si>
  <si>
    <t>SUppresor of Mar1-1</t>
  </si>
  <si>
    <t>Transcriptional repressor that regulates middle-sporulation genes</t>
  </si>
  <si>
    <t>YDR312W</t>
  </si>
  <si>
    <t>SSF2</t>
  </si>
  <si>
    <t>Suppressor of ste4 (Four)</t>
  </si>
  <si>
    <t>Protein required for ribosomal large subunit maturation</t>
  </si>
  <si>
    <t>YDR314C</t>
  </si>
  <si>
    <t>RAD34</t>
  </si>
  <si>
    <t>Homologous to RAD4</t>
  </si>
  <si>
    <t>Protein involved in nucleotide excision repair (NER)</t>
  </si>
  <si>
    <t>YDR322W</t>
  </si>
  <si>
    <t>7;8.95</t>
  </si>
  <si>
    <t>0.0119;0.0303</t>
  </si>
  <si>
    <t>MRPL35</t>
  </si>
  <si>
    <t>YDR324C</t>
  </si>
  <si>
    <t>UTP4</t>
  </si>
  <si>
    <t>Subunit of U3-containing 90S preribosome and SSU processome complexes</t>
  </si>
  <si>
    <t>YDR325W</t>
  </si>
  <si>
    <t>7.89;3.48;5.68;8.42;3.43</t>
  </si>
  <si>
    <t>0.0124;0.0188;0.0023;2e-04;0.0195</t>
  </si>
  <si>
    <t>YCG1</t>
  </si>
  <si>
    <t>Yeast Cap G</t>
  </si>
  <si>
    <t>Subunit of the condensin complex</t>
  </si>
  <si>
    <t>YDR329C</t>
  </si>
  <si>
    <t>PEX3</t>
  </si>
  <si>
    <t>PEroXin</t>
  </si>
  <si>
    <t>Peroxisomal membrane protein (PMP)</t>
  </si>
  <si>
    <t>YDR333C</t>
  </si>
  <si>
    <t>RQC1</t>
  </si>
  <si>
    <t>Ribosome Quality Control</t>
  </si>
  <si>
    <t>Component of the ribosome quality control complex (RQC)</t>
  </si>
  <si>
    <t>YDR334W</t>
  </si>
  <si>
    <t>SWR1</t>
  </si>
  <si>
    <t>SWi2/snf2-Related</t>
  </si>
  <si>
    <t>Swi2/Snf2-related ATPase</t>
  </si>
  <si>
    <t>YDR335W</t>
  </si>
  <si>
    <t>MSN5</t>
  </si>
  <si>
    <t>Multicopy suppressor of SNf1 mutation</t>
  </si>
  <si>
    <t>Karyopherin</t>
  </si>
  <si>
    <t>YDR338C</t>
  </si>
  <si>
    <t>YDR341C</t>
  </si>
  <si>
    <t>Arginyl-tRNA synthetase</t>
  </si>
  <si>
    <t>YDR351W</t>
  </si>
  <si>
    <t>SBE2</t>
  </si>
  <si>
    <t>Suppressor of BEm4</t>
  </si>
  <si>
    <t>Protein required for bud growth</t>
  </si>
  <si>
    <t>YDR359C</t>
  </si>
  <si>
    <t>3.96;3.69;3.41;8.33</t>
  </si>
  <si>
    <t>0.028;0.0465;0.0175;0.0437</t>
  </si>
  <si>
    <t>EAF1</t>
  </si>
  <si>
    <t>Esa1p-Associated Factor</t>
  </si>
  <si>
    <t>Component of the NuA4 histone acetyltransferase complex</t>
  </si>
  <si>
    <t>YDR368W</t>
  </si>
  <si>
    <t>YPR1</t>
  </si>
  <si>
    <t>Yeast Putative Reductase</t>
  </si>
  <si>
    <t>NADPH-dependent aldo-keto reductase</t>
  </si>
  <si>
    <t>YDR374C</t>
  </si>
  <si>
    <t>PHO92</t>
  </si>
  <si>
    <t>Posttranscriptional regulator of phosphate and glucose metabolism</t>
  </si>
  <si>
    <t>YDR395W</t>
  </si>
  <si>
    <t>SXM1</t>
  </si>
  <si>
    <t>Suppressor of mRNA eXport Mutant</t>
  </si>
  <si>
    <t>Nuclear transport factor (karyopherin)</t>
  </si>
  <si>
    <t>YDR402C</t>
  </si>
  <si>
    <t>10.12;4.94</t>
  </si>
  <si>
    <t>0.028;0.0252</t>
  </si>
  <si>
    <t>DIT2</t>
  </si>
  <si>
    <t>DITyrosine</t>
  </si>
  <si>
    <t>N-formyltyrosine oxidase</t>
  </si>
  <si>
    <t>YDR406W</t>
  </si>
  <si>
    <t>9.85;3.09</t>
  </si>
  <si>
    <t>0.0101;0.0065</t>
  </si>
  <si>
    <t>PDR15</t>
  </si>
  <si>
    <t>Pleiotropic Drug Resistance</t>
  </si>
  <si>
    <t>Plasma membrane ATP binding cassette (ABC) transporter</t>
  </si>
  <si>
    <t>YDR419W</t>
  </si>
  <si>
    <t>RAD30</t>
  </si>
  <si>
    <t>DNA polymerase eta</t>
  </si>
  <si>
    <t>YDR427W</t>
  </si>
  <si>
    <t>7.27;7.36</t>
  </si>
  <si>
    <t>0.0375;0.0364</t>
  </si>
  <si>
    <t>RPN9</t>
  </si>
  <si>
    <t>Non-ATPase regulatory subunit of the 26S proteasome</t>
  </si>
  <si>
    <t>YDR430C</t>
  </si>
  <si>
    <t>CYM1</t>
  </si>
  <si>
    <t>CYtosolic Metalloprotease</t>
  </si>
  <si>
    <t>Lysine-specific metalloprotease of the pitrilysin family</t>
  </si>
  <si>
    <t>YDR443C</t>
  </si>
  <si>
    <t>7.8;13.38</t>
  </si>
  <si>
    <t>0.0123;0.0123</t>
  </si>
  <si>
    <t>SSN2</t>
  </si>
  <si>
    <t>Suppressor of SNf1</t>
  </si>
  <si>
    <t>YDR456W</t>
  </si>
  <si>
    <t>NHX1</t>
  </si>
  <si>
    <t>Na+/H+ eXchanger</t>
  </si>
  <si>
    <t>Na+/H+ and K+/H+ exchanger</t>
  </si>
  <si>
    <t>YDR457W</t>
  </si>
  <si>
    <t>9.01;1.81</t>
  </si>
  <si>
    <t>0.0125;0.0416</t>
  </si>
  <si>
    <t>TOM1</t>
  </si>
  <si>
    <t>Temperature dependent Organization in Mitotic nucleus or Trigger Of Mitosis</t>
  </si>
  <si>
    <t>E3 ubiquitin ligase of the hect-domain class</t>
  </si>
  <si>
    <t>YDR460W</t>
  </si>
  <si>
    <t>TFB3</t>
  </si>
  <si>
    <t>Transcription Factor B subunit 3</t>
  </si>
  <si>
    <t>Subunit of TFIIH and nucleotide excision repair factor 3 complexes</t>
  </si>
  <si>
    <t>YDR463W</t>
  </si>
  <si>
    <t>4.34;5.1</t>
  </si>
  <si>
    <t>0.0164;0.0489</t>
  </si>
  <si>
    <t>STP1</t>
  </si>
  <si>
    <t>Species-specific tRNA Processing</t>
  </si>
  <si>
    <t>YDR464W</t>
  </si>
  <si>
    <t>SPP41</t>
  </si>
  <si>
    <t>Suppressor of PrP4</t>
  </si>
  <si>
    <t>YDR483W</t>
  </si>
  <si>
    <t>12.7;2.45</t>
  </si>
  <si>
    <t>0.0055;0.047</t>
  </si>
  <si>
    <t>KRE2</t>
  </si>
  <si>
    <t>Killer toxin REsistant</t>
  </si>
  <si>
    <t>Alpha1,2-mannosyltransferase of the Golgi</t>
  </si>
  <si>
    <t>YDR488C</t>
  </si>
  <si>
    <t>5.17;8.95</t>
  </si>
  <si>
    <t>0.0374;0.0423</t>
  </si>
  <si>
    <t>PAC11</t>
  </si>
  <si>
    <t>Perish in the Absence of CIN8</t>
  </si>
  <si>
    <t>Dynein intermediate chain, microtubule motor protein</t>
  </si>
  <si>
    <t>YDR490C</t>
  </si>
  <si>
    <t>PKH1</t>
  </si>
  <si>
    <t>Pkb-activating Kinase Homolog</t>
  </si>
  <si>
    <t>YDR505C</t>
  </si>
  <si>
    <t>PSP1</t>
  </si>
  <si>
    <t>Polymerase SuPpressor</t>
  </si>
  <si>
    <t>Asn and gln rich protein of unknown function</t>
  </si>
  <si>
    <t>YDR507C</t>
  </si>
  <si>
    <t>GIN4</t>
  </si>
  <si>
    <t>Growth Inhibitory</t>
  </si>
  <si>
    <t>Protein kinase involved in bud growth and assembly of the septin ring</t>
  </si>
  <si>
    <t>YDR508C</t>
  </si>
  <si>
    <t>GNP1</t>
  </si>
  <si>
    <t>GlutamiNe Permease</t>
  </si>
  <si>
    <t>Broad specificity amino acid permease</t>
  </si>
  <si>
    <t>YDR514C</t>
  </si>
  <si>
    <t>5.67;6.69</t>
  </si>
  <si>
    <t>0.0102;0.0133</t>
  </si>
  <si>
    <t>Protein of unknown function that localizes to mitochondria</t>
  </si>
  <si>
    <t>YDR517W</t>
  </si>
  <si>
    <t>GRH1</t>
  </si>
  <si>
    <t>GRasp65 (Golgi reassembly stacking protein of 65kD) Homolog</t>
  </si>
  <si>
    <t>Acetylated cis-Golgi protein, homolog of human GRASP65</t>
  </si>
  <si>
    <t>YDR523C</t>
  </si>
  <si>
    <t>SPS1</t>
  </si>
  <si>
    <t>SPorulation Specific</t>
  </si>
  <si>
    <t>STE20-family GCKIII protein kinase</t>
  </si>
  <si>
    <t>YDR531W</t>
  </si>
  <si>
    <t>CAB1</t>
  </si>
  <si>
    <t>Coenzyme A Biosynthesis</t>
  </si>
  <si>
    <t>Pantothenate kinase, ATP:D-pantothenate 4'-phosphotransferase</t>
  </si>
  <si>
    <t>YDR534C</t>
  </si>
  <si>
    <t>12.83;27;32.4</t>
  </si>
  <si>
    <t>8e-04;0.0013;3e-04</t>
  </si>
  <si>
    <t>FIT1</t>
  </si>
  <si>
    <t>Facilitator of Iron Transport</t>
  </si>
  <si>
    <t>Mannoprotein that is incorporated into the cell wall</t>
  </si>
  <si>
    <t>YDR539W</t>
  </si>
  <si>
    <t>5.37;4.67</t>
  </si>
  <si>
    <t>0.0335;0.0281</t>
  </si>
  <si>
    <t>FDC1</t>
  </si>
  <si>
    <t>Ferulic acid DeCarboxylase</t>
  </si>
  <si>
    <t>Ferulic acid decarboxylase</t>
  </si>
  <si>
    <t>YEL011W</t>
  </si>
  <si>
    <t>61.45;17.07</t>
  </si>
  <si>
    <t>1e-04;0</t>
  </si>
  <si>
    <t>GLC3</t>
  </si>
  <si>
    <t>GLyCogen</t>
  </si>
  <si>
    <t>Glycogen branching enzyme, involved in glycogen accumulation</t>
  </si>
  <si>
    <t>YEL013W</t>
  </si>
  <si>
    <t>VAC8</t>
  </si>
  <si>
    <t>VACuole related</t>
  </si>
  <si>
    <t>Vacuole-specific Myo2p receptor</t>
  </si>
  <si>
    <t>YEL015W</t>
  </si>
  <si>
    <t>5.48;5.65</t>
  </si>
  <si>
    <t>0.0379;0.0095</t>
  </si>
  <si>
    <t>EDC3</t>
  </si>
  <si>
    <t>Enhancer of mRNA DeCapping</t>
  </si>
  <si>
    <t>Non-essential conserved protein with a role in mRNA decapping</t>
  </si>
  <si>
    <t>YEL022W</t>
  </si>
  <si>
    <t>4.31;13.24</t>
  </si>
  <si>
    <t>0.0289;0.0233</t>
  </si>
  <si>
    <t>GEA2</t>
  </si>
  <si>
    <t>Guanine nucleotide Exchange on ARF</t>
  </si>
  <si>
    <t>Guanine nucleotide exchange factor for ADP ribosylation factors (ARFs)</t>
  </si>
  <si>
    <t>YEL025C</t>
  </si>
  <si>
    <t>YEL030W</t>
  </si>
  <si>
    <t>4.83;3.58</t>
  </si>
  <si>
    <t>0.0352;0.0023</t>
  </si>
  <si>
    <t>ECM10</t>
  </si>
  <si>
    <t>Heat shock protein of the Hsp70 family</t>
  </si>
  <si>
    <t>YEL032W</t>
  </si>
  <si>
    <t>MCM3</t>
  </si>
  <si>
    <t>YEL039C</t>
  </si>
  <si>
    <t>CYC7</t>
  </si>
  <si>
    <t>Cytochrome c isoform 2, expressed under hypoxic conditions</t>
  </si>
  <si>
    <t>YEL043W</t>
  </si>
  <si>
    <t>6.12;2.17</t>
  </si>
  <si>
    <t>0.0272;0.048</t>
  </si>
  <si>
    <t>GTA1</t>
  </si>
  <si>
    <t>Golgi vesicle Trafficking Associated</t>
  </si>
  <si>
    <t>YEL047C</t>
  </si>
  <si>
    <t>FRD1</t>
  </si>
  <si>
    <t>Fumarate ReDuctase</t>
  </si>
  <si>
    <t>Soluble fumarate reductase</t>
  </si>
  <si>
    <t>YEL062W</t>
  </si>
  <si>
    <t>NPR2</t>
  </si>
  <si>
    <t>Nitrogen Permease Regulator</t>
  </si>
  <si>
    <t>Subunit of the Iml1p/SEACIT complex</t>
  </si>
  <si>
    <t>YEL072W</t>
  </si>
  <si>
    <t>RMD6</t>
  </si>
  <si>
    <t>Protein required for sporulation</t>
  </si>
  <si>
    <t>YER006W</t>
  </si>
  <si>
    <t>NUG1</t>
  </si>
  <si>
    <t>NUclear GTPase</t>
  </si>
  <si>
    <t>GTPase that associates with nuclear 60S pre-ribosomes</t>
  </si>
  <si>
    <t>YER013W</t>
  </si>
  <si>
    <t>PRP22</t>
  </si>
  <si>
    <t>DEAH-box RNA-dependent ATPase/ATP-dependent RNA helicase</t>
  </si>
  <si>
    <t>YER015W</t>
  </si>
  <si>
    <t>3.28;3.35</t>
  </si>
  <si>
    <t>0.0308;0.0086</t>
  </si>
  <si>
    <t>FAA2</t>
  </si>
  <si>
    <t>Fatty Acid Activation</t>
  </si>
  <si>
    <t>Medium chain fatty acyl-CoA synthetase</t>
  </si>
  <si>
    <t>YER020W</t>
  </si>
  <si>
    <t>8.12;3.33</t>
  </si>
  <si>
    <t>0.0372;0.0464</t>
  </si>
  <si>
    <t>GPA2</t>
  </si>
  <si>
    <t>Nucleotide binding alpha subunit of the heterotrimeric G protein</t>
  </si>
  <si>
    <t>YER021W</t>
  </si>
  <si>
    <t>RPN3</t>
  </si>
  <si>
    <t>Essential non-ATPase regulatory subunit of the 26S proteasome lid</t>
  </si>
  <si>
    <t>YER023W</t>
  </si>
  <si>
    <t>PRO3</t>
  </si>
  <si>
    <t>PROline requiring</t>
  </si>
  <si>
    <t>Delta 1-pyrroline-5-carboxylate reductase</t>
  </si>
  <si>
    <t>YER033C</t>
  </si>
  <si>
    <t>ZRG8</t>
  </si>
  <si>
    <t>Zinc Regulated Gene</t>
  </si>
  <si>
    <t>10.83;3.71</t>
  </si>
  <si>
    <t>0.0235;0.0018</t>
  </si>
  <si>
    <t>YER041W</t>
  </si>
  <si>
    <t>YEN1</t>
  </si>
  <si>
    <t>Holliday junction resolvase</t>
  </si>
  <si>
    <t>YER054C</t>
  </si>
  <si>
    <t>GIP2</t>
  </si>
  <si>
    <t>Putative regulatory subunit of protein phosphatase Glc7p</t>
  </si>
  <si>
    <t>YER055C</t>
  </si>
  <si>
    <t>HIS1</t>
  </si>
  <si>
    <t>HIStidine</t>
  </si>
  <si>
    <t>ATP phosphoribosyltransferase</t>
  </si>
  <si>
    <t>YER056C</t>
  </si>
  <si>
    <t>FCY2</t>
  </si>
  <si>
    <t>FluoroCYtosine resistance</t>
  </si>
  <si>
    <t>Purine-cytosine permease</t>
  </si>
  <si>
    <t>YER060W</t>
  </si>
  <si>
    <t>FCY21</t>
  </si>
  <si>
    <t>Putative purine-cytosine permease</t>
  </si>
  <si>
    <t>YER068W</t>
  </si>
  <si>
    <t>MOT2</t>
  </si>
  <si>
    <t>Modulator Of Transcription</t>
  </si>
  <si>
    <t>Ubiquitin-protein ligase subunit of the CCR4-NOT complex</t>
  </si>
  <si>
    <t>YER069W</t>
  </si>
  <si>
    <t>ARG56</t>
  </si>
  <si>
    <t>ARGinine requiring</t>
  </si>
  <si>
    <t>Acetylglutamate kinase and N-acetyl-gamma-glutamyl-phosphate reductase</t>
  </si>
  <si>
    <t>YER075C</t>
  </si>
  <si>
    <t>PTP3</t>
  </si>
  <si>
    <t>Protein Tyrosine Phosphatase</t>
  </si>
  <si>
    <t>Phosphotyrosine-specific protein phosphatase</t>
  </si>
  <si>
    <t>YER076C</t>
  </si>
  <si>
    <t>YER081W</t>
  </si>
  <si>
    <t>SER3</t>
  </si>
  <si>
    <t>3-phosphoglycerate dehydrogenase and alpha-ketoglutarate reductase</t>
  </si>
  <si>
    <t>YER082C</t>
  </si>
  <si>
    <t>UTP7</t>
  </si>
  <si>
    <t>YER086W</t>
  </si>
  <si>
    <t>ILV1</t>
  </si>
  <si>
    <t>IsoLeucine-plus-Valine requiring</t>
  </si>
  <si>
    <t>Threonine deaminase, catalyzes first step in isoleucine biosynthesis</t>
  </si>
  <si>
    <t>YER090W</t>
  </si>
  <si>
    <t>TRP2</t>
  </si>
  <si>
    <t>TRyPtophan</t>
  </si>
  <si>
    <t>Anthranilate synthase</t>
  </si>
  <si>
    <t>YER091C</t>
  </si>
  <si>
    <t>5.74;13.4</t>
  </si>
  <si>
    <t>0.047;0.0117</t>
  </si>
  <si>
    <t>MET6</t>
  </si>
  <si>
    <t>METhionine requiring</t>
  </si>
  <si>
    <t>Cobalamin-independent methionine synthase</t>
  </si>
  <si>
    <t>YER093C</t>
  </si>
  <si>
    <t>TSC11</t>
  </si>
  <si>
    <t>Temperature-sensitive Suppressors of Csg2 mutants</t>
  </si>
  <si>
    <t>Subunit of TORC2 (Tor2p-Lst8p-Avo1-Avo2-Tsc11p-Bit61p)</t>
  </si>
  <si>
    <t>YER101C</t>
  </si>
  <si>
    <t>AST2</t>
  </si>
  <si>
    <t>ATPase STabilizing</t>
  </si>
  <si>
    <t>Lipid raft associated protein</t>
  </si>
  <si>
    <t>YER105C</t>
  </si>
  <si>
    <t>NUP157</t>
  </si>
  <si>
    <t>Subunit of the inner ring of the nuclear pore complex (NPC)</t>
  </si>
  <si>
    <t>YER110C</t>
  </si>
  <si>
    <t>6.22;20.73;4.6</t>
  </si>
  <si>
    <t>0.0326;0.0245;0.0285</t>
  </si>
  <si>
    <t>KAP123</t>
  </si>
  <si>
    <t>Karyopherin beta</t>
  </si>
  <si>
    <t>YER114C</t>
  </si>
  <si>
    <t>7.61;4.36;2.6</t>
  </si>
  <si>
    <t>0.005;0.0151;0.0204</t>
  </si>
  <si>
    <t>BOI2</t>
  </si>
  <si>
    <t>Bem1 (One) Interacting protein</t>
  </si>
  <si>
    <t>Protein involved in polar growth</t>
  </si>
  <si>
    <t>YER122C</t>
  </si>
  <si>
    <t>GLO3</t>
  </si>
  <si>
    <t>ADP-ribosylation factor GTPase activating protein (ARF GAP)</t>
  </si>
  <si>
    <t>YER123W</t>
  </si>
  <si>
    <t>YCK3</t>
  </si>
  <si>
    <t>Yeast Casein Kinase</t>
  </si>
  <si>
    <t>Palmitoylated vacuolar membrane-localized casein kinase I isoform</t>
  </si>
  <si>
    <t>YER125W</t>
  </si>
  <si>
    <t>5.69;10.02;9.8;13.64;38.5</t>
  </si>
  <si>
    <t>0.0399;0.0141;0.0445;0.0315;0.0097</t>
  </si>
  <si>
    <t>RSP5</t>
  </si>
  <si>
    <t>Reverses Spt- Phenotype</t>
  </si>
  <si>
    <t>NEDD4 family E3 ubiquitin ligase</t>
  </si>
  <si>
    <t>YER129W</t>
  </si>
  <si>
    <t>SAK1</t>
  </si>
  <si>
    <t>Snf1 Activating Kinase</t>
  </si>
  <si>
    <t>Upstream serine/threonine kinase for the SNF1 complex</t>
  </si>
  <si>
    <t>YER132C</t>
  </si>
  <si>
    <t>4.73;2.27</t>
  </si>
  <si>
    <t>0.0058;0.0015</t>
  </si>
  <si>
    <t>PMD1</t>
  </si>
  <si>
    <t>Paralog of MDS3</t>
  </si>
  <si>
    <t>Protein with an N-terminal kelch-like domain</t>
  </si>
  <si>
    <t>YER136W</t>
  </si>
  <si>
    <t>GDI1</t>
  </si>
  <si>
    <t>GDP Dissociation Inhibitor</t>
  </si>
  <si>
    <t>GDP dissociation inhibitor</t>
  </si>
  <si>
    <t>YER147C</t>
  </si>
  <si>
    <t>SCC4</t>
  </si>
  <si>
    <t>YER155C</t>
  </si>
  <si>
    <t>4.6;3.11;4.77</t>
  </si>
  <si>
    <t>0.0032;0.0248;0.0125</t>
  </si>
  <si>
    <t>BEM2</t>
  </si>
  <si>
    <t>Bud EMergence</t>
  </si>
  <si>
    <t>Rho GTPase activating protein (RhoGAP)</t>
  </si>
  <si>
    <t>YER157W</t>
  </si>
  <si>
    <t>9.11;4.47;13.34;3.1</t>
  </si>
  <si>
    <t>0.0353;0.0331;0.0054;0.042</t>
  </si>
  <si>
    <t>COG3</t>
  </si>
  <si>
    <t>Conserved Oligomeric Golgi complex</t>
  </si>
  <si>
    <t>Essential component of the conserved oligomeric Golgi complex</t>
  </si>
  <si>
    <t>YER161C</t>
  </si>
  <si>
    <t>SPT2</t>
  </si>
  <si>
    <t>Protein involved in negative regulation of transcription</t>
  </si>
  <si>
    <t>YER164W</t>
  </si>
  <si>
    <t>CHD1</t>
  </si>
  <si>
    <t>Chromatin organization modifier, Helicase, and DNA-binding domains</t>
  </si>
  <si>
    <t>Chromatin remodeler that regulates various aspects of transcription</t>
  </si>
  <si>
    <t>YER167W</t>
  </si>
  <si>
    <t>7.68;9.22;5.69</t>
  </si>
  <si>
    <t>0.0069;0.0345;0.0346</t>
  </si>
  <si>
    <t>BCK2</t>
  </si>
  <si>
    <t>Bypass of C Kinase</t>
  </si>
  <si>
    <t>Serine/threonine-rich protein involved in PKC1 signaling pathway</t>
  </si>
  <si>
    <t>YER171W</t>
  </si>
  <si>
    <t>15.3;4.17</t>
  </si>
  <si>
    <t>0.0263;0.0257</t>
  </si>
  <si>
    <t>RAD3</t>
  </si>
  <si>
    <t>5' to 3' DNA helicase</t>
  </si>
  <si>
    <t>YER172C</t>
  </si>
  <si>
    <t>BRR2</t>
  </si>
  <si>
    <t>RNA-dependent ATPase RNA helicase (DEIH box)</t>
  </si>
  <si>
    <t>YER179W</t>
  </si>
  <si>
    <t>DMC1</t>
  </si>
  <si>
    <t>Disrupted Meiotic cDNA</t>
  </si>
  <si>
    <t>Meiosis-specific recombinase required for double-strand break repair</t>
  </si>
  <si>
    <t>YER184C</t>
  </si>
  <si>
    <t>TOG1</t>
  </si>
  <si>
    <t>Transcriptional regulator of Oleate utilization Genes</t>
  </si>
  <si>
    <t>Transcriptional activator of oleate genes</t>
  </si>
  <si>
    <t>YFL003C</t>
  </si>
  <si>
    <t>MSH4</t>
  </si>
  <si>
    <t>Protein involved in meiotic recombination</t>
  </si>
  <si>
    <t>YFL007W</t>
  </si>
  <si>
    <t>BLM10</t>
  </si>
  <si>
    <t>BLeoMycin resistance</t>
  </si>
  <si>
    <t>Proteasome activator</t>
  </si>
  <si>
    <t>YFL008W</t>
  </si>
  <si>
    <t>SMC1</t>
  </si>
  <si>
    <t>Stability of MiniChromosomes</t>
  </si>
  <si>
    <t>Subunit of the multiprotein cohesin complex</t>
  </si>
  <si>
    <t>YFL011W</t>
  </si>
  <si>
    <t>3.72;3.72;4.1</t>
  </si>
  <si>
    <t>0.0455;0.0455;0.0104</t>
  </si>
  <si>
    <t>HXT10</t>
  </si>
  <si>
    <t>HeXose Transporter</t>
  </si>
  <si>
    <t>Hexose transporter</t>
  </si>
  <si>
    <t>YFL016C</t>
  </si>
  <si>
    <t>MDJ1</t>
  </si>
  <si>
    <t>Mitochondrial DnaJ</t>
  </si>
  <si>
    <t>Co-chaperone that stimulates HSP70 protein Ssc1p ATPase activity</t>
  </si>
  <si>
    <t>YFL026W</t>
  </si>
  <si>
    <t>STE2</t>
  </si>
  <si>
    <t>STErile</t>
  </si>
  <si>
    <t>Receptor for alpha-factor pheromone</t>
  </si>
  <si>
    <t>YFL027C</t>
  </si>
  <si>
    <t>GYP8</t>
  </si>
  <si>
    <t>Gtpase-activating protein for Ypt Proteins</t>
  </si>
  <si>
    <t>YFL028C</t>
  </si>
  <si>
    <t>CAF16</t>
  </si>
  <si>
    <t>Part of evolutionarily-conserved CCR4-NOT regulatory complex</t>
  </si>
  <si>
    <t>YFL033C</t>
  </si>
  <si>
    <t>12.76;15.21</t>
  </si>
  <si>
    <t>4e-04;0.0048</t>
  </si>
  <si>
    <t>RIM15</t>
  </si>
  <si>
    <t>Regulator of IME2</t>
  </si>
  <si>
    <t>Protein kinase involved in cell proliferation in response to nutrients</t>
  </si>
  <si>
    <t>YFL044C</t>
  </si>
  <si>
    <t>OTU1</t>
  </si>
  <si>
    <t>Ovarian TUmor</t>
  </si>
  <si>
    <t>Deubiquitylation enzyme that binds to the chaperone-ATPase Cdc48p</t>
  </si>
  <si>
    <t>YFL046W</t>
  </si>
  <si>
    <t>FMP32</t>
  </si>
  <si>
    <t>Regulator of mitochondrial proline metabolism</t>
  </si>
  <si>
    <t>YFL047W</t>
  </si>
  <si>
    <t>RGD2</t>
  </si>
  <si>
    <t>RhoGAP domain</t>
  </si>
  <si>
    <t>GTPase-activating protein (RhoGAP) for Cdc42p and Rho5p</t>
  </si>
  <si>
    <t>YFL048C</t>
  </si>
  <si>
    <t>EMP47</t>
  </si>
  <si>
    <t>Integral membrane component of ER-derived COPII-coated vesicles</t>
  </si>
  <si>
    <t>YFL050C</t>
  </si>
  <si>
    <t>16.27;8.14</t>
  </si>
  <si>
    <t>7e-04;0.045</t>
  </si>
  <si>
    <t>ALR2</t>
  </si>
  <si>
    <t>ALuminum Resistance</t>
  </si>
  <si>
    <t>Probable Mg(2+) transporter</t>
  </si>
  <si>
    <t>YFL052W</t>
  </si>
  <si>
    <t>ZNF1</t>
  </si>
  <si>
    <t>ZiNc Finger protein</t>
  </si>
  <si>
    <t>Zinc cluster transcription factor that regulates respiratory growth</t>
  </si>
  <si>
    <t>YFL053W</t>
  </si>
  <si>
    <t>DAK2</t>
  </si>
  <si>
    <t>DihydroxyAcetone Kinase</t>
  </si>
  <si>
    <t>Dihydroxyacetone kinase</t>
  </si>
  <si>
    <t>YFR002W</t>
  </si>
  <si>
    <t>NIC96</t>
  </si>
  <si>
    <t>Nucleoporin-Interacting Component of 96 kDa</t>
  </si>
  <si>
    <t>Linker nucleoporin component of the nuclear pore complex (NPC)</t>
  </si>
  <si>
    <t>YFR004W</t>
  </si>
  <si>
    <t>RPN11</t>
  </si>
  <si>
    <t>Metalloprotease subunit of 19S regulatory particle</t>
  </si>
  <si>
    <t>YFR014C</t>
  </si>
  <si>
    <t>CMK1</t>
  </si>
  <si>
    <t>CalModulin dependent protein Kinase</t>
  </si>
  <si>
    <t>Calmodulin-dependent protein kinase</t>
  </si>
  <si>
    <t>YFR019W</t>
  </si>
  <si>
    <t>2.61;5.15</t>
  </si>
  <si>
    <t>0.0487;0.0064</t>
  </si>
  <si>
    <t>FAB1</t>
  </si>
  <si>
    <t>Forms Aploid and Binucleate cells</t>
  </si>
  <si>
    <t>1-phosphatidylinositol-3-phosphate 5-kinase</t>
  </si>
  <si>
    <t>YFR023W</t>
  </si>
  <si>
    <t>PES4</t>
  </si>
  <si>
    <t>Polymerase Epsilon Suppressor</t>
  </si>
  <si>
    <t>Poly(A) binding protein, suppressor of DNA polymerase epsilon mutation</t>
  </si>
  <si>
    <t>YFR024C-A</t>
  </si>
  <si>
    <t>LSB3</t>
  </si>
  <si>
    <t>Protein containing a C-terminal SH3 domain</t>
  </si>
  <si>
    <t>YFR040W</t>
  </si>
  <si>
    <t>13.69;7.05</t>
  </si>
  <si>
    <t>0.012;0.0065</t>
  </si>
  <si>
    <t>SAP155</t>
  </si>
  <si>
    <t>Sit4 Associated Protein</t>
  </si>
  <si>
    <t>Protein required for function of the Sit4p protein phosphatase</t>
  </si>
  <si>
    <t>YFR044C</t>
  </si>
  <si>
    <t>DUG1</t>
  </si>
  <si>
    <t>Cys-Gly metallo-di-peptidase</t>
  </si>
  <si>
    <t>YGL006W</t>
  </si>
  <si>
    <t>PMC1</t>
  </si>
  <si>
    <t>Plasma Membrane Calcium</t>
  </si>
  <si>
    <t>Vacuolar Ca2+ ATPase involved in depleting cytosol of Ca2+ ions</t>
  </si>
  <si>
    <t>YGL016W</t>
  </si>
  <si>
    <t>12;3.77;6.91</t>
  </si>
  <si>
    <t>0.0173;0.0453;0.0286</t>
  </si>
  <si>
    <t>KAP122</t>
  </si>
  <si>
    <t>YGL022W</t>
  </si>
  <si>
    <t>STT3</t>
  </si>
  <si>
    <t>STaurosporine and Temperature sensitive</t>
  </si>
  <si>
    <t>Catalytic subunit of the oligosaccharyltransferase complex of the ER l</t>
  </si>
  <si>
    <t>YGL026C</t>
  </si>
  <si>
    <t>TRP5</t>
  </si>
  <si>
    <t>Tryptophan synthase</t>
  </si>
  <si>
    <t>YGL028C</t>
  </si>
  <si>
    <t>SCW11</t>
  </si>
  <si>
    <t>YGL045W</t>
  </si>
  <si>
    <t>RIM8</t>
  </si>
  <si>
    <t>Protein involved in proteolytic activation of Rim101p</t>
  </si>
  <si>
    <t>YGL048C</t>
  </si>
  <si>
    <t>RPT6</t>
  </si>
  <si>
    <t>Regulatory Particle Triple-A protein, or Regulatory Particle Triphosphatase</t>
  </si>
  <si>
    <t>ATPase of the 19S regulatory particle of the 26S proteasome</t>
  </si>
  <si>
    <t>YGL049C</t>
  </si>
  <si>
    <t>3.31;6.7</t>
  </si>
  <si>
    <t>0.0235;0.0211</t>
  </si>
  <si>
    <t>TIF4632</t>
  </si>
  <si>
    <t>Translation Initiation Factor</t>
  </si>
  <si>
    <t>Translation initiation factor eIF4G and scaffold protein</t>
  </si>
  <si>
    <t>YGL060W</t>
  </si>
  <si>
    <t>YBP2</t>
  </si>
  <si>
    <t>Central kinetochore associated protein</t>
  </si>
  <si>
    <t>YGL065C</t>
  </si>
  <si>
    <t>8.49;2.44</t>
  </si>
  <si>
    <t>0.0326;0.0462</t>
  </si>
  <si>
    <t>ALG2</t>
  </si>
  <si>
    <t>Mannosyltransferase in the N-linked glycosylation pathway</t>
  </si>
  <si>
    <t>YGL075C</t>
  </si>
  <si>
    <t>MPS2</t>
  </si>
  <si>
    <t>MonoPolar Spindle</t>
  </si>
  <si>
    <t>Essential membrane protein localized at nuclear envelope and SPBs</t>
  </si>
  <si>
    <t>YGL076C</t>
  </si>
  <si>
    <t>46;48;46</t>
  </si>
  <si>
    <t>0.025;0.0232;0.025</t>
  </si>
  <si>
    <t>RPL7A</t>
  </si>
  <si>
    <t>Ribosomal 60S subunit protein L7A</t>
  </si>
  <si>
    <t>YGL079W</t>
  </si>
  <si>
    <t>KXD1</t>
  </si>
  <si>
    <t>KxDL homolog</t>
  </si>
  <si>
    <t>YGL082W</t>
  </si>
  <si>
    <t>YGL083W</t>
  </si>
  <si>
    <t>3.5;4.14</t>
  </si>
  <si>
    <t>0.029;0.0255</t>
  </si>
  <si>
    <t>SCY1</t>
  </si>
  <si>
    <t>Putative kinase</t>
  </si>
  <si>
    <t>YGL086W</t>
  </si>
  <si>
    <t>MAD1</t>
  </si>
  <si>
    <t>Mitotic Arrest-Deficient</t>
  </si>
  <si>
    <t>Coiled-coil protein involved in spindle-assembly checkpoint</t>
  </si>
  <si>
    <t>YGL091C</t>
  </si>
  <si>
    <t>NBP35</t>
  </si>
  <si>
    <t>Nucleotide Binding Protein</t>
  </si>
  <si>
    <t>Essential cytoplasmic iron-sulfur cluster binding protein</t>
  </si>
  <si>
    <t>YGL094C</t>
  </si>
  <si>
    <t>PAN2</t>
  </si>
  <si>
    <t>Poly(A)-binding protein-dependent poly(A) riboNuclease</t>
  </si>
  <si>
    <t>Catalytic subunit of the Pan2p-Pan3p poly(A)-ribonuclease complex</t>
  </si>
  <si>
    <t>YGL099W</t>
  </si>
  <si>
    <t>LSG1</t>
  </si>
  <si>
    <t>Large-Subunit Gtpase</t>
  </si>
  <si>
    <t>Putative GTPase involved in 60S ribosomal subunit biogenesis</t>
  </si>
  <si>
    <t>YGL105W</t>
  </si>
  <si>
    <t>ARC1</t>
  </si>
  <si>
    <t>Aminoacyl-tRNA synthetase Cofactor</t>
  </si>
  <si>
    <t>Protein that binds tRNA and methionyl- and glutamyl-tRNA synthetases</t>
  </si>
  <si>
    <t>YGL114W</t>
  </si>
  <si>
    <t>21.13;8.98</t>
  </si>
  <si>
    <t>0.0085;1e-04</t>
  </si>
  <si>
    <t>YGL116W</t>
  </si>
  <si>
    <t>9.53;12.1</t>
  </si>
  <si>
    <t>0.025;0.0067</t>
  </si>
  <si>
    <t>CDC20</t>
  </si>
  <si>
    <t>Activator of anaphase-promoting complex/cyclosome (APC/C)</t>
  </si>
  <si>
    <t>YGL133W</t>
  </si>
  <si>
    <t>ITC1</t>
  </si>
  <si>
    <t>Imitation switch Two Complex</t>
  </si>
  <si>
    <t>Subunit of ATP-dependent Isw2p-Itc1p chromatin remodeling complex</t>
  </si>
  <si>
    <t>YGL137W</t>
  </si>
  <si>
    <t>4.76;5.71;3.49</t>
  </si>
  <si>
    <t>0.0277;0.032;0.0353</t>
  </si>
  <si>
    <t>SEC27</t>
  </si>
  <si>
    <t>Essential beta'-coat protein of the COPI coatomer</t>
  </si>
  <si>
    <t>YGL139W</t>
  </si>
  <si>
    <t>FLC3</t>
  </si>
  <si>
    <t>Putative FAD transporter, similar to Flc1p and Flc2p</t>
  </si>
  <si>
    <t>YGL140C</t>
  </si>
  <si>
    <t>8.75;3.32</t>
  </si>
  <si>
    <t>0.0046;0.0207</t>
  </si>
  <si>
    <t>YGL143C</t>
  </si>
  <si>
    <t>MRF1</t>
  </si>
  <si>
    <t>Mitochondrial peptide chain Release Factor</t>
  </si>
  <si>
    <t>Mitochondrial translation release factor</t>
  </si>
  <si>
    <t>YGL150C</t>
  </si>
  <si>
    <t>11.29;2.4</t>
  </si>
  <si>
    <t>0.0326;0.0204</t>
  </si>
  <si>
    <t>INO80</t>
  </si>
  <si>
    <t>INOsitol requiring</t>
  </si>
  <si>
    <t>Nucleosome spacing factor</t>
  </si>
  <si>
    <t>YGL156W</t>
  </si>
  <si>
    <t>AMS1</t>
  </si>
  <si>
    <t>Alpha-MannoSidase</t>
  </si>
  <si>
    <t>Vacuolar alpha mannosidase</t>
  </si>
  <si>
    <t>YGL167C</t>
  </si>
  <si>
    <t>9.11;3.14</t>
  </si>
  <si>
    <t>0.047;0.0349</t>
  </si>
  <si>
    <t>PMR1</t>
  </si>
  <si>
    <t>Plasma Membrane ATPase Related</t>
  </si>
  <si>
    <t>High affinity Ca2+/Mn2+ P-type ATPase</t>
  </si>
  <si>
    <t>YGL173C</t>
  </si>
  <si>
    <t>18.03;3.39;2.32</t>
  </si>
  <si>
    <t>0.0027;0.0244;0.0188</t>
  </si>
  <si>
    <t>XRN1</t>
  </si>
  <si>
    <t>eXoRiboNuclease</t>
  </si>
  <si>
    <t>Evolutionarily-conserved 5'-3' exonuclease</t>
  </si>
  <si>
    <t>YGL180W</t>
  </si>
  <si>
    <t>ATG1</t>
  </si>
  <si>
    <t>Protein serine/threonine kinase</t>
  </si>
  <si>
    <t>YGL184C</t>
  </si>
  <si>
    <t>STR3</t>
  </si>
  <si>
    <t>Sulfur TRansfer</t>
  </si>
  <si>
    <t>Peroxisomal cystathionine beta-lyase</t>
  </si>
  <si>
    <t>YGL190C</t>
  </si>
  <si>
    <t>36;74</t>
  </si>
  <si>
    <t>0.0036;0</t>
  </si>
  <si>
    <t>CDC55</t>
  </si>
  <si>
    <t>Regulatory subunit B of protein phosphatase 2A (PP2A)</t>
  </si>
  <si>
    <t>YGL192W</t>
  </si>
  <si>
    <t>9.6;5.48</t>
  </si>
  <si>
    <t>0.0236;4e-04</t>
  </si>
  <si>
    <t>IME4</t>
  </si>
  <si>
    <t>Inducer of MEiosis</t>
  </si>
  <si>
    <t>mRNA N6-adenosine methyltransferase</t>
  </si>
  <si>
    <t>YGL194C</t>
  </si>
  <si>
    <t>13.83;13.83;14.83;8.75</t>
  </si>
  <si>
    <t>0.0327;0.0327;0.029;0.0053</t>
  </si>
  <si>
    <t>HOS2</t>
  </si>
  <si>
    <t>Hda One Similar</t>
  </si>
  <si>
    <t>Histone deacetylase and subunit of Set3 and Rpd3L complexes</t>
  </si>
  <si>
    <t>YGL195W</t>
  </si>
  <si>
    <t>5.13;3.83;12.5;3.64;4.21</t>
  </si>
  <si>
    <t>0.0262;0.0025;0.0144;0.0143;0.0088</t>
  </si>
  <si>
    <t>GCN1</t>
  </si>
  <si>
    <t>Positive regulator of the Gcn2p kinase activity</t>
  </si>
  <si>
    <t>YGL197W</t>
  </si>
  <si>
    <t>18.16;10.66;9.22;3.38</t>
  </si>
  <si>
    <t>0.0015;0.0015;0.0043;0</t>
  </si>
  <si>
    <t>MDS3</t>
  </si>
  <si>
    <t>Mck1 Dosage Suppressor</t>
  </si>
  <si>
    <t>Putative component of the TOR regulatory pathway</t>
  </si>
  <si>
    <t>YGL201C</t>
  </si>
  <si>
    <t>MCM6</t>
  </si>
  <si>
    <t>YGL203C</t>
  </si>
  <si>
    <t>KEX1</t>
  </si>
  <si>
    <t>Killer EXpression defective</t>
  </si>
  <si>
    <t>Cell death protease essential for hypochlorite-induced apoptosis</t>
  </si>
  <si>
    <t>YGL205W</t>
  </si>
  <si>
    <t>6.95;3.13</t>
  </si>
  <si>
    <t>0.0462;0.0433</t>
  </si>
  <si>
    <t>POX1</t>
  </si>
  <si>
    <t>Fatty-acyl coenzyme A oxidase</t>
  </si>
  <si>
    <t>YGL206C</t>
  </si>
  <si>
    <t>12.24;2.39</t>
  </si>
  <si>
    <t>0.0031;0.0468</t>
  </si>
  <si>
    <t>CHC1</t>
  </si>
  <si>
    <t>Clathrin Heavy Chain</t>
  </si>
  <si>
    <t>Clathrin heavy chain</t>
  </si>
  <si>
    <t>YGL207W</t>
  </si>
  <si>
    <t>5.97;52.95;17.78</t>
  </si>
  <si>
    <t>0.0155;0;0.0053</t>
  </si>
  <si>
    <t>SPT16</t>
  </si>
  <si>
    <t>SuPpressor of Ty</t>
  </si>
  <si>
    <t>Subunit of the heterodimeric FACT complex (Spt16p-Pob3p)</t>
  </si>
  <si>
    <t>YGL209W</t>
  </si>
  <si>
    <t>MIG2</t>
  </si>
  <si>
    <t>Multicopy Inhibitor of GAL gene expression</t>
  </si>
  <si>
    <t>Zinc finger transcriptional repressor</t>
  </si>
  <si>
    <t>YGL215W</t>
  </si>
  <si>
    <t>CLG1</t>
  </si>
  <si>
    <t>Cyclin-Like Gene</t>
  </si>
  <si>
    <t>Cyclin-like protein that interacts with Pho85p</t>
  </si>
  <si>
    <t>YGL224C</t>
  </si>
  <si>
    <t>SDT1</t>
  </si>
  <si>
    <t>Suppressor of Disruption of TFIIS</t>
  </si>
  <si>
    <t>Pyrimidine nucleotidase</t>
  </si>
  <si>
    <t>YGL227W</t>
  </si>
  <si>
    <t>VID30</t>
  </si>
  <si>
    <t>Central component of GID Complex, involved in FBPase degradation</t>
  </si>
  <si>
    <t>YGL229C</t>
  </si>
  <si>
    <t>SAP4</t>
  </si>
  <si>
    <t>YGL233W</t>
  </si>
  <si>
    <t>3.62;2.73</t>
  </si>
  <si>
    <t>0.0395;0.0375</t>
  </si>
  <si>
    <t>SEC15</t>
  </si>
  <si>
    <t>Essential 113 kDa subunit of the exocyst complex</t>
  </si>
  <si>
    <t>YGL241W</t>
  </si>
  <si>
    <t>3.65;2.82;3</t>
  </si>
  <si>
    <t>0.0341;0.0433;0.0358</t>
  </si>
  <si>
    <t>KAP114</t>
  </si>
  <si>
    <t>Karyopherin, responsible for nuclear import of specific proteins</t>
  </si>
  <si>
    <t>YGL245W</t>
  </si>
  <si>
    <t>3.63;10.15</t>
  </si>
  <si>
    <t>0.0269;0.0162</t>
  </si>
  <si>
    <t>GUS1</t>
  </si>
  <si>
    <t>GlUtamyl-tRNA Synthetase</t>
  </si>
  <si>
    <t>Glutamyl-tRNA synthetase (GluRS)</t>
  </si>
  <si>
    <t>YGL249W</t>
  </si>
  <si>
    <t>11.28;4.41</t>
  </si>
  <si>
    <t>0.0033;0.0113</t>
  </si>
  <si>
    <t>ZIP2</t>
  </si>
  <si>
    <t>ZIPping up meiotic chromosomes</t>
  </si>
  <si>
    <t>YGR002C</t>
  </si>
  <si>
    <t>7.07;7.07</t>
  </si>
  <si>
    <t>0.0296;0.0296</t>
  </si>
  <si>
    <t>SWC4</t>
  </si>
  <si>
    <t>Component of the Swr1p complex that incorporates Htz1p into chromatin</t>
  </si>
  <si>
    <t>YGR005C</t>
  </si>
  <si>
    <t>TFG2</t>
  </si>
  <si>
    <t>Transcription Factor G</t>
  </si>
  <si>
    <t>TFIIF (Transcription Factor II) middle subunit</t>
  </si>
  <si>
    <t>YGR010W</t>
  </si>
  <si>
    <t>NMA2</t>
  </si>
  <si>
    <t>Nicotinamide Mononucleotide Adenylyltransferase</t>
  </si>
  <si>
    <t>Nicotinic acid mononucleotide adenylyltransferase</t>
  </si>
  <si>
    <t>YGR032W</t>
  </si>
  <si>
    <t>6.43;11.73;3.52</t>
  </si>
  <si>
    <t>0.0137;0.0035;0.0196</t>
  </si>
  <si>
    <t>GSC2</t>
  </si>
  <si>
    <t>Glucan Synthase of Cerevisiae</t>
  </si>
  <si>
    <t>Catalytic subunit of 1,3-beta-glucan synthase</t>
  </si>
  <si>
    <t>YGR046W</t>
  </si>
  <si>
    <t>TAM41</t>
  </si>
  <si>
    <t>Translocator Assembly and Maintenance</t>
  </si>
  <si>
    <t>Mitochondrial phosphatidate cytidylyltransferase (CDP-DAG synthase)</t>
  </si>
  <si>
    <t>YGR047C</t>
  </si>
  <si>
    <t>TFC4</t>
  </si>
  <si>
    <t>YGR048W</t>
  </si>
  <si>
    <t>UFD1</t>
  </si>
  <si>
    <t>Ubiquitin Fusion Degradation protein</t>
  </si>
  <si>
    <t>YGR052W</t>
  </si>
  <si>
    <t>9.29;15.4</t>
  </si>
  <si>
    <t>0.004;0.0039</t>
  </si>
  <si>
    <t>FMP48</t>
  </si>
  <si>
    <t>YGR054W</t>
  </si>
  <si>
    <t>Eukaryotic initiation factor eIF2A</t>
  </si>
  <si>
    <t>YGR057C</t>
  </si>
  <si>
    <t>LST7</t>
  </si>
  <si>
    <t>Lethal with Sec Thirteen</t>
  </si>
  <si>
    <t>Subunit of the Lst4p-Lst7p GTPase activating protein complex for Gtr2p</t>
  </si>
  <si>
    <t>YGR061C</t>
  </si>
  <si>
    <t>4.68;10.57;20.63</t>
  </si>
  <si>
    <t>0.0314;0.0176;0.0083</t>
  </si>
  <si>
    <t>ADE6</t>
  </si>
  <si>
    <t>ADEnine requiring</t>
  </si>
  <si>
    <t>Formylglycinamidine-ribonucleotide (FGAM)-synthetase</t>
  </si>
  <si>
    <t>YGR065C</t>
  </si>
  <si>
    <t>VHT1</t>
  </si>
  <si>
    <t>Vitamin H Transporter</t>
  </si>
  <si>
    <t>High-affinity plasma membrane H+-biotin (vitamin H) symporter</t>
  </si>
  <si>
    <t>YGR077C</t>
  </si>
  <si>
    <t>PEX8</t>
  </si>
  <si>
    <t>Intraperoxisomal organizer of the peroxisomal import machinery</t>
  </si>
  <si>
    <t>YGR088W</t>
  </si>
  <si>
    <t>21.33;6.05;3.91;11.29;6.84;4.27;11.36</t>
  </si>
  <si>
    <t>0.0254;0.0372;0.0323;1e-04;0.0018;0.0426;6e-04</t>
  </si>
  <si>
    <t>CTT1</t>
  </si>
  <si>
    <t>CaTalase T</t>
  </si>
  <si>
    <t>Cytosolic catalase T</t>
  </si>
  <si>
    <t>YGR091W</t>
  </si>
  <si>
    <t>PRP31</t>
  </si>
  <si>
    <t>YGR092W</t>
  </si>
  <si>
    <t>DBF2</t>
  </si>
  <si>
    <t>Ser/Thr kinase involved in transcription and stress response</t>
  </si>
  <si>
    <t>YGR093W</t>
  </si>
  <si>
    <t>4.61;8.57</t>
  </si>
  <si>
    <t>0.0077;0.0318</t>
  </si>
  <si>
    <t>DRN1</t>
  </si>
  <si>
    <t>Debranching enzyme-associated RiboNuclease</t>
  </si>
  <si>
    <t>Splicing factor that modulates turnover of branched RNAs by Dbr1p</t>
  </si>
  <si>
    <t>YGR094W</t>
  </si>
  <si>
    <t>VAS1</t>
  </si>
  <si>
    <t>VAlyl-tRNA Synthetase</t>
  </si>
  <si>
    <t>Mitochondrial and cytoplasmic valyl-tRNA synthetase</t>
  </si>
  <si>
    <t>YGR103W</t>
  </si>
  <si>
    <t>10.18;6.13</t>
  </si>
  <si>
    <t>0.0439;0.0182</t>
  </si>
  <si>
    <t>NOP7</t>
  </si>
  <si>
    <t>Component of several different pre-ribosomal particles</t>
  </si>
  <si>
    <t>YGR112W</t>
  </si>
  <si>
    <t>SHY1</t>
  </si>
  <si>
    <t>SURF Homolog of Yeast</t>
  </si>
  <si>
    <t>Mitochondrial inner membrane protein required for complex IV assembly</t>
  </si>
  <si>
    <t>YGR116W</t>
  </si>
  <si>
    <t>10.53;8.03</t>
  </si>
  <si>
    <t>0.0176;0.0235</t>
  </si>
  <si>
    <t>SPT6</t>
  </si>
  <si>
    <t>Nucleosome remodeling protein</t>
  </si>
  <si>
    <t>YGR119C</t>
  </si>
  <si>
    <t>NUP57</t>
  </si>
  <si>
    <t>YGR121C</t>
  </si>
  <si>
    <t>6.94;5.51</t>
  </si>
  <si>
    <t>0.0368;0.0144</t>
  </si>
  <si>
    <t>MEP1</t>
  </si>
  <si>
    <t>Ammonium permease</t>
  </si>
  <si>
    <t>YGR130C</t>
  </si>
  <si>
    <t>6.78;9.82;3.6</t>
  </si>
  <si>
    <t>0.0028;0.0012;0.0101</t>
  </si>
  <si>
    <t>Component of the eisosome with unknown function</t>
  </si>
  <si>
    <t>YGR138C</t>
  </si>
  <si>
    <t>25.6;10.24;25.4</t>
  </si>
  <si>
    <t>0.0129;0.0401;0.0131</t>
  </si>
  <si>
    <t>TPO2</t>
  </si>
  <si>
    <t>Transporter of POlyamines</t>
  </si>
  <si>
    <t>Polyamine transporter of the major facilitator superfamily</t>
  </si>
  <si>
    <t>YGR144W</t>
  </si>
  <si>
    <t>THI4</t>
  </si>
  <si>
    <t>THIamine metabolism</t>
  </si>
  <si>
    <t>Thiazole synthase</t>
  </si>
  <si>
    <t>YGR145W</t>
  </si>
  <si>
    <t>7.14;5.83</t>
  </si>
  <si>
    <t>0.0068;0.0204</t>
  </si>
  <si>
    <t>ENP2</t>
  </si>
  <si>
    <t>Essential Nuclear Protein</t>
  </si>
  <si>
    <t>Component of the SSU</t>
  </si>
  <si>
    <t>YGR147C</t>
  </si>
  <si>
    <t>NAT2</t>
  </si>
  <si>
    <t>YGR155W</t>
  </si>
  <si>
    <t>CYS4</t>
  </si>
  <si>
    <t>CYStathionine beta-synthase</t>
  </si>
  <si>
    <t>Cystathionine beta-synthase</t>
  </si>
  <si>
    <t>YGR156W</t>
  </si>
  <si>
    <t>PTI1</t>
  </si>
  <si>
    <t>PTa1p Interacting protein</t>
  </si>
  <si>
    <t>Essential component of CPF (cleavage and polyadenylation factor)</t>
  </si>
  <si>
    <t>YGR162W</t>
  </si>
  <si>
    <t>TIF4631</t>
  </si>
  <si>
    <t>YGR163W</t>
  </si>
  <si>
    <t>GTR2</t>
  </si>
  <si>
    <t>GTp binding protein Resemblance</t>
  </si>
  <si>
    <t>Subunit of a TORC1-stimulating GTPase and the EGO/GSE complex</t>
  </si>
  <si>
    <t>YGR184C</t>
  </si>
  <si>
    <t>17.03;6.86;9.72;7.7</t>
  </si>
  <si>
    <t>0.006;0.0103;0.0057;0.02</t>
  </si>
  <si>
    <t>UBR1</t>
  </si>
  <si>
    <t>E3 ubiquitin ligase (N-recognin)</t>
  </si>
  <si>
    <t>YGR185C</t>
  </si>
  <si>
    <t>15.16;4.67</t>
  </si>
  <si>
    <t>0.0111;0.0357</t>
  </si>
  <si>
    <t>TYS1</t>
  </si>
  <si>
    <t>TYrosyl-tRNA Synthetase</t>
  </si>
  <si>
    <t>Cytoplasmic tyrosyl-tRNA synthetase</t>
  </si>
  <si>
    <t>YGR195W</t>
  </si>
  <si>
    <t>SKI6</t>
  </si>
  <si>
    <t>YGR196C</t>
  </si>
  <si>
    <t>FYV8</t>
  </si>
  <si>
    <t>Function required for Yeast Viability</t>
  </si>
  <si>
    <t>YGR202C</t>
  </si>
  <si>
    <t>PCT1</t>
  </si>
  <si>
    <t>Phosphocholine CytidylylTransferase</t>
  </si>
  <si>
    <t>Cholinephosphate cytidylyltransferase</t>
  </si>
  <si>
    <t>YGR204W</t>
  </si>
  <si>
    <t>7.08;3.92</t>
  </si>
  <si>
    <t>0.0274;0.016</t>
  </si>
  <si>
    <t>ADE3</t>
  </si>
  <si>
    <t>Cytoplasmic trifunctional enzyme</t>
  </si>
  <si>
    <t>YGR213C</t>
  </si>
  <si>
    <t>RTA1</t>
  </si>
  <si>
    <t>Resistance To 7-Aminocholesterol</t>
  </si>
  <si>
    <t>Protein involved in 7-aminocholesterol resistance</t>
  </si>
  <si>
    <t>YGR217W</t>
  </si>
  <si>
    <t>11.12;6.3;6.67;3.22;4.81</t>
  </si>
  <si>
    <t>0.0333;0.0137;0.0029;0.0019;0.0239</t>
  </si>
  <si>
    <t>CCH1</t>
  </si>
  <si>
    <t>Calcium Channel Homolog</t>
  </si>
  <si>
    <t>Voltage-gated high-affinity calcium channel</t>
  </si>
  <si>
    <t>YGR218W</t>
  </si>
  <si>
    <t>CRM1</t>
  </si>
  <si>
    <t>Chromosome Region Maintenance</t>
  </si>
  <si>
    <t>Nuclear export factor, exportin</t>
  </si>
  <si>
    <t>YGR224W</t>
  </si>
  <si>
    <t>AZR1</t>
  </si>
  <si>
    <t>Acetic Acid and AZoles Resistance</t>
  </si>
  <si>
    <t>Plasma membrane transporter of the major facilitator superfamily</t>
  </si>
  <si>
    <t>YGR227W</t>
  </si>
  <si>
    <t>DIE2</t>
  </si>
  <si>
    <t>Derepression of ITR1 Expression</t>
  </si>
  <si>
    <t>Dolichyl-phosphoglucose-dependent alpha-1,2-glucosyltransferase</t>
  </si>
  <si>
    <t>YGR233C</t>
  </si>
  <si>
    <t>3.02;7.15</t>
  </si>
  <si>
    <t>0.0347;0.0423</t>
  </si>
  <si>
    <t>PHO81</t>
  </si>
  <si>
    <t>Cyclin-dependent kinase (CDK) inhibitor</t>
  </si>
  <si>
    <t>YGR240C</t>
  </si>
  <si>
    <t>16.5;4.38</t>
  </si>
  <si>
    <t>0.023;0.0388</t>
  </si>
  <si>
    <t>PFK1</t>
  </si>
  <si>
    <t>PhosphoFructoKinase</t>
  </si>
  <si>
    <t>Alpha subunit of heterooctameric phosphofructokinase</t>
  </si>
  <si>
    <t>YGR243W</t>
  </si>
  <si>
    <t>MPC3</t>
  </si>
  <si>
    <t>Mitochondrial Pyruvate Carrier</t>
  </si>
  <si>
    <t>Highly conserved subunit of the mitochondrial pyruvate carrier (MPC)</t>
  </si>
  <si>
    <t>YGR244C</t>
  </si>
  <si>
    <t>LSC2</t>
  </si>
  <si>
    <t>Ligase of Succinyl-CoA</t>
  </si>
  <si>
    <t>Beta subunit of succinyl-CoA ligase</t>
  </si>
  <si>
    <t>YGR249W</t>
  </si>
  <si>
    <t>11.53;4.67;11.62</t>
  </si>
  <si>
    <t>0.0209;0.0023;0.0137</t>
  </si>
  <si>
    <t>MGA1</t>
  </si>
  <si>
    <t>Protein similar to heat shock transcription factor</t>
  </si>
  <si>
    <t>YGR250C</t>
  </si>
  <si>
    <t>RIE1</t>
  </si>
  <si>
    <t>Restoration of Impaired growths of ERMES-lacking cells</t>
  </si>
  <si>
    <t>RNA binding protein and negative regulator of START</t>
  </si>
  <si>
    <t>YGR255C</t>
  </si>
  <si>
    <t>9.6;5.1;7.64;11.46</t>
  </si>
  <si>
    <t>0.0088;0.0314;0.0133;0.0175</t>
  </si>
  <si>
    <t>COQ6</t>
  </si>
  <si>
    <t>Flavin-dependent monooxygenase involved in ubiquinone biosynthesis</t>
  </si>
  <si>
    <t>YGR260W</t>
  </si>
  <si>
    <t>TNA1</t>
  </si>
  <si>
    <t>Transporter of Nicotinic Acid</t>
  </si>
  <si>
    <t>High affinity nicotinic acid plasma membrane permease</t>
  </si>
  <si>
    <t>YGR261C</t>
  </si>
  <si>
    <t>APL6</t>
  </si>
  <si>
    <t>Beta3-like subunit of the yeast AP-3 complex</t>
  </si>
  <si>
    <t>YGR264C</t>
  </si>
  <si>
    <t>MES1</t>
  </si>
  <si>
    <t>MEthionyl-tRNA Synthetase</t>
  </si>
  <si>
    <t>Methionyl-tRNA synthetase</t>
  </si>
  <si>
    <t>YGR270W</t>
  </si>
  <si>
    <t>3.27;4.09;18.82</t>
  </si>
  <si>
    <t>0.0189;0.0094;5e-04</t>
  </si>
  <si>
    <t>YTA7</t>
  </si>
  <si>
    <t>Yeast Tat-binding Analog</t>
  </si>
  <si>
    <t>Chromatin-binding ATPase that regulates histone gene expression</t>
  </si>
  <si>
    <t>YGR271W</t>
  </si>
  <si>
    <t>SLH1</t>
  </si>
  <si>
    <t>SKI2-Like Helicase</t>
  </si>
  <si>
    <t>YGR281W</t>
  </si>
  <si>
    <t>13.81;8.5;12.2;2.96</t>
  </si>
  <si>
    <t>8e-04;0;1e-04;0.0019</t>
  </si>
  <si>
    <t>YOR1</t>
  </si>
  <si>
    <t>Yeast Oligomycin Resistance</t>
  </si>
  <si>
    <t>YGR282C</t>
  </si>
  <si>
    <t>BGL2</t>
  </si>
  <si>
    <t>Beta-GLucanase</t>
  </si>
  <si>
    <t>Endo-beta-1,3-glucanase</t>
  </si>
  <si>
    <t>YGR284C</t>
  </si>
  <si>
    <t>ERV29</t>
  </si>
  <si>
    <t>ER Vesicle</t>
  </si>
  <si>
    <t>Protein localized to COPII-coated vesicles</t>
  </si>
  <si>
    <t>YGR288W</t>
  </si>
  <si>
    <t>MAL13</t>
  </si>
  <si>
    <t>MAL-activator protein</t>
  </si>
  <si>
    <t>52;16.35;13.52;25.85;15.45</t>
  </si>
  <si>
    <t>0;0.0152;0.0499;0.0019;0.0404</t>
  </si>
  <si>
    <t>YHL003C</t>
  </si>
  <si>
    <t>19.75;11.41</t>
  </si>
  <si>
    <t>0.0317;0.0066</t>
  </si>
  <si>
    <t>LAG1</t>
  </si>
  <si>
    <t>Ceramide synthase component</t>
  </si>
  <si>
    <t>YHL007C</t>
  </si>
  <si>
    <t>STE20</t>
  </si>
  <si>
    <t>Cdc42p-activated signal transducing kinase</t>
  </si>
  <si>
    <t>YHL010C</t>
  </si>
  <si>
    <t>8.22;2.13</t>
  </si>
  <si>
    <t>0.0467;0.0444</t>
  </si>
  <si>
    <t>ETP1</t>
  </si>
  <si>
    <t>Ethanol Tolerance Protein</t>
  </si>
  <si>
    <t>Protein of unknown function required for growth on ethanol</t>
  </si>
  <si>
    <t>15.25;11.44;12.4</t>
  </si>
  <si>
    <t>0.0116;0.0384;0.0327</t>
  </si>
  <si>
    <t>YHL016C</t>
  </si>
  <si>
    <t>DUR3</t>
  </si>
  <si>
    <t>Plasma membrane transporter for both urea and polyamines</t>
  </si>
  <si>
    <t>YHL019C</t>
  </si>
  <si>
    <t>APM2</t>
  </si>
  <si>
    <t>clathrin Adaptor Protein complex Medium chain</t>
  </si>
  <si>
    <t>YHL028W</t>
  </si>
  <si>
    <t>4.38;7.86</t>
  </si>
  <si>
    <t>0.0287;0.0409</t>
  </si>
  <si>
    <t>WSC4</t>
  </si>
  <si>
    <t>cell Wall integrity and Stress response Component</t>
  </si>
  <si>
    <t>Endoplasmic reticulum (ER) membrane protein</t>
  </si>
  <si>
    <t>YHL030W</t>
  </si>
  <si>
    <t>ECM29</t>
  </si>
  <si>
    <t>Scaffold protein</t>
  </si>
  <si>
    <t>YHL035C</t>
  </si>
  <si>
    <t>7.47;3.25;4.62;7.86;2.66</t>
  </si>
  <si>
    <t>0.0024;0.0135;0.0463;0.0472;0.001</t>
  </si>
  <si>
    <t>VMR1</t>
  </si>
  <si>
    <t>Vacuolar Multidrug Resistance</t>
  </si>
  <si>
    <t>Vacuolar membrane protein</t>
  </si>
  <si>
    <t>YHL039W</t>
  </si>
  <si>
    <t>EFM1</t>
  </si>
  <si>
    <t>Lysine methyltransferase</t>
  </si>
  <si>
    <t>YHL040C</t>
  </si>
  <si>
    <t>ARN1</t>
  </si>
  <si>
    <t>AFT1 ReguloN</t>
  </si>
  <si>
    <t>ARN family transporter for siderophore-iron chelates</t>
  </si>
  <si>
    <t>YHR001W</t>
  </si>
  <si>
    <t>OSH7</t>
  </si>
  <si>
    <t>OxySterol binding protein Homolog</t>
  </si>
  <si>
    <t>Oxysterol-binding phosphatidylserine transferase</t>
  </si>
  <si>
    <t>YHR003C</t>
  </si>
  <si>
    <t>TCD1</t>
  </si>
  <si>
    <t>tRNA ThreonylCarbamoyladenosine Dehydratase</t>
  </si>
  <si>
    <t>tRNA threonylcarbamoyladenosine dehydratase</t>
  </si>
  <si>
    <t>YHR008C</t>
  </si>
  <si>
    <t>SOD2</t>
  </si>
  <si>
    <t>SuperOxide Dismutase</t>
  </si>
  <si>
    <t>Mitochondrial manganese superoxide dismutase</t>
  </si>
  <si>
    <t>YHR015W</t>
  </si>
  <si>
    <t>MIP6</t>
  </si>
  <si>
    <t>Mex67-Interacting Protein</t>
  </si>
  <si>
    <t>Putative RNA-binding protein</t>
  </si>
  <si>
    <t>YHR023W</t>
  </si>
  <si>
    <t>2.95;2.95;9.35</t>
  </si>
  <si>
    <t>0.0338;0.0338;0.0018</t>
  </si>
  <si>
    <t>MYO1</t>
  </si>
  <si>
    <t>MYOsin</t>
  </si>
  <si>
    <t>Type II myosin heavy chain</t>
  </si>
  <si>
    <t>YHR027C</t>
  </si>
  <si>
    <t>5.47;3.9</t>
  </si>
  <si>
    <t>0.009;0.0368</t>
  </si>
  <si>
    <t>RPN1</t>
  </si>
  <si>
    <t>Non-ATPase base subunit of the 19S RP of the 26S proteasome</t>
  </si>
  <si>
    <t>YHR033W</t>
  </si>
  <si>
    <t>YHR043C</t>
  </si>
  <si>
    <t>DOG2</t>
  </si>
  <si>
    <t>DeOxyGlucose</t>
  </si>
  <si>
    <t>2-deoxyglucose-6-phosphate phosphatase</t>
  </si>
  <si>
    <t>YHR047C</t>
  </si>
  <si>
    <t>AAP1</t>
  </si>
  <si>
    <t>Arginine/alanine AminoPeptidase</t>
  </si>
  <si>
    <t>Arginine/alanine amino peptidase</t>
  </si>
  <si>
    <t>YHR048W</t>
  </si>
  <si>
    <t>7.85;6.38;7.29</t>
  </si>
  <si>
    <t>0.0098;0.0265;0.0126</t>
  </si>
  <si>
    <t>YHK8</t>
  </si>
  <si>
    <t>Presumed antiporter of the major facilitator superfamily</t>
  </si>
  <si>
    <t>YHR064C</t>
  </si>
  <si>
    <t>SSZ1</t>
  </si>
  <si>
    <t>Hsp70 protein that interacts with Zuo1p (a DnaJ homolog)</t>
  </si>
  <si>
    <t>20.33;7.26</t>
  </si>
  <si>
    <t>0.0043;0.0444</t>
  </si>
  <si>
    <t>YHR073W</t>
  </si>
  <si>
    <t>OSH3</t>
  </si>
  <si>
    <t>Member of an oxysterol-binding protein family</t>
  </si>
  <si>
    <t>YHR077C</t>
  </si>
  <si>
    <t>NMD2</t>
  </si>
  <si>
    <t>Nonsense-mediated MRNA Decay</t>
  </si>
  <si>
    <t>Protein involved in the nonsense-mediated mRNA decay (NMD) pathway</t>
  </si>
  <si>
    <t>YHR078W</t>
  </si>
  <si>
    <t>High osmolarity-regulated gene of unknown function</t>
  </si>
  <si>
    <t>YHR080C</t>
  </si>
  <si>
    <t>8.15;2.21;2.74</t>
  </si>
  <si>
    <t>0.046;0.0492;0.0114</t>
  </si>
  <si>
    <t>LAM4</t>
  </si>
  <si>
    <t>Lipid transfer protein Anchored at Membrane contact sites</t>
  </si>
  <si>
    <t>Sterol-binding protein that localizes to puncta in the cortical ER</t>
  </si>
  <si>
    <t>YHR081W</t>
  </si>
  <si>
    <t>LRP1</t>
  </si>
  <si>
    <t>Like RrP6</t>
  </si>
  <si>
    <t>Nuclear exosome-associated nucleic acid binding protein</t>
  </si>
  <si>
    <t>YHR085W</t>
  </si>
  <si>
    <t>IPI1</t>
  </si>
  <si>
    <t>Involved in Processing ITS2</t>
  </si>
  <si>
    <t>Component of the Rix1 complex and possibly pre-replicative complexes</t>
  </si>
  <si>
    <t>YHR088W</t>
  </si>
  <si>
    <t>RPF1</t>
  </si>
  <si>
    <t>Ribosome Production Factor</t>
  </si>
  <si>
    <t>Protein involved in assembly and export of the large ribosomal subunit</t>
  </si>
  <si>
    <t>YHR091C</t>
  </si>
  <si>
    <t>MSR1</t>
  </si>
  <si>
    <t>Mitochondrial tRNA Synthetase aRginine</t>
  </si>
  <si>
    <t>Mitochondrial arginyl-tRNA synthetase</t>
  </si>
  <si>
    <t>YHR098C</t>
  </si>
  <si>
    <t>SFB3</t>
  </si>
  <si>
    <t>Sed Five Binding</t>
  </si>
  <si>
    <t>Component of the Sec23p-Sfb3p heterodimer of the COPII vesicle coat</t>
  </si>
  <si>
    <t>YHR099W</t>
  </si>
  <si>
    <t>5.16;10.86</t>
  </si>
  <si>
    <t>0.0017;0.007</t>
  </si>
  <si>
    <t>TRA1</t>
  </si>
  <si>
    <t>similar to human TRRAP</t>
  </si>
  <si>
    <t>Subunit of SAGA and NuA4 histone acetyltransferase complexes</t>
  </si>
  <si>
    <t>YHR102W</t>
  </si>
  <si>
    <t>KIC1</t>
  </si>
  <si>
    <t>Kinase that Interacts with Cdc31p</t>
  </si>
  <si>
    <t>Protein kinase of the PAK/Ste20 family, required for cell integrity</t>
  </si>
  <si>
    <t>YHR105W</t>
  </si>
  <si>
    <t>YPT35</t>
  </si>
  <si>
    <t>Endosomal protein of unknown function</t>
  </si>
  <si>
    <t>YHR107C</t>
  </si>
  <si>
    <t>CDC12</t>
  </si>
  <si>
    <t>Component of the septin ring that is required for cytokinesis</t>
  </si>
  <si>
    <t>YHR108W</t>
  </si>
  <si>
    <t>GGA2</t>
  </si>
  <si>
    <t>Protein that regulates Arf1p, Arf2p to facilitate Golgi trafficking</t>
  </si>
  <si>
    <t>YHR118C</t>
  </si>
  <si>
    <t>ORC6</t>
  </si>
  <si>
    <t>Origin Recognition Complex</t>
  </si>
  <si>
    <t>Subunit of the origin recognition complex (ORC)</t>
  </si>
  <si>
    <t>YHR121W</t>
  </si>
  <si>
    <t>LSM12</t>
  </si>
  <si>
    <t>Like SM</t>
  </si>
  <si>
    <t>Protein of unknown function that may function in RNA processing</t>
  </si>
  <si>
    <t>YHR131C</t>
  </si>
  <si>
    <t>YHR134W</t>
  </si>
  <si>
    <t>WSS1</t>
  </si>
  <si>
    <t>Weak Suppressor of Smt3</t>
  </si>
  <si>
    <t>SUMO-ligase and SUMO-targeted metalloprotease</t>
  </si>
  <si>
    <t>YHR146W</t>
  </si>
  <si>
    <t>CRP1</t>
  </si>
  <si>
    <t>Cruciform DNA-Recognizing Protein</t>
  </si>
  <si>
    <t>Protein that binds to cruciform DNA structures</t>
  </si>
  <si>
    <t>YHR154W</t>
  </si>
  <si>
    <t>RTT107</t>
  </si>
  <si>
    <t>Regulator of Ty1 Transposition</t>
  </si>
  <si>
    <t>BRCA1 C-terminal domain protein needed for recovery from DNA damage</t>
  </si>
  <si>
    <t>YHR158C</t>
  </si>
  <si>
    <t>KEL1</t>
  </si>
  <si>
    <t>KELch repeat</t>
  </si>
  <si>
    <t>Protein required for proper cell fusion and cell morphology</t>
  </si>
  <si>
    <t>YHR165C</t>
  </si>
  <si>
    <t>4;8.77</t>
  </si>
  <si>
    <t>0.0349;0.0137</t>
  </si>
  <si>
    <t>PRP8</t>
  </si>
  <si>
    <t>Component of U4/U6-U5 snRNP complex</t>
  </si>
  <si>
    <t>YHR170W</t>
  </si>
  <si>
    <t>NMD3</t>
  </si>
  <si>
    <t>Nonsense-Mediated mRNA Decay</t>
  </si>
  <si>
    <t>Protein involved in nuclear export of the large ribosomal subunit</t>
  </si>
  <si>
    <t>YHR171W</t>
  </si>
  <si>
    <t>ATG7</t>
  </si>
  <si>
    <t>Autophagy-related protein and dual specificity member of the E1 family</t>
  </si>
  <si>
    <t>YHR179W</t>
  </si>
  <si>
    <t>OYE2</t>
  </si>
  <si>
    <t>Old Yellow Enzyme</t>
  </si>
  <si>
    <t>Conserved NADPH oxidoreductase containing flavin mononucleotide (FMN)</t>
  </si>
  <si>
    <t>YHR185C</t>
  </si>
  <si>
    <t>PFS1</t>
  </si>
  <si>
    <t>Prospore Formation at Spindles</t>
  </si>
  <si>
    <t>Sporulation protein required for prospore membrane formation</t>
  </si>
  <si>
    <t>YHR186C</t>
  </si>
  <si>
    <t>KOG1</t>
  </si>
  <si>
    <t>Kontroller Of Growth</t>
  </si>
  <si>
    <t>Subunit of TORC1</t>
  </si>
  <si>
    <t>YHR198C</t>
  </si>
  <si>
    <t>AIM18</t>
  </si>
  <si>
    <t>YHR199C</t>
  </si>
  <si>
    <t>11.25;13.45;13.45</t>
  </si>
  <si>
    <t>0.0381;0.015;0.015</t>
  </si>
  <si>
    <t>AIM46</t>
  </si>
  <si>
    <t>YHR205W</t>
  </si>
  <si>
    <t>SCH9</t>
  </si>
  <si>
    <t>AGC family protein kinase</t>
  </si>
  <si>
    <t>YIL002C</t>
  </si>
  <si>
    <t>3.21;10.5</t>
  </si>
  <si>
    <t>0.0346;0.0188</t>
  </si>
  <si>
    <t>INP51</t>
  </si>
  <si>
    <t>INositol polyphosphate 5-Phosphatase</t>
  </si>
  <si>
    <t>Phosphatidylinositol 4,5-bisphosphate 5-phosphatase</t>
  </si>
  <si>
    <t>YIL009W</t>
  </si>
  <si>
    <t>FAA3</t>
  </si>
  <si>
    <t>Long chain fatty acyl-CoA synthetase</t>
  </si>
  <si>
    <t>YIL011W</t>
  </si>
  <si>
    <t>TIR3</t>
  </si>
  <si>
    <t>YIL014W</t>
  </si>
  <si>
    <t>MNT3</t>
  </si>
  <si>
    <t>MaNnosylTransferase</t>
  </si>
  <si>
    <t>Alpha-1,3-mannosyltransferase</t>
  </si>
  <si>
    <t>YIL017C</t>
  </si>
  <si>
    <t>4.98;4.54</t>
  </si>
  <si>
    <t>0.0307;0.0014</t>
  </si>
  <si>
    <t>VID28</t>
  </si>
  <si>
    <t>GID Complex subunit, serves as adaptor for regulatory subunit Vid24p</t>
  </si>
  <si>
    <t>YIL033C</t>
  </si>
  <si>
    <t>BCY1</t>
  </si>
  <si>
    <t>Bypass of CYclic-AMP requirement</t>
  </si>
  <si>
    <t>Regulatory subunit of the cyclic AMP-dependent protein kinase (PKA)</t>
  </si>
  <si>
    <t>YIL037C</t>
  </si>
  <si>
    <t>PRM2</t>
  </si>
  <si>
    <t>YIL045W</t>
  </si>
  <si>
    <t>PIG2</t>
  </si>
  <si>
    <t>Protein Interacting with Gsy2p</t>
  </si>
  <si>
    <t>Putative type-1 protein phosphatase targeting subunit</t>
  </si>
  <si>
    <t>YIL048W</t>
  </si>
  <si>
    <t>NEO1</t>
  </si>
  <si>
    <t>NEOmycin-resistance</t>
  </si>
  <si>
    <t>Phospholipid translocase (flippase)</t>
  </si>
  <si>
    <t>YIL063C</t>
  </si>
  <si>
    <t>YRB2</t>
  </si>
  <si>
    <t>Yeast Ran Binder</t>
  </si>
  <si>
    <t>YIL066C</t>
  </si>
  <si>
    <t>RNR3</t>
  </si>
  <si>
    <t>RiboNucleotide Reductase</t>
  </si>
  <si>
    <t>Minor isoform of large subunit of ribonucleotide-diphosphate reductase</t>
  </si>
  <si>
    <t>YIL068C</t>
  </si>
  <si>
    <t>SEC6</t>
  </si>
  <si>
    <t>Essential 88kDa subunit of the exocyst complex</t>
  </si>
  <si>
    <t>YIL072W</t>
  </si>
  <si>
    <t>HOP1</t>
  </si>
  <si>
    <t>HOmolog Pairing</t>
  </si>
  <si>
    <t>Meiosis-specific protein required for chromosome synapsis</t>
  </si>
  <si>
    <t>YIL074C</t>
  </si>
  <si>
    <t>SER33</t>
  </si>
  <si>
    <t>YIL075C</t>
  </si>
  <si>
    <t>5.22;3.41;4.26</t>
  </si>
  <si>
    <t>0.0242;0.0424;0.0133</t>
  </si>
  <si>
    <t>RPN2</t>
  </si>
  <si>
    <t>Subunit of the 26S proteasome</t>
  </si>
  <si>
    <t>YIL085C</t>
  </si>
  <si>
    <t>KTR7</t>
  </si>
  <si>
    <t>Putative mannosyltransferase involved in protein glycosylation</t>
  </si>
  <si>
    <t>YIL088C</t>
  </si>
  <si>
    <t>AVT7</t>
  </si>
  <si>
    <t>Amino acid Vacuolar Transport</t>
  </si>
  <si>
    <t>Vacuolar amino acid transporter</t>
  </si>
  <si>
    <t>YIL090W</t>
  </si>
  <si>
    <t>ICE2</t>
  </si>
  <si>
    <t>Inheritance of Cortical ER</t>
  </si>
  <si>
    <t>Integral ER membrane protein with type-III transmembrane domains</t>
  </si>
  <si>
    <t>YIL091C</t>
  </si>
  <si>
    <t>4.03;4.32;3.16;3.47;4.78;2.84</t>
  </si>
  <si>
    <t>0.0126;0.0387;0.0345;0.045;0.0425;0.0437</t>
  </si>
  <si>
    <t>UTP25</t>
  </si>
  <si>
    <t>YIL092W</t>
  </si>
  <si>
    <t>3.94;3.99</t>
  </si>
  <si>
    <t>0.008;0.0167</t>
  </si>
  <si>
    <t>YIL101C</t>
  </si>
  <si>
    <t>XBP1</t>
  </si>
  <si>
    <t>XhoI site-Binding Protein</t>
  </si>
  <si>
    <t>Transcriptional repressor</t>
  </si>
  <si>
    <t>YIL105C</t>
  </si>
  <si>
    <t>16.7;3.93</t>
  </si>
  <si>
    <t>5e-04;0.0089</t>
  </si>
  <si>
    <t>SLM1</t>
  </si>
  <si>
    <t>Phosphoinositide PI4,5P(2) binding protein, forms a complex with Slm2p</t>
  </si>
  <si>
    <t>YIL107C</t>
  </si>
  <si>
    <t>PFK26</t>
  </si>
  <si>
    <t>6-PhosphoFructo-2-Kinase</t>
  </si>
  <si>
    <t>6-phosphofructo-2-kinase</t>
  </si>
  <si>
    <t>YIL109C</t>
  </si>
  <si>
    <t>SEC24</t>
  </si>
  <si>
    <t>Component of the Sec23p-Sec24p heterodimer of the COPII vesicle coat</t>
  </si>
  <si>
    <t>YIL112W</t>
  </si>
  <si>
    <t>HOS4</t>
  </si>
  <si>
    <t>Subunit of the Set3 complex</t>
  </si>
  <si>
    <t>YIL114C</t>
  </si>
  <si>
    <t>4.2;4.92</t>
  </si>
  <si>
    <t>0.0439;0.0216</t>
  </si>
  <si>
    <t>POR2</t>
  </si>
  <si>
    <t>PORin</t>
  </si>
  <si>
    <t>Putative mitochondrial porin (voltage-dependent anion channel)</t>
  </si>
  <si>
    <t>YIL120W</t>
  </si>
  <si>
    <t>6.92;3.96</t>
  </si>
  <si>
    <t>0.0206;0.0254</t>
  </si>
  <si>
    <t>QDR1</t>
  </si>
  <si>
    <t>QuiniDine Resistance</t>
  </si>
  <si>
    <t>Multidrug transporter of the major facilitator superfamily</t>
  </si>
  <si>
    <t>YIL125W</t>
  </si>
  <si>
    <t>6.75;3.76</t>
  </si>
  <si>
    <t>0.0299;0.046</t>
  </si>
  <si>
    <t>KGD1</t>
  </si>
  <si>
    <t>Subunit of the mitochondrial alpha-ketoglutarate dehydrogenase complex</t>
  </si>
  <si>
    <t>YIL126W</t>
  </si>
  <si>
    <t>STH1</t>
  </si>
  <si>
    <t>SNF Two Homolog</t>
  </si>
  <si>
    <t>ATPase component of the RSC chromatin remodeling complex</t>
  </si>
  <si>
    <t>YIL129C</t>
  </si>
  <si>
    <t>3.37;2.42;2.28</t>
  </si>
  <si>
    <t>0.0024;0.0383;0.0273</t>
  </si>
  <si>
    <t>TAO3</t>
  </si>
  <si>
    <t>Transcriptional Activator of OCH1</t>
  </si>
  <si>
    <t>Component of the RAM signaling network</t>
  </si>
  <si>
    <t>YIL130W</t>
  </si>
  <si>
    <t>3.97;4.01</t>
  </si>
  <si>
    <t>0.0465;0.045</t>
  </si>
  <si>
    <t>ASG1</t>
  </si>
  <si>
    <t>Activator of Stress Genes</t>
  </si>
  <si>
    <t>Zinc cluster protein proposed to be a transcriptional regulator</t>
  </si>
  <si>
    <t>YIL131C</t>
  </si>
  <si>
    <t>5.09;11.14</t>
  </si>
  <si>
    <t>0.0461;0.0369</t>
  </si>
  <si>
    <t>FKH1</t>
  </si>
  <si>
    <t>ForK head Homolog</t>
  </si>
  <si>
    <t>Forkhead family transcription factor</t>
  </si>
  <si>
    <t>YIL135C</t>
  </si>
  <si>
    <t>VHS2</t>
  </si>
  <si>
    <t>Viable in a Hal3 Sit4 background</t>
  </si>
  <si>
    <t>Regulator of septin dynamics</t>
  </si>
  <si>
    <t>YIL142W</t>
  </si>
  <si>
    <t>CCT2</t>
  </si>
  <si>
    <t>Subunit beta of the cytosolic chaperonin Cct ring complex</t>
  </si>
  <si>
    <t>YIL147C</t>
  </si>
  <si>
    <t>4.02;3.22;2.64;3.65;3.49;2.52;2.75</t>
  </si>
  <si>
    <t>0.0017;0.0048;0.0133;0.0187;0.0046;0.0193;0.0085</t>
  </si>
  <si>
    <t>SLN1</t>
  </si>
  <si>
    <t>Synthetic Lethal of N-end rule</t>
  </si>
  <si>
    <t>Transmembrane histidine phosphotransfer kinase and osmosensor</t>
  </si>
  <si>
    <t>YIL149C</t>
  </si>
  <si>
    <t>MLP2</t>
  </si>
  <si>
    <t>Myosin-Like Protein</t>
  </si>
  <si>
    <t>Myosin-like protein associated with the nuclear envelope</t>
  </si>
  <si>
    <t>YIL151C</t>
  </si>
  <si>
    <t>ESL1</t>
  </si>
  <si>
    <t>EST/SMG-like</t>
  </si>
  <si>
    <t>hEST1A/B (SMG5/6)-like protein</t>
  </si>
  <si>
    <t>YIL153W</t>
  </si>
  <si>
    <t>RRD1</t>
  </si>
  <si>
    <t>Resistant to Rapamycin Deletion</t>
  </si>
  <si>
    <t>Peptidyl-prolyl cis/trans-isomerase</t>
  </si>
  <si>
    <t>YIL154C</t>
  </si>
  <si>
    <t>IMP21</t>
  </si>
  <si>
    <t>Independent of Mitochondrial Particle</t>
  </si>
  <si>
    <t>Transcriptional activator involved in maintenance of ion homeostasis</t>
  </si>
  <si>
    <t>YIL155C</t>
  </si>
  <si>
    <t>GUT2</t>
  </si>
  <si>
    <t>Glycerol UTilization</t>
  </si>
  <si>
    <t>Mitochondrial glycerol-3-phosphate dehydrogenase</t>
  </si>
  <si>
    <t>YIL166C</t>
  </si>
  <si>
    <t>SOA1</t>
  </si>
  <si>
    <t>SulfOnAte transport</t>
  </si>
  <si>
    <t>Sulfonate and inorganic sulfur transporter</t>
  </si>
  <si>
    <t>YIR002C</t>
  </si>
  <si>
    <t>MPH1</t>
  </si>
  <si>
    <t>Mutator PHenotype</t>
  </si>
  <si>
    <t>3'-5' DNA helicase involved in error-free bypass of DNA lesions</t>
  </si>
  <si>
    <t>YIR010W</t>
  </si>
  <si>
    <t>5.79;4.78;6.62</t>
  </si>
  <si>
    <t>0.0474;0.038;0.0067</t>
  </si>
  <si>
    <t>DSN1</t>
  </si>
  <si>
    <t>Dosage Suppressor of NNF1</t>
  </si>
  <si>
    <t>Essential component of the outer kinetochore MIND complex</t>
  </si>
  <si>
    <t>YIR019C</t>
  </si>
  <si>
    <t>FLO11</t>
  </si>
  <si>
    <t>FLOcculation</t>
  </si>
  <si>
    <t>GPI-anchored cell surface glycoprotein (flocculin)</t>
  </si>
  <si>
    <t>YIR023W</t>
  </si>
  <si>
    <t>4.5;3.26</t>
  </si>
  <si>
    <t>0.0229;0.0082</t>
  </si>
  <si>
    <t>DAL81</t>
  </si>
  <si>
    <t>Degradation of Allantoin</t>
  </si>
  <si>
    <t>Positive regulator of genes in multiple nitrogen degradation pathways</t>
  </si>
  <si>
    <t>YIR027C</t>
  </si>
  <si>
    <t>10.23;10.57</t>
  </si>
  <si>
    <t>0.0277;0.0255</t>
  </si>
  <si>
    <t>DAL1</t>
  </si>
  <si>
    <t>Allantoinase</t>
  </si>
  <si>
    <t>YIR031C</t>
  </si>
  <si>
    <t>DAL7</t>
  </si>
  <si>
    <t>Malate synthase</t>
  </si>
  <si>
    <t>YIR034C</t>
  </si>
  <si>
    <t>LYS1</t>
  </si>
  <si>
    <t>Saccharopine dehydrogenase (NAD+, L-lysine-forming)</t>
  </si>
  <si>
    <t>YJL005W</t>
  </si>
  <si>
    <t>5.65;6.93;2.61;21.64</t>
  </si>
  <si>
    <t>0.0196;0.0062;0.0105;7e-04</t>
  </si>
  <si>
    <t>CYR1</t>
  </si>
  <si>
    <t>CYclic AMP Requirement</t>
  </si>
  <si>
    <t>Adenylate cyclase</t>
  </si>
  <si>
    <t>YJL006C</t>
  </si>
  <si>
    <t>CTK2</t>
  </si>
  <si>
    <t>Carboxy-Terminal domain Kinase</t>
  </si>
  <si>
    <t>Beta subunit of C-terminal domain kinase I (CTDK-I)</t>
  </si>
  <si>
    <t>YJL008C</t>
  </si>
  <si>
    <t>CCT8</t>
  </si>
  <si>
    <t>YJL012C</t>
  </si>
  <si>
    <t>16.67;11.11;25;30.4;19.91</t>
  </si>
  <si>
    <t>0.0232;0.0367;0.0028;0.014;0.0047</t>
  </si>
  <si>
    <t>VTC4</t>
  </si>
  <si>
    <t>Vacuolar membrane polyphosphate polymerase</t>
  </si>
  <si>
    <t>YJL014W</t>
  </si>
  <si>
    <t>CCT3</t>
  </si>
  <si>
    <t>YJL020C</t>
  </si>
  <si>
    <t>BBC1</t>
  </si>
  <si>
    <t>Bni1 synthetic lethal and Bee1 (las17) Complex member</t>
  </si>
  <si>
    <t>Protein possibly involved in assembly of actin patches</t>
  </si>
  <si>
    <t>YJL025W</t>
  </si>
  <si>
    <t>RRN7</t>
  </si>
  <si>
    <t>Regulation of RNA polymerase I</t>
  </si>
  <si>
    <t>Component of the core factor (CF) rDNA transcription factor complex</t>
  </si>
  <si>
    <t>YJL034W</t>
  </si>
  <si>
    <t>62;11.43;34.86</t>
  </si>
  <si>
    <t>8e-04;0.0373;3e-04</t>
  </si>
  <si>
    <t>KAR2</t>
  </si>
  <si>
    <t>ATPase involved in protein import into the ER</t>
  </si>
  <si>
    <t>YJL036W</t>
  </si>
  <si>
    <t>SNX4</t>
  </si>
  <si>
    <t>Sorting NeXin</t>
  </si>
  <si>
    <t>Sorting nexin</t>
  </si>
  <si>
    <t>YJL039C</t>
  </si>
  <si>
    <t>4.45;1.88;7.95</t>
  </si>
  <si>
    <t>0.0412;0.0375;0.001</t>
  </si>
  <si>
    <t>NUP192</t>
  </si>
  <si>
    <t>Essential subunit of inner ring of nuclear pore complex (NPC)</t>
  </si>
  <si>
    <t>YJL042W</t>
  </si>
  <si>
    <t>11.47;16.57</t>
  </si>
  <si>
    <t>0.0188;0.0022</t>
  </si>
  <si>
    <t>MHP1</t>
  </si>
  <si>
    <t>MAP-Homologous Protein</t>
  </si>
  <si>
    <t>Microtubule-associated protein involved in microtubule organization</t>
  </si>
  <si>
    <t>YJL050W</t>
  </si>
  <si>
    <t>12.72;3.38;9.32;3.86</t>
  </si>
  <si>
    <t>1e-04;0.0293;0.024;9e-04</t>
  </si>
  <si>
    <t>MTR4</t>
  </si>
  <si>
    <t>Mrna TRansport</t>
  </si>
  <si>
    <t>RNA duplex-sensing translocase</t>
  </si>
  <si>
    <t>YJL054W</t>
  </si>
  <si>
    <t>TIM54</t>
  </si>
  <si>
    <t>YJL056C</t>
  </si>
  <si>
    <t>ZAP1</t>
  </si>
  <si>
    <t>Zinc-responsive Activator Protein</t>
  </si>
  <si>
    <t>Zinc-regulated transcription factor</t>
  </si>
  <si>
    <t>YJL070C</t>
  </si>
  <si>
    <t>YJL072C</t>
  </si>
  <si>
    <t>PSF2</t>
  </si>
  <si>
    <t>Partner of Sld Five</t>
  </si>
  <si>
    <t>Subunit of the GINS complex (Sld5p, Psf1p, Psf2p, Psf3p)</t>
  </si>
  <si>
    <t>YJL076W</t>
  </si>
  <si>
    <t>3.17;2.05</t>
  </si>
  <si>
    <t>0.045;0.0106</t>
  </si>
  <si>
    <t>NET1</t>
  </si>
  <si>
    <t>Nucleolar silencing Establishing factor and Telophase regulator</t>
  </si>
  <si>
    <t>Core subunit of the RENT complex</t>
  </si>
  <si>
    <t>YJL080C</t>
  </si>
  <si>
    <t>3.13;2.79</t>
  </si>
  <si>
    <t>0.0229;0.0143</t>
  </si>
  <si>
    <t>SCP160</t>
  </si>
  <si>
    <t>S. cerevisiae protein involved in the Control of Ploidy</t>
  </si>
  <si>
    <t>Essential RNA-binding G protein effector of mating response pathway</t>
  </si>
  <si>
    <t>YJL081C</t>
  </si>
  <si>
    <t>ARP4</t>
  </si>
  <si>
    <t>Actin-Related Protein</t>
  </si>
  <si>
    <t>Nuclear actin-related protein involved in chromatin remodeling</t>
  </si>
  <si>
    <t>YJL092W</t>
  </si>
  <si>
    <t>SRS2</t>
  </si>
  <si>
    <t>Suppressor of Rad Six</t>
  </si>
  <si>
    <t>DNA helicase and DNA-dependent ATPase</t>
  </si>
  <si>
    <t>YJL106W</t>
  </si>
  <si>
    <t>18;5.96</t>
  </si>
  <si>
    <t>0.0058;0.0293</t>
  </si>
  <si>
    <t>IME2</t>
  </si>
  <si>
    <t>Serine/threonine protein kinase involved in activation of meiosis</t>
  </si>
  <si>
    <t>YJL108C</t>
  </si>
  <si>
    <t>PRM10</t>
  </si>
  <si>
    <t>YJL109C</t>
  </si>
  <si>
    <t>4.59;11.82</t>
  </si>
  <si>
    <t>0.0376;0.0171</t>
  </si>
  <si>
    <t>UTP10</t>
  </si>
  <si>
    <t>YJL116C</t>
  </si>
  <si>
    <t>NCA3</t>
  </si>
  <si>
    <t>Nuclear Control of ATPase</t>
  </si>
  <si>
    <t>Protein involved in mitochondrion organization</t>
  </si>
  <si>
    <t>YJL128C</t>
  </si>
  <si>
    <t>10.35;3.75</t>
  </si>
  <si>
    <t>0.0416;0.01</t>
  </si>
  <si>
    <t>PBS2</t>
  </si>
  <si>
    <t>Polymyxin B Sensitivity</t>
  </si>
  <si>
    <t>MAP kinase kinase of the HOG signaling pathway</t>
  </si>
  <si>
    <t>YJL129C</t>
  </si>
  <si>
    <t>8.03;2.05</t>
  </si>
  <si>
    <t>3e-04;0.038</t>
  </si>
  <si>
    <t>TRK1</t>
  </si>
  <si>
    <t>TRansport of potassium (K)</t>
  </si>
  <si>
    <t>Component of the Trk1p-Trk2p potassium transport system</t>
  </si>
  <si>
    <t>YJL130C</t>
  </si>
  <si>
    <t>URA2</t>
  </si>
  <si>
    <t>URAcil requiring</t>
  </si>
  <si>
    <t>Bifunctional carbamoylphosphate synthetase/aspartate transcarbamylase</t>
  </si>
  <si>
    <t>YJL132W</t>
  </si>
  <si>
    <t>YJL146W</t>
  </si>
  <si>
    <t>IDS2</t>
  </si>
  <si>
    <t>IME2-Dependent Signaling</t>
  </si>
  <si>
    <t>Protein involved in modulation of Ime2p activity during meiosis</t>
  </si>
  <si>
    <t>YJL154C</t>
  </si>
  <si>
    <t>VPS35</t>
  </si>
  <si>
    <t>Endosomal subunit of membrane-associated retromer complex</t>
  </si>
  <si>
    <t>YJL165C</t>
  </si>
  <si>
    <t>12.7;5.52;11.49</t>
  </si>
  <si>
    <t>0.0264;0;0.0327</t>
  </si>
  <si>
    <t>HAL5</t>
  </si>
  <si>
    <t>HALotolerance</t>
  </si>
  <si>
    <t>Snf1p-related nutrient-responsive protein kinase</t>
  </si>
  <si>
    <t>YJL187C</t>
  </si>
  <si>
    <t>SWE1</t>
  </si>
  <si>
    <t>Saccharomyces WEe1</t>
  </si>
  <si>
    <t>Protein kinase that regulates the G2/M transition</t>
  </si>
  <si>
    <t>YJL195C</t>
  </si>
  <si>
    <t>YJL197W</t>
  </si>
  <si>
    <t>UBP12</t>
  </si>
  <si>
    <t>Ubiquitin-specific protease</t>
  </si>
  <si>
    <t>YJL198W</t>
  </si>
  <si>
    <t>16.24;12.12</t>
  </si>
  <si>
    <t>0.0368;0.0134</t>
  </si>
  <si>
    <t>PHO90</t>
  </si>
  <si>
    <t>Low-affinity phosphate transporter</t>
  </si>
  <si>
    <t>YJL207C</t>
  </si>
  <si>
    <t>10.42;4.21;3.2</t>
  </si>
  <si>
    <t>0.0164;0.0242;0.0303</t>
  </si>
  <si>
    <t>LAA1</t>
  </si>
  <si>
    <t>Large AP-1 Accessory</t>
  </si>
  <si>
    <t>AP-1 accessory protein</t>
  </si>
  <si>
    <t>YJL208C</t>
  </si>
  <si>
    <t>NUC1</t>
  </si>
  <si>
    <t>NUClease</t>
  </si>
  <si>
    <t>Major mitochondrial nuclease</t>
  </si>
  <si>
    <t>YJL209W</t>
  </si>
  <si>
    <t>CBP1</t>
  </si>
  <si>
    <t>Cytochrome B mRNA Processing</t>
  </si>
  <si>
    <t>Mitochondrial protein, regulator of COB mRNA stability and translation</t>
  </si>
  <si>
    <t>YJL212C</t>
  </si>
  <si>
    <t>28.44;7.15</t>
  </si>
  <si>
    <t>6e-04;0.0173</t>
  </si>
  <si>
    <t>OPT1</t>
  </si>
  <si>
    <t>OligoPeptide Transporter</t>
  </si>
  <si>
    <t>Proton-coupled oligopeptide transporter of the plasma membrane</t>
  </si>
  <si>
    <t>YJL213W</t>
  </si>
  <si>
    <t>YJL214W</t>
  </si>
  <si>
    <t>HXT8</t>
  </si>
  <si>
    <t>Protein of unknown function with similarity to hexose transporters</t>
  </si>
  <si>
    <t>YJR001W</t>
  </si>
  <si>
    <t>AVT1</t>
  </si>
  <si>
    <t>Vacuolar transporter</t>
  </si>
  <si>
    <t>YJR005W</t>
  </si>
  <si>
    <t>11.34;13.17</t>
  </si>
  <si>
    <t>0.0022;0.0247</t>
  </si>
  <si>
    <t>APL1</t>
  </si>
  <si>
    <t>Beta-adaptin</t>
  </si>
  <si>
    <t>YJR006W</t>
  </si>
  <si>
    <t>POL31</t>
  </si>
  <si>
    <t>Subunit of DNA polymerase delta (polymerase III)</t>
  </si>
  <si>
    <t>YJR016C</t>
  </si>
  <si>
    <t>ILV3</t>
  </si>
  <si>
    <t>Dihydroxyacid dehydratase</t>
  </si>
  <si>
    <t>YJR019C</t>
  </si>
  <si>
    <t>21.14;11.5</t>
  </si>
  <si>
    <t>0.0292;0.0011</t>
  </si>
  <si>
    <t>TES1</t>
  </si>
  <si>
    <t>ThioESterase</t>
  </si>
  <si>
    <t>Peroxisomal acyl-CoA thioesterase</t>
  </si>
  <si>
    <t>YJR033C</t>
  </si>
  <si>
    <t>RAV1</t>
  </si>
  <si>
    <t>Regulator of (H+)-ATPase in Vacuolar membrane</t>
  </si>
  <si>
    <t>Subunit of RAVE complex (Rav1p, Rav2p, Skp1p)</t>
  </si>
  <si>
    <t>YJR040W</t>
  </si>
  <si>
    <t>GEF1</t>
  </si>
  <si>
    <t>Glycerol Ethanol, Ferric requiring</t>
  </si>
  <si>
    <t>Voltage-gated chloride channel</t>
  </si>
  <si>
    <t>YJR043C</t>
  </si>
  <si>
    <t>4.88;11.97</t>
  </si>
  <si>
    <t>0.029;0.013</t>
  </si>
  <si>
    <t>POL32</t>
  </si>
  <si>
    <t>Third subunit of DNA polymerase delta</t>
  </si>
  <si>
    <t>YJR058C</t>
  </si>
  <si>
    <t>APS2</t>
  </si>
  <si>
    <t>clathrin Associated Protein complex Small subunit</t>
  </si>
  <si>
    <t>Small subunit of the clathrin-associated adaptor complex AP-2</t>
  </si>
  <si>
    <t>YJR059W</t>
  </si>
  <si>
    <t>PTK2</t>
  </si>
  <si>
    <t>Putative serine/Threonine protein Kinase</t>
  </si>
  <si>
    <t>5.6;9.43;3.85;3.64</t>
  </si>
  <si>
    <t>0.0275;0.0231;0.0298;0.0073</t>
  </si>
  <si>
    <t>YJR064W</t>
  </si>
  <si>
    <t>CCT5</t>
  </si>
  <si>
    <t>YJR065C</t>
  </si>
  <si>
    <t>ARP3</t>
  </si>
  <si>
    <t>Essential component of the Arp2/3 complex</t>
  </si>
  <si>
    <t>YJR066W</t>
  </si>
  <si>
    <t>4.72;9.37;2.62</t>
  </si>
  <si>
    <t>0.0287;0.0067;0.0092</t>
  </si>
  <si>
    <t>TOR1</t>
  </si>
  <si>
    <t>Target Of Rapamycin</t>
  </si>
  <si>
    <t>PIK-related protein kinase and rapamycin target</t>
  </si>
  <si>
    <t>YJR072C</t>
  </si>
  <si>
    <t>NPA3</t>
  </si>
  <si>
    <t>Nucleolar Preribosomal Associated</t>
  </si>
  <si>
    <t>Member of the conserved GPN-loop GTPase family</t>
  </si>
  <si>
    <t>YJR088C</t>
  </si>
  <si>
    <t>EMC2</t>
  </si>
  <si>
    <t>Member of conserved ER transmembrane complex</t>
  </si>
  <si>
    <t>YJR089W</t>
  </si>
  <si>
    <t>9.07;3.14</t>
  </si>
  <si>
    <t>0.0196;0.0193</t>
  </si>
  <si>
    <t>BIR1</t>
  </si>
  <si>
    <t>Baculoviral IAP Repeat-containing protein</t>
  </si>
  <si>
    <t>Subunit of chromosomal passenger complex (CPC)</t>
  </si>
  <si>
    <t>YJR091C</t>
  </si>
  <si>
    <t>3.51;9.63</t>
  </si>
  <si>
    <t>0.0078;0.0467</t>
  </si>
  <si>
    <t>JSN1</t>
  </si>
  <si>
    <t>Just Say No</t>
  </si>
  <si>
    <t>Member of the Puf family of RNA-binding proteins</t>
  </si>
  <si>
    <t>YJR093C</t>
  </si>
  <si>
    <t>FIP1</t>
  </si>
  <si>
    <t>Factor Interacting with Poly(A) polymerase</t>
  </si>
  <si>
    <t>Subunit of cleavage polyadenylation factor (CPF)</t>
  </si>
  <si>
    <t>YJR098C</t>
  </si>
  <si>
    <t>YJR103W</t>
  </si>
  <si>
    <t>6.61;9.75</t>
  </si>
  <si>
    <t>0.0411;0.0242</t>
  </si>
  <si>
    <t>URA8</t>
  </si>
  <si>
    <t>Minor CTP synthase isozyme (see also URA7)</t>
  </si>
  <si>
    <t>YJR109C</t>
  </si>
  <si>
    <t>14.55;7.1</t>
  </si>
  <si>
    <t>0.0436;0.0323</t>
  </si>
  <si>
    <t>CPA2</t>
  </si>
  <si>
    <t>Carbamyl Phosphate synthetase A</t>
  </si>
  <si>
    <t>Large subunit of carbamoyl phosphate synthetase</t>
  </si>
  <si>
    <t>YJR127C</t>
  </si>
  <si>
    <t>RSF2</t>
  </si>
  <si>
    <t>ReSpiration Factor</t>
  </si>
  <si>
    <t>Zinc-finger protein</t>
  </si>
  <si>
    <t>YJR137C</t>
  </si>
  <si>
    <t>3.54;2.65</t>
  </si>
  <si>
    <t>0.0096;0.0344</t>
  </si>
  <si>
    <t>MET5</t>
  </si>
  <si>
    <t>Sulfite reductase beta subunit</t>
  </si>
  <si>
    <t>YJR138W</t>
  </si>
  <si>
    <t>IML1</t>
  </si>
  <si>
    <t>GTPase-activating protein (GAP) subunit of the Iml1p/SEACIT complex</t>
  </si>
  <si>
    <t>YJR143C</t>
  </si>
  <si>
    <t>PMT4</t>
  </si>
  <si>
    <t>Protein O-mannosyltransferase</t>
  </si>
  <si>
    <t>YJR151C</t>
  </si>
  <si>
    <t>DAN4</t>
  </si>
  <si>
    <t>Delayed ANaerobic</t>
  </si>
  <si>
    <t>YJR153W</t>
  </si>
  <si>
    <t>PGU1</t>
  </si>
  <si>
    <t>PolyGalactUronase</t>
  </si>
  <si>
    <t>Endo-polygalacturonase</t>
  </si>
  <si>
    <t>YJR155W</t>
  </si>
  <si>
    <t>AAD10</t>
  </si>
  <si>
    <t>Aryl-Alcohol Dehydrogenase</t>
  </si>
  <si>
    <t>Putative aryl-alcohol dehydrogenase</t>
  </si>
  <si>
    <t>YKL004W</t>
  </si>
  <si>
    <t>12.94;23.67</t>
  </si>
  <si>
    <t>0.0159;0.0252</t>
  </si>
  <si>
    <t>AUR1</t>
  </si>
  <si>
    <t>AUreobasidin A Resistance</t>
  </si>
  <si>
    <t>Phosphatidylinositol:ceramide phosphoinositol transferase</t>
  </si>
  <si>
    <t>YKL008C</t>
  </si>
  <si>
    <t>LAC1</t>
  </si>
  <si>
    <t>Longevity-Assurance gene Cognate (LAG1 Cognate)</t>
  </si>
  <si>
    <t>YKL010C</t>
  </si>
  <si>
    <t>8.06;4.58</t>
  </si>
  <si>
    <t>0.0462;0.0134</t>
  </si>
  <si>
    <t>UFD4</t>
  </si>
  <si>
    <t>Ubiquitin-protein ligase (E3)</t>
  </si>
  <si>
    <t>YKL014C</t>
  </si>
  <si>
    <t>URB1</t>
  </si>
  <si>
    <t>Unhealthy Ribosome Biogenesis</t>
  </si>
  <si>
    <t>Protein required for the normal accumulation of 25S and 5.8S rRNAs</t>
  </si>
  <si>
    <t>YKL017C</t>
  </si>
  <si>
    <t>5.83;5.83</t>
  </si>
  <si>
    <t>0.0456;0.0456</t>
  </si>
  <si>
    <t>HCS1</t>
  </si>
  <si>
    <t>dna HeliCaSe</t>
  </si>
  <si>
    <t>Hexameric DNA polymerase alpha-associated DNA helicase A</t>
  </si>
  <si>
    <t>YKL032C</t>
  </si>
  <si>
    <t>12.31;7.61;5.55</t>
  </si>
  <si>
    <t>0.0295;0.0056;9e-04</t>
  </si>
  <si>
    <t>IXR1</t>
  </si>
  <si>
    <t>Intrastrand cross (X)-link Recognition</t>
  </si>
  <si>
    <t>Transcriptional repressor that regulates hypoxic genes during normoxia</t>
  </si>
  <si>
    <t>YKL033W</t>
  </si>
  <si>
    <t>TTI1</t>
  </si>
  <si>
    <t>Two Tel2-Interacting protein</t>
  </si>
  <si>
    <t>Subunit of the ASTRA complex, involved in chromatin remodeling</t>
  </si>
  <si>
    <t>YKL034W</t>
  </si>
  <si>
    <t>TUL1</t>
  </si>
  <si>
    <t>Transmembrane Ubiquitin Ligase</t>
  </si>
  <si>
    <t>Subunit of the DSC ubiquitin ligase complex</t>
  </si>
  <si>
    <t>YKL038W</t>
  </si>
  <si>
    <t>RGT1</t>
  </si>
  <si>
    <t>Glucose-responsive transcription factor</t>
  </si>
  <si>
    <t>YKL045W</t>
  </si>
  <si>
    <t>PRI2</t>
  </si>
  <si>
    <t>DNA PRImase</t>
  </si>
  <si>
    <t>Subunit of DNA primase</t>
  </si>
  <si>
    <t>YKL054C</t>
  </si>
  <si>
    <t>DEF1</t>
  </si>
  <si>
    <t>RNAPII DEgradation Factor</t>
  </si>
  <si>
    <t>RNAPII degradation factor</t>
  </si>
  <si>
    <t>YKL057C</t>
  </si>
  <si>
    <t>5.27;3.64;3.38</t>
  </si>
  <si>
    <t>0.0421;0.0297;0.0128</t>
  </si>
  <si>
    <t>NUP120</t>
  </si>
  <si>
    <t>YKL064W</t>
  </si>
  <si>
    <t>MNR2</t>
  </si>
  <si>
    <t>MaNganese Resistance</t>
  </si>
  <si>
    <t>Vacuolar membrane protein required for magnesium homeostasis</t>
  </si>
  <si>
    <t>YKL080W</t>
  </si>
  <si>
    <t>VMA5</t>
  </si>
  <si>
    <t>Vacuolar Membrane Atpase</t>
  </si>
  <si>
    <t>Subunit C of the V1 peripheral membrane domain of V-ATPase</t>
  </si>
  <si>
    <t>YKL093W</t>
  </si>
  <si>
    <t>MBR1</t>
  </si>
  <si>
    <t>Mitochondrial Biogenesis Regulation</t>
  </si>
  <si>
    <t>Protein involved in mitochondrial functions and stress response</t>
  </si>
  <si>
    <t>YKL101W</t>
  </si>
  <si>
    <t>HSL1</t>
  </si>
  <si>
    <t>Nim1p-related protein kinase</t>
  </si>
  <si>
    <t>YKL104C</t>
  </si>
  <si>
    <t>GFA1</t>
  </si>
  <si>
    <t>Glutamine:Fructose-6-phosphate Amidotransferase</t>
  </si>
  <si>
    <t>Glutamine-fructose-6-phosphate amidotransferase</t>
  </si>
  <si>
    <t>YKL105C</t>
  </si>
  <si>
    <t>3.01;2.2</t>
  </si>
  <si>
    <t>0.0231;0.0301</t>
  </si>
  <si>
    <t>SEG2</t>
  </si>
  <si>
    <t>Stability of Eisosomes Guaranteed</t>
  </si>
  <si>
    <t>Eisosome component</t>
  </si>
  <si>
    <t>YKL107W</t>
  </si>
  <si>
    <t>NADH-dependent aldehyde reductase</t>
  </si>
  <si>
    <t>YKL114C</t>
  </si>
  <si>
    <t>5.94;11.05</t>
  </si>
  <si>
    <t>0.0218;0.039</t>
  </si>
  <si>
    <t>APN1</t>
  </si>
  <si>
    <t>APurinic/apyrimidinic eNdonuclease</t>
  </si>
  <si>
    <t>Major apurinic/apyrimidinic endonuclease</t>
  </si>
  <si>
    <t>YKL116C</t>
  </si>
  <si>
    <t>PRR1</t>
  </si>
  <si>
    <t>YKL117W</t>
  </si>
  <si>
    <t>SBA1</t>
  </si>
  <si>
    <t>increased Sensitivity to Benzoquinone Ansamycins</t>
  </si>
  <si>
    <t>Co-chaperone that binds and regulates Hsp90 family chaperones</t>
  </si>
  <si>
    <t>YKL121W</t>
  </si>
  <si>
    <t>DGR2</t>
  </si>
  <si>
    <t>2-Deoxy-Glucose Resistant 2</t>
  </si>
  <si>
    <t>YKL125W</t>
  </si>
  <si>
    <t>RRN3</t>
  </si>
  <si>
    <t>Protein required for transcription of rDNA by RNA polymerase I</t>
  </si>
  <si>
    <t>YKL129C</t>
  </si>
  <si>
    <t>12.78;3.85;4.75</t>
  </si>
  <si>
    <t>0.0143;0.0308;0.0186</t>
  </si>
  <si>
    <t>MYO3</t>
  </si>
  <si>
    <t>One of two type I myosins</t>
  </si>
  <si>
    <t>YKL130C</t>
  </si>
  <si>
    <t>SHE2</t>
  </si>
  <si>
    <t>Swi5p-dependent HO Expression</t>
  </si>
  <si>
    <t>RNA-binding protein that binds specific mRNAs and interacts with She3p</t>
  </si>
  <si>
    <t>YKL134C</t>
  </si>
  <si>
    <t>10.98;2.51</t>
  </si>
  <si>
    <t>0.0363;0.0265</t>
  </si>
  <si>
    <t>OCTapeptidyl aminopeptidase</t>
  </si>
  <si>
    <t>Mitochondrial intermediate peptidase</t>
  </si>
  <si>
    <t>YKL135C</t>
  </si>
  <si>
    <t>APL2</t>
  </si>
  <si>
    <t>Beta-adaptin subunit of the clathrin-associated protein (AP-1) complex</t>
  </si>
  <si>
    <t>16.38;13.79;4.14</t>
  </si>
  <si>
    <t>0.0381;0.0045;0.0295</t>
  </si>
  <si>
    <t>YKL142W</t>
  </si>
  <si>
    <t>MRP8</t>
  </si>
  <si>
    <t>YKL148C</t>
  </si>
  <si>
    <t>9.33;10.67;6.64</t>
  </si>
  <si>
    <t>0.0495;0.0384;0.0037</t>
  </si>
  <si>
    <t>SDH1</t>
  </si>
  <si>
    <t>Flavoprotein subunit of succinate dehydrogenase</t>
  </si>
  <si>
    <t>YKL149C</t>
  </si>
  <si>
    <t>DBR1</t>
  </si>
  <si>
    <t>DeBRanching</t>
  </si>
  <si>
    <t>RNA lariat debranching enzyme</t>
  </si>
  <si>
    <t>YKL154W</t>
  </si>
  <si>
    <t>SRP102</t>
  </si>
  <si>
    <t>Signal Recognition Particle</t>
  </si>
  <si>
    <t>Signal recognition particle (SRP) receptor beta subunit</t>
  </si>
  <si>
    <t>YKL157W</t>
  </si>
  <si>
    <t>APE2</t>
  </si>
  <si>
    <t>AminoPEptidase</t>
  </si>
  <si>
    <t>Aminopeptidase yscII</t>
  </si>
  <si>
    <t>YKL164C</t>
  </si>
  <si>
    <t>PIR1</t>
  </si>
  <si>
    <t>Protein containing Internal Repeats</t>
  </si>
  <si>
    <t>O-glycosylated protein required for cell wall stability</t>
  </si>
  <si>
    <t>YKL171W</t>
  </si>
  <si>
    <t>NNK1</t>
  </si>
  <si>
    <t>Nitrogen Network Kinase</t>
  </si>
  <si>
    <t>YKL174C</t>
  </si>
  <si>
    <t>7.3;3.5</t>
  </si>
  <si>
    <t>0.0322;0.0287</t>
  </si>
  <si>
    <t>TPO5</t>
  </si>
  <si>
    <t>Protein involved in excretion of putrescine and spermidine</t>
  </si>
  <si>
    <t>YKL182W</t>
  </si>
  <si>
    <t>30;67.73;3.21;3.32;8.78</t>
  </si>
  <si>
    <t>0.0032;0;0.0404;0.0236;0.0154</t>
  </si>
  <si>
    <t>FAS1</t>
  </si>
  <si>
    <t>Fatty Acid Synthetase</t>
  </si>
  <si>
    <t>Beta subunit of fatty acid synthetase</t>
  </si>
  <si>
    <t>YKL187C</t>
  </si>
  <si>
    <t>FAT3</t>
  </si>
  <si>
    <t>FATty acid transporter 3</t>
  </si>
  <si>
    <t>Protein required for fatty acid uptake</t>
  </si>
  <si>
    <t>YKL192C</t>
  </si>
  <si>
    <t>ACP1</t>
  </si>
  <si>
    <t>Acyl Carrier Protein</t>
  </si>
  <si>
    <t>Mitochondrial matrix acyl carrier protein</t>
  </si>
  <si>
    <t>YKL195W</t>
  </si>
  <si>
    <t>17.33;5.78</t>
  </si>
  <si>
    <t>0.0031;0.0045</t>
  </si>
  <si>
    <t>MIA40</t>
  </si>
  <si>
    <t>Mitochondrial intermembrane space Import and Assembly</t>
  </si>
  <si>
    <t>Import and assembly protein in mitochondrial intermembrane space</t>
  </si>
  <si>
    <t>YKL196C</t>
  </si>
  <si>
    <t>YKT6</t>
  </si>
  <si>
    <t>Vesicle membrane protein (v-SNARE) with acyltransferase activity</t>
  </si>
  <si>
    <t>YKL201C</t>
  </si>
  <si>
    <t>4.29;3.43;12.9;5.76</t>
  </si>
  <si>
    <t>0.0084;0.0312;0.0086;0.0031</t>
  </si>
  <si>
    <t>MNN4</t>
  </si>
  <si>
    <t>Putative positive regulator of mannosylphosphate transferase Mnn6p</t>
  </si>
  <si>
    <t>YKL203C</t>
  </si>
  <si>
    <t>4.81;2.83;12.83;10.45;17.3;4.85</t>
  </si>
  <si>
    <t>0.011;0.0263;6e-04;0.0424;0.0311;0</t>
  </si>
  <si>
    <t>TOR2</t>
  </si>
  <si>
    <t>YKL205W</t>
  </si>
  <si>
    <t>LOS1</t>
  </si>
  <si>
    <t>Loss Of Suppression</t>
  </si>
  <si>
    <t>Nuclear pore protein</t>
  </si>
  <si>
    <t>YKL206C</t>
  </si>
  <si>
    <t>ADD66</t>
  </si>
  <si>
    <t>Alpha1-proteinase inhibitor-Degradation Deficient</t>
  </si>
  <si>
    <t>Protein involved in 20S proteasome assembly</t>
  </si>
  <si>
    <t>YKL210W</t>
  </si>
  <si>
    <t>9.62;23.12</t>
  </si>
  <si>
    <t>0.0225;0</t>
  </si>
  <si>
    <t>UBA1</t>
  </si>
  <si>
    <t>UBiquitin Activating</t>
  </si>
  <si>
    <t>Ubiquitin activating enzyme (E1)</t>
  </si>
  <si>
    <t>YKL213C</t>
  </si>
  <si>
    <t>3.71;3.99;14.14;3.41</t>
  </si>
  <si>
    <t>0.0135;0.0168;0.0044;0.0116</t>
  </si>
  <si>
    <t>DOA1</t>
  </si>
  <si>
    <t>Degradation Of Alpha</t>
  </si>
  <si>
    <t>WD-repeat protein involved in ubiquitin-mediated protein degradation</t>
  </si>
  <si>
    <t>YKL215C</t>
  </si>
  <si>
    <t>7.06;4.15;3.7;3.67</t>
  </si>
  <si>
    <t>0.0434;0.0106;0.0369;0.001</t>
  </si>
  <si>
    <t>OXP1</t>
  </si>
  <si>
    <t>OXoProlinase</t>
  </si>
  <si>
    <t>5-oxoprolinase</t>
  </si>
  <si>
    <t>YKL216W</t>
  </si>
  <si>
    <t>6.88;8.59</t>
  </si>
  <si>
    <t>0.0472;0.0076</t>
  </si>
  <si>
    <t>URA1</t>
  </si>
  <si>
    <t>Dihydroorotate dehydrogenase</t>
  </si>
  <si>
    <t>YKL221W</t>
  </si>
  <si>
    <t>MCH2</t>
  </si>
  <si>
    <t>MonoCarboxylate permease Homologue</t>
  </si>
  <si>
    <t>YKR002W</t>
  </si>
  <si>
    <t>PAP1</t>
  </si>
  <si>
    <t>Poly(A) Polymerase</t>
  </si>
  <si>
    <t>Poly(A) polymerase</t>
  </si>
  <si>
    <t>YKR009C</t>
  </si>
  <si>
    <t>FOX2</t>
  </si>
  <si>
    <t>Fatty acid OXidation</t>
  </si>
  <si>
    <t>3-hydroxyacyl-CoA dehydrogenase and enoyl-CoA hydratase</t>
  </si>
  <si>
    <t>YKR018C</t>
  </si>
  <si>
    <t>YKR019C</t>
  </si>
  <si>
    <t>IRS4</t>
  </si>
  <si>
    <t>Increased rDNA Silencing</t>
  </si>
  <si>
    <t>EH domain-containing protein</t>
  </si>
  <si>
    <t>YKR024C</t>
  </si>
  <si>
    <t>DBP7</t>
  </si>
  <si>
    <t>Putative ATP-dependent RNA helicase of the DEAD-box family</t>
  </si>
  <si>
    <t>YKR028W</t>
  </si>
  <si>
    <t>SAP190</t>
  </si>
  <si>
    <t>Protein that forms a complex with the Sit4p protein phosphatase</t>
  </si>
  <si>
    <t>YKR029C</t>
  </si>
  <si>
    <t>SET3</t>
  </si>
  <si>
    <t>Defining member of the SET3 histone deacetylase complex</t>
  </si>
  <si>
    <t>YKR039W</t>
  </si>
  <si>
    <t>GAP1</t>
  </si>
  <si>
    <t>General Amino acid Permease</t>
  </si>
  <si>
    <t>General amino acid permease</t>
  </si>
  <si>
    <t>YKR050W</t>
  </si>
  <si>
    <t>TRK2</t>
  </si>
  <si>
    <t>YKR054C</t>
  </si>
  <si>
    <t>3.29;2.54;1.92;2</t>
  </si>
  <si>
    <t>0.0377;0.0058;0.0029;0.0014</t>
  </si>
  <si>
    <t>DYN1</t>
  </si>
  <si>
    <t>DYNein</t>
  </si>
  <si>
    <t>Cytoplasmic heavy chain dynein</t>
  </si>
  <si>
    <t>YKR069W</t>
  </si>
  <si>
    <t>MET1</t>
  </si>
  <si>
    <t>S-adenosyl-L-methionine uroporphyrinogen III transmethylase</t>
  </si>
  <si>
    <t>YKR079C</t>
  </si>
  <si>
    <t>TRZ1</t>
  </si>
  <si>
    <t>tRNase Z</t>
  </si>
  <si>
    <t>tRNA 3'-end processing endonuclease tRNase Z</t>
  </si>
  <si>
    <t>YKR082W</t>
  </si>
  <si>
    <t>NUP133</t>
  </si>
  <si>
    <t>Subunit of Nup84p subcomplex of nuclear pore complex (NPC)</t>
  </si>
  <si>
    <t>YKR086W</t>
  </si>
  <si>
    <t>2.91;3.45;2.71</t>
  </si>
  <si>
    <t>0.0422;0.0466;0.0196</t>
  </si>
  <si>
    <t>PRP16</t>
  </si>
  <si>
    <t>DEAH-box RNA helicase</t>
  </si>
  <si>
    <t>YKR093W</t>
  </si>
  <si>
    <t>16;5.87;45;4.38</t>
  </si>
  <si>
    <t>0.0393;0.0221;0;0.0227</t>
  </si>
  <si>
    <t>PTR2</t>
  </si>
  <si>
    <t>Peptide TRansport</t>
  </si>
  <si>
    <t>Integral membrane peptide transporter</t>
  </si>
  <si>
    <t>YKR096W</t>
  </si>
  <si>
    <t>ESL2</t>
  </si>
  <si>
    <t>YKR097W</t>
  </si>
  <si>
    <t>PCK1</t>
  </si>
  <si>
    <t>Phosphoenolpyruvate CarboxyKinase</t>
  </si>
  <si>
    <t>Phosphoenolpyruvate carboxykinase</t>
  </si>
  <si>
    <t>YKR100C</t>
  </si>
  <si>
    <t>SKG1</t>
  </si>
  <si>
    <t>Transmembrane protein with a role in cell wall polymer composition</t>
  </si>
  <si>
    <t>YKR102W</t>
  </si>
  <si>
    <t>FLO10</t>
  </si>
  <si>
    <t>Member of the FLO family of cell wall flocculation proteins</t>
  </si>
  <si>
    <t>YLL001W</t>
  </si>
  <si>
    <t>DNM1</t>
  </si>
  <si>
    <t>DyNaMin-related</t>
  </si>
  <si>
    <t>Dynamin-related GTPase involved in mitochondrial organization</t>
  </si>
  <si>
    <t>YLL007C</t>
  </si>
  <si>
    <t>LMO1</t>
  </si>
  <si>
    <t>eLMO homolog</t>
  </si>
  <si>
    <t>Homolog of mammalian ELMO (Engulfment and celL MOtility)</t>
  </si>
  <si>
    <t>YLL008W</t>
  </si>
  <si>
    <t>DRS1</t>
  </si>
  <si>
    <t>Nucleolar DEAD-box protein required for ribosome assembly and function</t>
  </si>
  <si>
    <t>YLL011W</t>
  </si>
  <si>
    <t>SOF1</t>
  </si>
  <si>
    <t>Suppressor Of Fibrillarin</t>
  </si>
  <si>
    <t>Protein required for biogenesis of 40S (small) ribosomal subunit</t>
  </si>
  <si>
    <t>YLL013C</t>
  </si>
  <si>
    <t>3.44;11.89</t>
  </si>
  <si>
    <t>0.0401;0.001</t>
  </si>
  <si>
    <t>PUF3</t>
  </si>
  <si>
    <t>PUmilio-homology domain Family</t>
  </si>
  <si>
    <t>Protein of the mitochondrial outer surface</t>
  </si>
  <si>
    <t>YLL015W</t>
  </si>
  <si>
    <t>5.24;2.16</t>
  </si>
  <si>
    <t>0.0181;0.0088</t>
  </si>
  <si>
    <t>BPT1</t>
  </si>
  <si>
    <t>Bile Pigment Transporter</t>
  </si>
  <si>
    <t>ABC type transmembrane transporter of MRP/CFTR family</t>
  </si>
  <si>
    <t>YLL018C</t>
  </si>
  <si>
    <t>DPS1</t>
  </si>
  <si>
    <t>Aspartyl-tRNA synthetase, primarily cytoplasmic</t>
  </si>
  <si>
    <t>YLL019C</t>
  </si>
  <si>
    <t>KNS1</t>
  </si>
  <si>
    <t>Kinase Next to SPA2</t>
  </si>
  <si>
    <t>Protein kinase involved in negative regulation of PolIII transcription</t>
  </si>
  <si>
    <t>5.28;10.89;11.89</t>
  </si>
  <si>
    <t>0.0081;0.0081;0.0045</t>
  </si>
  <si>
    <t>YLL026W</t>
  </si>
  <si>
    <t>HSP104</t>
  </si>
  <si>
    <t>Disaggregase</t>
  </si>
  <si>
    <t>YLL028W</t>
  </si>
  <si>
    <t>20.5;17.94;10.17;15.12</t>
  </si>
  <si>
    <t>0.0015;0;4e-04;0</t>
  </si>
  <si>
    <t>TPO1</t>
  </si>
  <si>
    <t>YLL031C</t>
  </si>
  <si>
    <t>GPI13</t>
  </si>
  <si>
    <t>ER membrane localized phosphoryltransferase</t>
  </si>
  <si>
    <t>YLL035W</t>
  </si>
  <si>
    <t>GRC3</t>
  </si>
  <si>
    <t>Polynucleotide kinase present on rDNA</t>
  </si>
  <si>
    <t>YLL040C</t>
  </si>
  <si>
    <t>4.18;7.94;11.84;3.7;2.52</t>
  </si>
  <si>
    <t>0.0027;0.018;0.0287;0.0058;1e-04</t>
  </si>
  <si>
    <t>VPS13</t>
  </si>
  <si>
    <t>Lipid transport protein involved in prospore membrane morphogenesis</t>
  </si>
  <si>
    <t>YLL043W</t>
  </si>
  <si>
    <t>20.4;18.8;8.06;6.55</t>
  </si>
  <si>
    <t>0.0033;0.0173;0.0233;0.0357</t>
  </si>
  <si>
    <t>FPS1</t>
  </si>
  <si>
    <t>fdp1 Suppressor</t>
  </si>
  <si>
    <t>Aquaglyceroporin, plasma membrane channel</t>
  </si>
  <si>
    <t>YLL048C</t>
  </si>
  <si>
    <t>6.84;5.14;5.13</t>
  </si>
  <si>
    <t>0.0281;0.0134;0.0134</t>
  </si>
  <si>
    <t>YBT1</t>
  </si>
  <si>
    <t>Yeast Bile Transporter</t>
  </si>
  <si>
    <t>Transporter of the ATP-binding cassette (ABC) family</t>
  </si>
  <si>
    <t>YLL057C</t>
  </si>
  <si>
    <t>14.83;11.12;11.25;13.5</t>
  </si>
  <si>
    <t>0.0111;0.0379;0.037;0.0255</t>
  </si>
  <si>
    <t>JLP1</t>
  </si>
  <si>
    <t>dnaJ-Like Protein</t>
  </si>
  <si>
    <t>Fe(II)-dependent sulfonate/alpha-ketoglutarate dioxygenase</t>
  </si>
  <si>
    <t>YLL058W</t>
  </si>
  <si>
    <t>Putative protein of unknown function with similarity to Str2p</t>
  </si>
  <si>
    <t>YLL061W</t>
  </si>
  <si>
    <t>17.62;28.96</t>
  </si>
  <si>
    <t>9e-04;6e-04</t>
  </si>
  <si>
    <t>MMP1</t>
  </si>
  <si>
    <t>S-MethylMethionine Permease</t>
  </si>
  <si>
    <t>High-affinity S-methylmethionine permease</t>
  </si>
  <si>
    <t>YLR001C</t>
  </si>
  <si>
    <t>YLR009W</t>
  </si>
  <si>
    <t>RLP24</t>
  </si>
  <si>
    <t>Ribosomal-Like Protein</t>
  </si>
  <si>
    <t>Essential protein required for ribosomal large subunit biogenesis</t>
  </si>
  <si>
    <t>YLR017W</t>
  </si>
  <si>
    <t>24.67;6</t>
  </si>
  <si>
    <t>0.0235;0.0476</t>
  </si>
  <si>
    <t>MEU1</t>
  </si>
  <si>
    <t>Multicopy Enhancer of UAS2</t>
  </si>
  <si>
    <t>Methylthioadenosine phosphorylase (MTAP)</t>
  </si>
  <si>
    <t>YLR023C</t>
  </si>
  <si>
    <t>IZH3</t>
  </si>
  <si>
    <t>Implicated in Zinc Homeostasis</t>
  </si>
  <si>
    <t>Membrane protein involved in zinc ion homeostasis</t>
  </si>
  <si>
    <t>YLR024C</t>
  </si>
  <si>
    <t>5.87;7.81;3.11</t>
  </si>
  <si>
    <t>0.0048;0.0494;0.0472</t>
  </si>
  <si>
    <t>UBR2</t>
  </si>
  <si>
    <t>Cytoplasmic ubiquitin-protein ligase (E3)</t>
  </si>
  <si>
    <t>YLR027C</t>
  </si>
  <si>
    <t>7.58;5</t>
  </si>
  <si>
    <t>0.0427;0.0412</t>
  </si>
  <si>
    <t>AAT2</t>
  </si>
  <si>
    <t>Aspartate AminoTransferase</t>
  </si>
  <si>
    <t>Cytosolic aspartate aminotransferase involved in nitrogen metabolism</t>
  </si>
  <si>
    <t>YLR028C</t>
  </si>
  <si>
    <t>ADE16</t>
  </si>
  <si>
    <t>ADEnine</t>
  </si>
  <si>
    <t>Enzyme of 'de novo' purine biosynthesis</t>
  </si>
  <si>
    <t>YLR033W</t>
  </si>
  <si>
    <t>RSC58</t>
  </si>
  <si>
    <t>Remodel the Structure of Chromatin</t>
  </si>
  <si>
    <t>Component of the RSC chromatin remodeling complex</t>
  </si>
  <si>
    <t>YLR040C</t>
  </si>
  <si>
    <t>AFB1</t>
  </si>
  <si>
    <t>A-Factor Barrier</t>
  </si>
  <si>
    <t>MATalpha-specific a-factor blocker</t>
  </si>
  <si>
    <t>YLR044C</t>
  </si>
  <si>
    <t>19.33;14.5</t>
  </si>
  <si>
    <t>0.0474;0.0105</t>
  </si>
  <si>
    <t>PDC1</t>
  </si>
  <si>
    <t>Major of three pyruvate decarboxylase isozymes</t>
  </si>
  <si>
    <t>YLR045C</t>
  </si>
  <si>
    <t>2.29;7.11</t>
  </si>
  <si>
    <t>0.0491;0.0124</t>
  </si>
  <si>
    <t>STU2</t>
  </si>
  <si>
    <t>Microtubule polymerase of the XMAP215/Dis1 family</t>
  </si>
  <si>
    <t>YLR054C</t>
  </si>
  <si>
    <t>OSW2</t>
  </si>
  <si>
    <t>Outer Spore Wall</t>
  </si>
  <si>
    <t>Protein of unknown function reputedly involved in spore wall assembly</t>
  </si>
  <si>
    <t>YLR055C</t>
  </si>
  <si>
    <t>SPT8</t>
  </si>
  <si>
    <t>YLR058C</t>
  </si>
  <si>
    <t>SHM2</t>
  </si>
  <si>
    <t>Serine HydroxyMethyltransferase</t>
  </si>
  <si>
    <t>Cytosolic serine hydroxymethyltransferase</t>
  </si>
  <si>
    <t>YLR060W</t>
  </si>
  <si>
    <t>FRS1</t>
  </si>
  <si>
    <t>Beta subunit of cytoplasmic phenylalanyl-tRNA synthetase</t>
  </si>
  <si>
    <t>YLR066W</t>
  </si>
  <si>
    <t>19;7.6</t>
  </si>
  <si>
    <t>0.0047;0.0334</t>
  </si>
  <si>
    <t>SPC3</t>
  </si>
  <si>
    <t>Signal Peptidase Complex</t>
  </si>
  <si>
    <t>Subunit of signal peptidase complex</t>
  </si>
  <si>
    <t>YLR067C</t>
  </si>
  <si>
    <t>PET309</t>
  </si>
  <si>
    <t>Specific translational activator for the COX1 mRNA</t>
  </si>
  <si>
    <t>YLR086W</t>
  </si>
  <si>
    <t>5.46;9.59;8.31</t>
  </si>
  <si>
    <t>0.0287;0.0214;0.0429</t>
  </si>
  <si>
    <t>SMC4</t>
  </si>
  <si>
    <t>Structural Maintenance of Chromosomes</t>
  </si>
  <si>
    <t>YLR087C</t>
  </si>
  <si>
    <t>2.57;2.39;3.43;4.66;2.8;1.79</t>
  </si>
  <si>
    <t>0.0465;0.0413;0.0051;0.0388;0.0493;0.0309</t>
  </si>
  <si>
    <t>CSF1</t>
  </si>
  <si>
    <t>Cold Sensitive for Fermentation</t>
  </si>
  <si>
    <t>Protein with structural similarity to lipid transport protein Vps13p</t>
  </si>
  <si>
    <t>YLR096W</t>
  </si>
  <si>
    <t>KIN2</t>
  </si>
  <si>
    <t>KINase</t>
  </si>
  <si>
    <t>S/T protein kinase</t>
  </si>
  <si>
    <t>YLR100W</t>
  </si>
  <si>
    <t>ERG27</t>
  </si>
  <si>
    <t>3-keto sterol reductase</t>
  </si>
  <si>
    <t>YLR103C</t>
  </si>
  <si>
    <t>10.58;10.71</t>
  </si>
  <si>
    <t>0.0401;0.0391</t>
  </si>
  <si>
    <t>CDC45</t>
  </si>
  <si>
    <t>DNA replication initiation factor</t>
  </si>
  <si>
    <t>YLR106C</t>
  </si>
  <si>
    <t>10.03;3.28;1.61</t>
  </si>
  <si>
    <t>0.0133;0.0202;0.0037</t>
  </si>
  <si>
    <t>REA1</t>
  </si>
  <si>
    <t>Ribosome Export/Assembly</t>
  </si>
  <si>
    <t>Huge dynein-related AAA-type ATPase (midasin)</t>
  </si>
  <si>
    <t>YLR107W</t>
  </si>
  <si>
    <t>6.07;3.75</t>
  </si>
  <si>
    <t>0.0443;0.0124</t>
  </si>
  <si>
    <t>REX3</t>
  </si>
  <si>
    <t>Rna EXonuclease</t>
  </si>
  <si>
    <t>RNA exonuclease</t>
  </si>
  <si>
    <t>YLR131C</t>
  </si>
  <si>
    <t>ACE2</t>
  </si>
  <si>
    <t>Activator of CUP1 Expression</t>
  </si>
  <si>
    <t>Transcription factor required for septum destruction after cytokinesis</t>
  </si>
  <si>
    <t>YLR139C</t>
  </si>
  <si>
    <t>10.07;8.36</t>
  </si>
  <si>
    <t>0.0196;0.0441</t>
  </si>
  <si>
    <t>SLS1</t>
  </si>
  <si>
    <t>Synthetic Lethal with SSM4</t>
  </si>
  <si>
    <t>Mitochondrial membrane protein</t>
  </si>
  <si>
    <t>YLR144C</t>
  </si>
  <si>
    <t>ACF2</t>
  </si>
  <si>
    <t>Assembly Complementing Factor</t>
  </si>
  <si>
    <t>Intracellular beta-1,3-endoglucanase</t>
  </si>
  <si>
    <t>YLR153C</t>
  </si>
  <si>
    <t>ACS2</t>
  </si>
  <si>
    <t>Acetyl CoA Synthetase</t>
  </si>
  <si>
    <t>Acetyl-coA synthetase isoform</t>
  </si>
  <si>
    <t>YLR182W</t>
  </si>
  <si>
    <t>6.63;5.34</t>
  </si>
  <si>
    <t>0.0124;0.0011</t>
  </si>
  <si>
    <t>SWI6</t>
  </si>
  <si>
    <t>SWItching deficient</t>
  </si>
  <si>
    <t>Transcription cofactor</t>
  </si>
  <si>
    <t>YLR207W</t>
  </si>
  <si>
    <t>6.41;2.87</t>
  </si>
  <si>
    <t>0.0177;0.0282</t>
  </si>
  <si>
    <t>HRD3</t>
  </si>
  <si>
    <t>ER membrane protein that plays a central role in ERAD</t>
  </si>
  <si>
    <t>YLR214W</t>
  </si>
  <si>
    <t>FRE1</t>
  </si>
  <si>
    <t>Ferric REductase</t>
  </si>
  <si>
    <t>Ferric reductase and cupric reductase</t>
  </si>
  <si>
    <t>YLR220W</t>
  </si>
  <si>
    <t>CCC1</t>
  </si>
  <si>
    <t>Cross-Complements Ca(2+) phenotype of csg1</t>
  </si>
  <si>
    <t>Vacuolar Fe2+/Mn2+ transporter</t>
  </si>
  <si>
    <t>YLR222C</t>
  </si>
  <si>
    <t>UTP13</t>
  </si>
  <si>
    <t>YLR223C</t>
  </si>
  <si>
    <t>IFH1</t>
  </si>
  <si>
    <t>Interacts with Fork Head</t>
  </si>
  <si>
    <t>Coactivator, regulates transcription of ribosomal protein (RP) genes</t>
  </si>
  <si>
    <t>YLR224W</t>
  </si>
  <si>
    <t>UCC1</t>
  </si>
  <si>
    <t>Ubiquitination of Citrate synthase in the glyoxylate Cycle</t>
  </si>
  <si>
    <t>F-box protein and component of SCF ubiquitin ligase complexes</t>
  </si>
  <si>
    <t>YLR228C</t>
  </si>
  <si>
    <t>7.76;3.28</t>
  </si>
  <si>
    <t>0.021;0.0138</t>
  </si>
  <si>
    <t>ECM22</t>
  </si>
  <si>
    <t>YLR239C</t>
  </si>
  <si>
    <t>LIP2</t>
  </si>
  <si>
    <t>LIPoyl ligase</t>
  </si>
  <si>
    <t>Lipoyl ligase</t>
  </si>
  <si>
    <t>YLR240W</t>
  </si>
  <si>
    <t>VPS34</t>
  </si>
  <si>
    <t>Phosphatidylinositol (PI) 3-kinase that synthesizes PI-3-phosphate</t>
  </si>
  <si>
    <t>YLR241W</t>
  </si>
  <si>
    <t>15.48;7.74</t>
  </si>
  <si>
    <t>0.0173;0.0375</t>
  </si>
  <si>
    <t>CSC1</t>
  </si>
  <si>
    <t>Calcium permeable Stress-gated cation Channel</t>
  </si>
  <si>
    <t>Calcium permeable gated cation channel</t>
  </si>
  <si>
    <t>YLR247C</t>
  </si>
  <si>
    <t>9.79;1.98</t>
  </si>
  <si>
    <t>0.0119;0.0299</t>
  </si>
  <si>
    <t>IRC20</t>
  </si>
  <si>
    <t>E3 ubiquitin ligase and putative helicase</t>
  </si>
  <si>
    <t>YLR256W</t>
  </si>
  <si>
    <t>HAP1</t>
  </si>
  <si>
    <t>Heme Activator Protein</t>
  </si>
  <si>
    <t>Zinc finger transcription factor</t>
  </si>
  <si>
    <t>YLR258W</t>
  </si>
  <si>
    <t>GSY2</t>
  </si>
  <si>
    <t>Glycogen SYnthase</t>
  </si>
  <si>
    <t>Glycogen synthase</t>
  </si>
  <si>
    <t>YLR260W</t>
  </si>
  <si>
    <t>8;4.58</t>
  </si>
  <si>
    <t>0.02;0.0461</t>
  </si>
  <si>
    <t>LCB5</t>
  </si>
  <si>
    <t>Minor sphingoid long-chain base kinase</t>
  </si>
  <si>
    <t>YLR270W</t>
  </si>
  <si>
    <t>DCS1</t>
  </si>
  <si>
    <t>DeCapping Scavenger</t>
  </si>
  <si>
    <t>Non-essential hydrolase involved in mRNA decapping</t>
  </si>
  <si>
    <t>YLR272C</t>
  </si>
  <si>
    <t>12.29;14.89;10.79;3.96</t>
  </si>
  <si>
    <t>0.0276;0.0179;0.0042;0.0011</t>
  </si>
  <si>
    <t>YCS4</t>
  </si>
  <si>
    <t>Yeast Condensin Subunit</t>
  </si>
  <si>
    <t>YLR274W</t>
  </si>
  <si>
    <t>MCM5</t>
  </si>
  <si>
    <t>Component of the Mcm2-7 hexameric helicase complex</t>
  </si>
  <si>
    <t>YLR276C</t>
  </si>
  <si>
    <t>DBP9</t>
  </si>
  <si>
    <t>DEAD-box protein required for 27S rRNA processing</t>
  </si>
  <si>
    <t>YLR277C</t>
  </si>
  <si>
    <t>YSH1</t>
  </si>
  <si>
    <t>Yeast Seventy-three Homolog</t>
  </si>
  <si>
    <t>Endoribonuclease</t>
  </si>
  <si>
    <t>YLR278C</t>
  </si>
  <si>
    <t>5.33;2.76</t>
  </si>
  <si>
    <t>0.0173;0.0044</t>
  </si>
  <si>
    <t>Zinc-cluster protein</t>
  </si>
  <si>
    <t>YLR283W</t>
  </si>
  <si>
    <t>PUT7</t>
  </si>
  <si>
    <t>Proline UTilization</t>
  </si>
  <si>
    <t>YLR289W</t>
  </si>
  <si>
    <t>GUF1</t>
  </si>
  <si>
    <t>Gtpase of Unknown Function</t>
  </si>
  <si>
    <t>Mitochondrial matrix GTPase</t>
  </si>
  <si>
    <t>YLR299W</t>
  </si>
  <si>
    <t>3.79;9.66</t>
  </si>
  <si>
    <t>0.0343;0.0472</t>
  </si>
  <si>
    <t>ECM38</t>
  </si>
  <si>
    <t>Gamma-glutamyltranspeptidase</t>
  </si>
  <si>
    <t>YLR304C</t>
  </si>
  <si>
    <t>ACO1</t>
  </si>
  <si>
    <t>ACOnitase</t>
  </si>
  <si>
    <t>Aconitase</t>
  </si>
  <si>
    <t>YLR308W</t>
  </si>
  <si>
    <t>CDA2</t>
  </si>
  <si>
    <t>Chitin DeAcetylase</t>
  </si>
  <si>
    <t>Chitin deacetylase</t>
  </si>
  <si>
    <t>YLR310C</t>
  </si>
  <si>
    <t>16.32;3.75;5.08;3.91</t>
  </si>
  <si>
    <t>0.0038;0.0206;0.014;0.0174</t>
  </si>
  <si>
    <t>CDC25</t>
  </si>
  <si>
    <t>Membrane bound guanine nucleotide exchange factor</t>
  </si>
  <si>
    <t>YLR330W</t>
  </si>
  <si>
    <t>4.11;6.16;21.33;5.39;6.22;5.96;6.4;9</t>
  </si>
  <si>
    <t>0.0161;0.004;5e-04;0.0056;0.0103;0.0027;7e-04;2e-04</t>
  </si>
  <si>
    <t>CHS5</t>
  </si>
  <si>
    <t>Component of the exomer complex</t>
  </si>
  <si>
    <t>YLR336C</t>
  </si>
  <si>
    <t>SGD1</t>
  </si>
  <si>
    <t>Suppressor of Glycerol Defect</t>
  </si>
  <si>
    <t>Essential nuclear protein</t>
  </si>
  <si>
    <t>YLR337C</t>
  </si>
  <si>
    <t>VRP1</t>
  </si>
  <si>
    <t>VeRProlin</t>
  </si>
  <si>
    <t>Verprolin, proline-rich actin-associated protein</t>
  </si>
  <si>
    <t>YLR342W</t>
  </si>
  <si>
    <t>FKS1</t>
  </si>
  <si>
    <t>FK506 Sensitivity</t>
  </si>
  <si>
    <t>Catalytic subunit of 1,3-beta-D-glucan synthase</t>
  </si>
  <si>
    <t>YLR347C</t>
  </si>
  <si>
    <t>KAP95</t>
  </si>
  <si>
    <t>YLR351C</t>
  </si>
  <si>
    <t>NIT3</t>
  </si>
  <si>
    <t>YLR357W</t>
  </si>
  <si>
    <t>RSC2</t>
  </si>
  <si>
    <t>YLR359W</t>
  </si>
  <si>
    <t>ADE13</t>
  </si>
  <si>
    <t>Adenylosuccinate lyase</t>
  </si>
  <si>
    <t>YLR375W</t>
  </si>
  <si>
    <t>STP3</t>
  </si>
  <si>
    <t>protein with similarity to Stp1p</t>
  </si>
  <si>
    <t>Zinc-finger protein of unknown function</t>
  </si>
  <si>
    <t>YLR384C</t>
  </si>
  <si>
    <t>9.67;2.83</t>
  </si>
  <si>
    <t>0.0458;0.0047</t>
  </si>
  <si>
    <t>IKI3</t>
  </si>
  <si>
    <t>Insensitive to KIller toxin</t>
  </si>
  <si>
    <t>Subunit of Elongator complex</t>
  </si>
  <si>
    <t>YLR386W</t>
  </si>
  <si>
    <t>VAC14</t>
  </si>
  <si>
    <t>VACuole morphology and inheritance mutant</t>
  </si>
  <si>
    <t>Enzyme regulator</t>
  </si>
  <si>
    <t>YLR389C</t>
  </si>
  <si>
    <t>3.67;9.05</t>
  </si>
  <si>
    <t>0.0206;0.0078</t>
  </si>
  <si>
    <t>STE23</t>
  </si>
  <si>
    <t>Metalloprotease</t>
  </si>
  <si>
    <t>YLR392C</t>
  </si>
  <si>
    <t>ART10</t>
  </si>
  <si>
    <t>Arrestin-Related Trafficking adaptors</t>
  </si>
  <si>
    <t>Protein of unknown function that contains 2 PY motifs</t>
  </si>
  <si>
    <t>YLR394W</t>
  </si>
  <si>
    <t>CST9</t>
  </si>
  <si>
    <t>YLR396C</t>
  </si>
  <si>
    <t>VPS33</t>
  </si>
  <si>
    <t>ATP-binding protein that is a subunit of the HOPS and CORVET complexes</t>
  </si>
  <si>
    <t>YLR398C</t>
  </si>
  <si>
    <t>SKI2</t>
  </si>
  <si>
    <t>Ski complex component and putative RNA helicase</t>
  </si>
  <si>
    <t>YLR403W</t>
  </si>
  <si>
    <t>SFP1</t>
  </si>
  <si>
    <t>Split Finger Protein</t>
  </si>
  <si>
    <t>Regulates transcription of ribosomal protein and biogenesis genes</t>
  </si>
  <si>
    <t>YLR407W</t>
  </si>
  <si>
    <t>YLR410W</t>
  </si>
  <si>
    <t>3.77;28.96</t>
  </si>
  <si>
    <t>0.0073;0.0037</t>
  </si>
  <si>
    <t>VIP1</t>
  </si>
  <si>
    <t>Bifunctional inositol pyrophosphate kinase and phosphatase</t>
  </si>
  <si>
    <t>YLR422W</t>
  </si>
  <si>
    <t>2.93;4.84;7.11;3.6</t>
  </si>
  <si>
    <t>0.0267;1e-04;0.0249;0.0313</t>
  </si>
  <si>
    <t>DCK1</t>
  </si>
  <si>
    <t>DoCK1 homolog</t>
  </si>
  <si>
    <t>Dock family protein (Dedicator Of CytoKinesis), homolog of human DOCK1</t>
  </si>
  <si>
    <t>YLR425W</t>
  </si>
  <si>
    <t>TUS1</t>
  </si>
  <si>
    <t>TOR Unique function Suppressor</t>
  </si>
  <si>
    <t>Guanine nucleotide exchange factor (GEF) that modulates Rho1p activity</t>
  </si>
  <si>
    <t>YLR431C</t>
  </si>
  <si>
    <t>8.25;7.97</t>
  </si>
  <si>
    <t>0.0358;0.0392</t>
  </si>
  <si>
    <t>ATG23</t>
  </si>
  <si>
    <t>Peripheral membrane protein required for autophagy and CVT</t>
  </si>
  <si>
    <t>YLR443W</t>
  </si>
  <si>
    <t>ECM7</t>
  </si>
  <si>
    <t>Putative integral membrane protein with a role in calcium uptake</t>
  </si>
  <si>
    <t>YLR450W</t>
  </si>
  <si>
    <t>HMG2</t>
  </si>
  <si>
    <t>3-Hydroxy-3-MethylGlutaryl-coenzyme a reductase</t>
  </si>
  <si>
    <t>HMG-CoA reductase</t>
  </si>
  <si>
    <t>YLR451W</t>
  </si>
  <si>
    <t>LEU3</t>
  </si>
  <si>
    <t>LEUcine biosynthesis</t>
  </si>
  <si>
    <t>Zinc-knuckle transcription factor, repressor and activator</t>
  </si>
  <si>
    <t>YLR452C</t>
  </si>
  <si>
    <t>SST2</t>
  </si>
  <si>
    <t>SuperSensiTive</t>
  </si>
  <si>
    <t>GTPase-activating protein for Gpa1p</t>
  </si>
  <si>
    <t>YLR454W</t>
  </si>
  <si>
    <t>13.69;3.14;9.08;2.08</t>
  </si>
  <si>
    <t>0.0044;0.0206;0.0339;0.0255</t>
  </si>
  <si>
    <t>FMP27</t>
  </si>
  <si>
    <t>YLR457C</t>
  </si>
  <si>
    <t>NBP1</t>
  </si>
  <si>
    <t>Nap1 Binding Protein</t>
  </si>
  <si>
    <t>Spindle pole body (SPB) component</t>
  </si>
  <si>
    <t>7;14;14;14</t>
  </si>
  <si>
    <t>0.0337;0.0142;0.0142;0.0142</t>
  </si>
  <si>
    <t>YML010W</t>
  </si>
  <si>
    <t>SPT5</t>
  </si>
  <si>
    <t>Spt4p/5p (DSIF) transcription elongation factor complex subunit</t>
  </si>
  <si>
    <t>YML019W</t>
  </si>
  <si>
    <t>OST6</t>
  </si>
  <si>
    <t>OligoSaccharylTransferase</t>
  </si>
  <si>
    <t>Subunit of the oligosaccharyltransferase complex of the ER lumen</t>
  </si>
  <si>
    <t>YML027W</t>
  </si>
  <si>
    <t>YOX1</t>
  </si>
  <si>
    <t>Yeast homeobOX</t>
  </si>
  <si>
    <t>Homeobox transcriptional repressor</t>
  </si>
  <si>
    <t>YML034W</t>
  </si>
  <si>
    <t>SRC1</t>
  </si>
  <si>
    <t>Spliced mRNA and Cell cycle regulated gene</t>
  </si>
  <si>
    <t>Inner nuclear membrane protein</t>
  </si>
  <si>
    <t>YML037C</t>
  </si>
  <si>
    <t>YML049C</t>
  </si>
  <si>
    <t>RSE1</t>
  </si>
  <si>
    <t>RNA Splicing and ER-to-Golgi transport</t>
  </si>
  <si>
    <t>Protein involved in pre-mRNA splicing</t>
  </si>
  <si>
    <t>YML054C</t>
  </si>
  <si>
    <t>CYB2</t>
  </si>
  <si>
    <t>CYtochrome B</t>
  </si>
  <si>
    <t>Cytochrome b2 (L-lactate cytochrome-c oxidoreductase)</t>
  </si>
  <si>
    <t>YML059C</t>
  </si>
  <si>
    <t>NTE1</t>
  </si>
  <si>
    <t>Neuropathy Target Esterase</t>
  </si>
  <si>
    <t>Serine esterase</t>
  </si>
  <si>
    <t>YML065W</t>
  </si>
  <si>
    <t>ORC1</t>
  </si>
  <si>
    <t>Largest subunit of the origin recognition complex</t>
  </si>
  <si>
    <t>YML071C</t>
  </si>
  <si>
    <t>COG8</t>
  </si>
  <si>
    <t>Component of the conserved oligomeric Golgi complex</t>
  </si>
  <si>
    <t>YML072C</t>
  </si>
  <si>
    <t>12.88;6.4;3.11</t>
  </si>
  <si>
    <t>3e-04;0.0335;8e-04</t>
  </si>
  <si>
    <t>TCB3</t>
  </si>
  <si>
    <t>Three Calcium and lipid Binding domains (TriCalBins)</t>
  </si>
  <si>
    <t>Cortical ER protein involved in ER-plasma membrane tethering</t>
  </si>
  <si>
    <t>YML075C</t>
  </si>
  <si>
    <t>HMG1</t>
  </si>
  <si>
    <t>YML076C</t>
  </si>
  <si>
    <t>WAR1</t>
  </si>
  <si>
    <t>Weak Acid Resistance</t>
  </si>
  <si>
    <t>Homodimeric Zn2Cys6 zinc finger transcription factor</t>
  </si>
  <si>
    <t>YML080W</t>
  </si>
  <si>
    <t>DUS1</t>
  </si>
  <si>
    <t>DihydroUridine Synthase</t>
  </si>
  <si>
    <t>Dihydrouridine synthase</t>
  </si>
  <si>
    <t>YML081W</t>
  </si>
  <si>
    <t>10.8;4.38</t>
  </si>
  <si>
    <t>0.0222;0.0439</t>
  </si>
  <si>
    <t>TDA9</t>
  </si>
  <si>
    <t>Topoisomerase I Damage Affected</t>
  </si>
  <si>
    <t>Transcription factor that regulates acetate production</t>
  </si>
  <si>
    <t>YML086C</t>
  </si>
  <si>
    <t>ALO1</t>
  </si>
  <si>
    <t>D-Arabinono-1,4-Lactone Oxidase</t>
  </si>
  <si>
    <t>D-Arabinono-1,4-lactone oxidase</t>
  </si>
  <si>
    <t>YML087C</t>
  </si>
  <si>
    <t>AIM33</t>
  </si>
  <si>
    <t>Protein of unknown function, highly conserved across species</t>
  </si>
  <si>
    <t>YML091C</t>
  </si>
  <si>
    <t>RPM2</t>
  </si>
  <si>
    <t>RNase P Mitochondrial</t>
  </si>
  <si>
    <t>Protein subunit of mitochondrial RNase P</t>
  </si>
  <si>
    <t>YML093W</t>
  </si>
  <si>
    <t>UTP14</t>
  </si>
  <si>
    <t>Subunit of U3-containing Small Subunit (SSU) processome complex</t>
  </si>
  <si>
    <t>YML099C</t>
  </si>
  <si>
    <t>6.33;4.72</t>
  </si>
  <si>
    <t>0.0042;0.0026</t>
  </si>
  <si>
    <t>ARG81</t>
  </si>
  <si>
    <t>Zinc finger transcription factor involved in arginine-responsive genes</t>
  </si>
  <si>
    <t>YML100W</t>
  </si>
  <si>
    <t>TSL1</t>
  </si>
  <si>
    <t>Trehalose Synthase Long chain</t>
  </si>
  <si>
    <t>Large subunit of trehalose 6-phosphate synthase/phosphatase complex</t>
  </si>
  <si>
    <t>YML104C</t>
  </si>
  <si>
    <t>3.22;6.17;4.14</t>
  </si>
  <si>
    <t>0.0453;0.0151;0.0036</t>
  </si>
  <si>
    <t>MDM1</t>
  </si>
  <si>
    <t>Mitochondrial Distribution and Morphology</t>
  </si>
  <si>
    <t>PtdIns-3-P binding protein that tethers the ER to vacuoles at NVJs</t>
  </si>
  <si>
    <t>YML117W</t>
  </si>
  <si>
    <t>NAB6</t>
  </si>
  <si>
    <t>Nucleic Acid Binding protein</t>
  </si>
  <si>
    <t>YML120C</t>
  </si>
  <si>
    <t>NDI1</t>
  </si>
  <si>
    <t>NADH Dehydrogenase Internal</t>
  </si>
  <si>
    <t>NADH:ubiquinone oxidoreductase</t>
  </si>
  <si>
    <t>YML128C</t>
  </si>
  <si>
    <t>MSC1</t>
  </si>
  <si>
    <t>Meiotic Sister-Chromatid recombination</t>
  </si>
  <si>
    <t>YMR012W</t>
  </si>
  <si>
    <t>8.65;11.9;3.38;5.04</t>
  </si>
  <si>
    <t>0.0057;6e-04;0.0201;0.0292</t>
  </si>
  <si>
    <t>CLU1</t>
  </si>
  <si>
    <t>CLUstered mitochondria</t>
  </si>
  <si>
    <t>Subunit of the eukaryotic translation initiation factor 3 (eIF3)</t>
  </si>
  <si>
    <t>YMR013C</t>
  </si>
  <si>
    <t>SEC59</t>
  </si>
  <si>
    <t>Dolichol kinase</t>
  </si>
  <si>
    <t>YMR015C</t>
  </si>
  <si>
    <t>ERG5</t>
  </si>
  <si>
    <t>C-22 sterol desaturase</t>
  </si>
  <si>
    <t>YMR020W</t>
  </si>
  <si>
    <t>8.36;7.56</t>
  </si>
  <si>
    <t>0.0344;0.0061</t>
  </si>
  <si>
    <t>FMS1</t>
  </si>
  <si>
    <t>Fenpropimorph-resistance Multicopy Suppressor</t>
  </si>
  <si>
    <t>Polyamine oxidase</t>
  </si>
  <si>
    <t>YMR021C</t>
  </si>
  <si>
    <t>8.46;6.71</t>
  </si>
  <si>
    <t>0.0459;0.0255</t>
  </si>
  <si>
    <t>MAC1</t>
  </si>
  <si>
    <t>Metal binding ACtivator</t>
  </si>
  <si>
    <t>Copper-sensing transcription factor</t>
  </si>
  <si>
    <t>YMR031C</t>
  </si>
  <si>
    <t>EIS1</t>
  </si>
  <si>
    <t>EISosome</t>
  </si>
  <si>
    <t>Component of the eisosome required for proper eisosome assembly</t>
  </si>
  <si>
    <t>YMR032W</t>
  </si>
  <si>
    <t>HOF1</t>
  </si>
  <si>
    <t>Homolog Of cdc Fifteen</t>
  </si>
  <si>
    <t>F-BAR protein that regulates actin cytoskeleton organization</t>
  </si>
  <si>
    <t>YMR041C</t>
  </si>
  <si>
    <t>ARA2</t>
  </si>
  <si>
    <t>ARAbinose</t>
  </si>
  <si>
    <t>NAD-dependent arabinose dehydrogenase</t>
  </si>
  <si>
    <t>YMR053C</t>
  </si>
  <si>
    <t>STB2</t>
  </si>
  <si>
    <t>Protein that interacts with Sin3p in a two-hybrid assay</t>
  </si>
  <si>
    <t>YMR058W</t>
  </si>
  <si>
    <t>16;3.27</t>
  </si>
  <si>
    <t>0.0393;0.0303</t>
  </si>
  <si>
    <t>FET3</t>
  </si>
  <si>
    <t>FErrous Transport</t>
  </si>
  <si>
    <t>Ferro-O2-oxidoreductase</t>
  </si>
  <si>
    <t>YMR064W</t>
  </si>
  <si>
    <t>AEP1</t>
  </si>
  <si>
    <t>ATPase ExPression</t>
  </si>
  <si>
    <t>Protein required for expression of the mitochondrial OLI1 gene</t>
  </si>
  <si>
    <t>YMR076C</t>
  </si>
  <si>
    <t>3.83;5.11;6.36;5.8;2.57;12.87</t>
  </si>
  <si>
    <t>0.0494;0.0278;0.0343;0.0186;0.0297;0.0138</t>
  </si>
  <si>
    <t>PDS5</t>
  </si>
  <si>
    <t>Precocious Dissociation of Sisters</t>
  </si>
  <si>
    <t>Cohesion maintenance factor</t>
  </si>
  <si>
    <t>YMR080C</t>
  </si>
  <si>
    <t>NAM7</t>
  </si>
  <si>
    <t>Nuclear Accommodation of Mitochondria</t>
  </si>
  <si>
    <t>ATP-dependent RNA helicase of the SFI superfamily</t>
  </si>
  <si>
    <t>YMR091C</t>
  </si>
  <si>
    <t>NPL6</t>
  </si>
  <si>
    <t>YMR094W</t>
  </si>
  <si>
    <t>10.95;3.72</t>
  </si>
  <si>
    <t>0.0113;0.0291</t>
  </si>
  <si>
    <t>CTF13</t>
  </si>
  <si>
    <t>Subunit of the CBF3 complex</t>
  </si>
  <si>
    <t>YMR102C</t>
  </si>
  <si>
    <t>LAF1</t>
  </si>
  <si>
    <t>Lam2/Ltc4-Associated Factor</t>
  </si>
  <si>
    <t>Sterol-binding beta-propeller protein</t>
  </si>
  <si>
    <t>YMR104C</t>
  </si>
  <si>
    <t>YPK2</t>
  </si>
  <si>
    <t>Yeast Protein Kinase</t>
  </si>
  <si>
    <t>AGC-type S/T protein kinase</t>
  </si>
  <si>
    <t>YMR105C</t>
  </si>
  <si>
    <t>PGM2</t>
  </si>
  <si>
    <t>PhosphoGlucoMutase</t>
  </si>
  <si>
    <t>Phosphoglucomutase</t>
  </si>
  <si>
    <t>YMR108W</t>
  </si>
  <si>
    <t>ILV2</t>
  </si>
  <si>
    <t>Acetolactate synthase</t>
  </si>
  <si>
    <t>YMR109W</t>
  </si>
  <si>
    <t>MYO5</t>
  </si>
  <si>
    <t>One of two type I myosin motors</t>
  </si>
  <si>
    <t>YMR118C</t>
  </si>
  <si>
    <t>SHH3</t>
  </si>
  <si>
    <t>SDH3 Homolog</t>
  </si>
  <si>
    <t>Putative mitochondrial inner membrane protein of unknown function</t>
  </si>
  <si>
    <t>YMR121C</t>
  </si>
  <si>
    <t>RPL15B</t>
  </si>
  <si>
    <t>Ribosomal 60S subunit protein L15B</t>
  </si>
  <si>
    <t>YMR128W</t>
  </si>
  <si>
    <t>5.55;4.27</t>
  </si>
  <si>
    <t>0.0358;0.0141</t>
  </si>
  <si>
    <t>ECM16</t>
  </si>
  <si>
    <t>Essential DEAH-box ATP-dependent RNA helicase specific to U3 snoRNP</t>
  </si>
  <si>
    <t>YMR129W</t>
  </si>
  <si>
    <t>2.14;11.11</t>
  </si>
  <si>
    <t>0.038;0.0206</t>
  </si>
  <si>
    <t>POM152</t>
  </si>
  <si>
    <t>POre Membrane</t>
  </si>
  <si>
    <t>Glycoprotein subunit of transmembrane ring of nuclear pore complex</t>
  </si>
  <si>
    <t>YMR136W</t>
  </si>
  <si>
    <t>GAT2</t>
  </si>
  <si>
    <t>Protein containing GATA family zinc finger motifs</t>
  </si>
  <si>
    <t>YMR155W</t>
  </si>
  <si>
    <t>YMR160W</t>
  </si>
  <si>
    <t>YMR162C</t>
  </si>
  <si>
    <t>DNF3</t>
  </si>
  <si>
    <t>YMR166C</t>
  </si>
  <si>
    <t>MME1</t>
  </si>
  <si>
    <t>Mitochondrial Magnesium Exporter</t>
  </si>
  <si>
    <t>Transporter of the mitochondrial inner membrane that exports magnesium</t>
  </si>
  <si>
    <t>YMR169C</t>
  </si>
  <si>
    <t>ALD3</t>
  </si>
  <si>
    <t>ALdehyde Dehydrogenase</t>
  </si>
  <si>
    <t>Cytoplasmic aldehyde dehydrogenase</t>
  </si>
  <si>
    <t>YMR183C</t>
  </si>
  <si>
    <t>14.67;52</t>
  </si>
  <si>
    <t>0.034;5e-04</t>
  </si>
  <si>
    <t>SSO2</t>
  </si>
  <si>
    <t>Supressor of Sec One</t>
  </si>
  <si>
    <t>Plasma membrane t-SNARE</t>
  </si>
  <si>
    <t>YMR187C</t>
  </si>
  <si>
    <t>YMR189W</t>
  </si>
  <si>
    <t>9.52;3.99</t>
  </si>
  <si>
    <t>0.0313;0.0342</t>
  </si>
  <si>
    <t>GCV2</t>
  </si>
  <si>
    <t>P subunit of the mitochondrial glycine decarboxylase complex</t>
  </si>
  <si>
    <t>YMR190C</t>
  </si>
  <si>
    <t>SGS1</t>
  </si>
  <si>
    <t>Slow Growth Suppressor</t>
  </si>
  <si>
    <t>RecQ family nucleolar DNA helicase</t>
  </si>
  <si>
    <t>YMR196W</t>
  </si>
  <si>
    <t>4.77;6.33</t>
  </si>
  <si>
    <t>0.0097;0.004</t>
  </si>
  <si>
    <t>YMR201C</t>
  </si>
  <si>
    <t>RAD14</t>
  </si>
  <si>
    <t>Subunit of Nucleotide Excision Repair Factor 1 (NEF1)</t>
  </si>
  <si>
    <t>YMR205C</t>
  </si>
  <si>
    <t>PFK2</t>
  </si>
  <si>
    <t>Beta subunit of heterooctameric phosphofructokinase</t>
  </si>
  <si>
    <t>YMR207C</t>
  </si>
  <si>
    <t>2.61;3.8;1.79</t>
  </si>
  <si>
    <t>0.0054;0.0042;0.0305</t>
  </si>
  <si>
    <t>HFA1</t>
  </si>
  <si>
    <t>Mitochondrial acetyl-coenzyme A carboxylase</t>
  </si>
  <si>
    <t>YMR212C</t>
  </si>
  <si>
    <t>EFR3</t>
  </si>
  <si>
    <t>PHO Eighty Five Requiring</t>
  </si>
  <si>
    <t>Protein required for Stt4-containing PI kinase complex localization</t>
  </si>
  <si>
    <t>YMR215W</t>
  </si>
  <si>
    <t>GAS3</t>
  </si>
  <si>
    <t>Glycophospholipid-Anchored Surface protein</t>
  </si>
  <si>
    <t>Putative 1,3-beta-glucanosyltransferase</t>
  </si>
  <si>
    <t>YMR229C</t>
  </si>
  <si>
    <t>3.02;11.76;4.18;5.78</t>
  </si>
  <si>
    <t>0.0395;4e-04;4e-04;0.0091</t>
  </si>
  <si>
    <t>RRP5</t>
  </si>
  <si>
    <t>RNA binding protein involved in synthesis of 18S and 5.8S rRNAs</t>
  </si>
  <si>
    <t>8.38;16.95</t>
  </si>
  <si>
    <t>0.0198;0.0078</t>
  </si>
  <si>
    <t>4.98;4.42</t>
  </si>
  <si>
    <t>0.0267;0.0086</t>
  </si>
  <si>
    <t>6.33;4.57</t>
  </si>
  <si>
    <t>0.0226;0.0257</t>
  </si>
  <si>
    <t>YMR250W</t>
  </si>
  <si>
    <t>GAD1</t>
  </si>
  <si>
    <t>GlutAmate Decarboxylase</t>
  </si>
  <si>
    <t>Glutamate decarboxylase</t>
  </si>
  <si>
    <t>YMR253C</t>
  </si>
  <si>
    <t>YMR261C</t>
  </si>
  <si>
    <t>5.7;3.35</t>
  </si>
  <si>
    <t>0.0097;0.0124</t>
  </si>
  <si>
    <t>TPS3</t>
  </si>
  <si>
    <t>Trehalose Phosphate Synthase</t>
  </si>
  <si>
    <t>Regulatory subunit of trehalose-6-phosphate synthase/phosphatase</t>
  </si>
  <si>
    <t>YMR266W</t>
  </si>
  <si>
    <t>RSN1</t>
  </si>
  <si>
    <t>Rescue of Sro7 at high Nacl</t>
  </si>
  <si>
    <t>Membrane protein of unknown function</t>
  </si>
  <si>
    <t>YMR271C</t>
  </si>
  <si>
    <t>URA10</t>
  </si>
  <si>
    <t>Minor orotate phosphoribosyltransferase (OPRTase) isozyme</t>
  </si>
  <si>
    <t>YMR275C</t>
  </si>
  <si>
    <t>5.18;5.81</t>
  </si>
  <si>
    <t>0.0275;0.0061</t>
  </si>
  <si>
    <t>BUL1</t>
  </si>
  <si>
    <t>Binds Ubiquitin Ligase</t>
  </si>
  <si>
    <t>Alpha-arrestin, component of the Rsp5p E3-ubiquitin ligase complex</t>
  </si>
  <si>
    <t>YMR278W</t>
  </si>
  <si>
    <t>3.32;2.76</t>
  </si>
  <si>
    <t>0.0359;0.0216</t>
  </si>
  <si>
    <t>PRM15</t>
  </si>
  <si>
    <t>Phospho Ribo Mutase</t>
  </si>
  <si>
    <t>Phosphoribomutase</t>
  </si>
  <si>
    <t>YMR279C</t>
  </si>
  <si>
    <t>ATR2</t>
  </si>
  <si>
    <t>Putative boron transporter involved in boron efflux and resistance</t>
  </si>
  <si>
    <t>YMR284W</t>
  </si>
  <si>
    <t>YKU70</t>
  </si>
  <si>
    <t>Yeast KU protein</t>
  </si>
  <si>
    <t>Subunit of the telomeric Ku complex (Yku70p-Yku80p)</t>
  </si>
  <si>
    <t>YMR287C</t>
  </si>
  <si>
    <t>3.81;9.54</t>
  </si>
  <si>
    <t>0.0305;0.0222</t>
  </si>
  <si>
    <t>DSS1</t>
  </si>
  <si>
    <t>Deletion of SUV3 Supressor</t>
  </si>
  <si>
    <t>3'-5' exoribonuclease</t>
  </si>
  <si>
    <t>YMR288W</t>
  </si>
  <si>
    <t>HSH155</t>
  </si>
  <si>
    <t>Human Sap Homolog</t>
  </si>
  <si>
    <t>U2-snRNP associated splicing factor</t>
  </si>
  <si>
    <t>YMR291W</t>
  </si>
  <si>
    <t>TDA1</t>
  </si>
  <si>
    <t>Protein kinase of unknown cellular role</t>
  </si>
  <si>
    <t>YMR295C</t>
  </si>
  <si>
    <t>Protein of unknown function that associates with ribosomes</t>
  </si>
  <si>
    <t>YMR297W</t>
  </si>
  <si>
    <t>29;19.83;29.75</t>
  </si>
  <si>
    <t>0.0045;0.0288;0.0042</t>
  </si>
  <si>
    <t>PRC1</t>
  </si>
  <si>
    <t>PRoteinase C</t>
  </si>
  <si>
    <t>Vacuolar carboxypeptidase Y (proteinase C, CPY)</t>
  </si>
  <si>
    <t>YMR299C</t>
  </si>
  <si>
    <t>DYN3</t>
  </si>
  <si>
    <t>Dynein light intermediate chain (LIC)</t>
  </si>
  <si>
    <t>YMR300C</t>
  </si>
  <si>
    <t>30.67;95;11.38</t>
  </si>
  <si>
    <t>0.0119;0.0036;0.0461</t>
  </si>
  <si>
    <t>ADE4</t>
  </si>
  <si>
    <t>Phosphoribosylpyrophosphate amidotransferase (PRPPAT)</t>
  </si>
  <si>
    <t>YMR302C</t>
  </si>
  <si>
    <t>YME2</t>
  </si>
  <si>
    <t>Yeast Mitochondrial Escape</t>
  </si>
  <si>
    <t>Integral inner mitochondrial membrane protein</t>
  </si>
  <si>
    <t>YMR304W</t>
  </si>
  <si>
    <t>17.5;4.72;4.39</t>
  </si>
  <si>
    <t>0.0031;0.0497;0.0333</t>
  </si>
  <si>
    <t>UBP15</t>
  </si>
  <si>
    <t>Ubiquitin-specific protease involved in protein deubiquitination</t>
  </si>
  <si>
    <t>YMR306W</t>
  </si>
  <si>
    <t>11.2;6.93</t>
  </si>
  <si>
    <t>0.0329;0.0099</t>
  </si>
  <si>
    <t>FKS3</t>
  </si>
  <si>
    <t>Protein involved in spore wall assembly</t>
  </si>
  <si>
    <t>YMR308C</t>
  </si>
  <si>
    <t>18.08;21.45;3.94</t>
  </si>
  <si>
    <t>0.0017;0.023;0.0255</t>
  </si>
  <si>
    <t>PSE1</t>
  </si>
  <si>
    <t>Protein Secretion Enhancer</t>
  </si>
  <si>
    <t>Karyopherin/importin that interacts with the nuclear pore complex</t>
  </si>
  <si>
    <t>YMR311C</t>
  </si>
  <si>
    <t>13.5;12.23</t>
  </si>
  <si>
    <t>0.0288;0.0029</t>
  </si>
  <si>
    <t>GLC8</t>
  </si>
  <si>
    <t>Regulatory subunit of protein phosphatase 1 (Glc7p)</t>
  </si>
  <si>
    <t>YMR313C</t>
  </si>
  <si>
    <t>TGL3</t>
  </si>
  <si>
    <t>TriacylGlycerol Lipase</t>
  </si>
  <si>
    <t>Bifunctional triacylglycerol lipase and LPE acyltransferase</t>
  </si>
  <si>
    <t>YMR319C</t>
  </si>
  <si>
    <t>7.5;15.25</t>
  </si>
  <si>
    <t>0.0246;0.0096</t>
  </si>
  <si>
    <t>FET4</t>
  </si>
  <si>
    <t>Low-affinity Fe(II) transporter of the plasma membrane</t>
  </si>
  <si>
    <t>YNL001W</t>
  </si>
  <si>
    <t>DOM34</t>
  </si>
  <si>
    <t>Duplication Of Multilocus region</t>
  </si>
  <si>
    <t>Protein that facilitates ribosomal subunit dissociation</t>
  </si>
  <si>
    <t>YNL002C</t>
  </si>
  <si>
    <t>RLP7</t>
  </si>
  <si>
    <t>Nucleolar protein similar to large ribosomal subunit L7 proteins</t>
  </si>
  <si>
    <t>YNL010W</t>
  </si>
  <si>
    <t>PYP1</t>
  </si>
  <si>
    <t>PolYol Phosphatase</t>
  </si>
  <si>
    <t>Sugar alcohol phosphatase</t>
  </si>
  <si>
    <t>11.28;6.67;9.02</t>
  </si>
  <si>
    <t>0.021;0.0222;5e-04</t>
  </si>
  <si>
    <t>YNL014W</t>
  </si>
  <si>
    <t>HEF3</t>
  </si>
  <si>
    <t>Homolog of EF-3</t>
  </si>
  <si>
    <t>Translational elongation factor EF-3</t>
  </si>
  <si>
    <t>YNL020C</t>
  </si>
  <si>
    <t>ARK1</t>
  </si>
  <si>
    <t>Actin Regulating Kinase</t>
  </si>
  <si>
    <t>Ser/Thr protein kinase</t>
  </si>
  <si>
    <t>YNL023C</t>
  </si>
  <si>
    <t>12.47;14.03;2.97</t>
  </si>
  <si>
    <t>0.0038;0.0017;0.04</t>
  </si>
  <si>
    <t>FAP1</t>
  </si>
  <si>
    <t>FKBP12-Associated Protein</t>
  </si>
  <si>
    <t>Protein that binds to Fpr1p</t>
  </si>
  <si>
    <t>YNL025C</t>
  </si>
  <si>
    <t>6.17;26.33</t>
  </si>
  <si>
    <t>0.0235;0.0209</t>
  </si>
  <si>
    <t>SSN8</t>
  </si>
  <si>
    <t>Cyclin-like component of RNA polymerase II holoenzyme</t>
  </si>
  <si>
    <t>YNL036W</t>
  </si>
  <si>
    <t>NCE103</t>
  </si>
  <si>
    <t>NonClassical Export</t>
  </si>
  <si>
    <t>Carbonic anhydrase</t>
  </si>
  <si>
    <t>YNL039W</t>
  </si>
  <si>
    <t>10;11.75</t>
  </si>
  <si>
    <t>0.0286;0.0124</t>
  </si>
  <si>
    <t>BDP1</t>
  </si>
  <si>
    <t>B Double Prime</t>
  </si>
  <si>
    <t>Essential subunit of RNA polymerase III transcription factor (TFIIIB)</t>
  </si>
  <si>
    <t>YNL040W</t>
  </si>
  <si>
    <t>YNL049C</t>
  </si>
  <si>
    <t>SFB2</t>
  </si>
  <si>
    <t>Component of the Sec23p-Sfb2p heterodimer of the COPII vesicle coat</t>
  </si>
  <si>
    <t>YNL055C</t>
  </si>
  <si>
    <t>POR1</t>
  </si>
  <si>
    <t>Mitochondrial porin (voltage-dependent anion channel)</t>
  </si>
  <si>
    <t>YNL061W</t>
  </si>
  <si>
    <t>4.85;11.73;18.86;21.23</t>
  </si>
  <si>
    <t>0.0176;0.0047;0.0306;0.0252</t>
  </si>
  <si>
    <t>NOP2</t>
  </si>
  <si>
    <t>rRNA m5C methyltransferase</t>
  </si>
  <si>
    <t>YNL062C</t>
  </si>
  <si>
    <t>GCD10</t>
  </si>
  <si>
    <t>General Control Derepressed</t>
  </si>
  <si>
    <t>Subunit of tRNA (1-methyladenosine) methyltransferase with Gcd14p</t>
  </si>
  <si>
    <t>11.38;6.89</t>
  </si>
  <si>
    <t>0.0219;0.0217</t>
  </si>
  <si>
    <t>YNL071W</t>
  </si>
  <si>
    <t>LAT1</t>
  </si>
  <si>
    <t>Dihydrolipoamide acetyltransferase component (E2) of the PDC</t>
  </si>
  <si>
    <t>YNL072W</t>
  </si>
  <si>
    <t>RNH201</t>
  </si>
  <si>
    <t>Ribonuclease H2 catalytic subunit</t>
  </si>
  <si>
    <t>YNL082W</t>
  </si>
  <si>
    <t>PMS1</t>
  </si>
  <si>
    <t>PostMeiotic Segregation</t>
  </si>
  <si>
    <t>ATP-binding protein required for mismatch repair</t>
  </si>
  <si>
    <t>YNL084C</t>
  </si>
  <si>
    <t>END3</t>
  </si>
  <si>
    <t>ENDocytosis defective</t>
  </si>
  <si>
    <t>EH domain-containing protein involved in endocytosis</t>
  </si>
  <si>
    <t>YNL086W</t>
  </si>
  <si>
    <t>SNN1</t>
  </si>
  <si>
    <t>SNapiN</t>
  </si>
  <si>
    <t>YNL087W</t>
  </si>
  <si>
    <t>TCB2</t>
  </si>
  <si>
    <t>ER protein involved in ER-plasma membrane tethering</t>
  </si>
  <si>
    <t>YNL088W</t>
  </si>
  <si>
    <t>TOP2</t>
  </si>
  <si>
    <t>TOPoisomerase</t>
  </si>
  <si>
    <t>Topoisomerase II</t>
  </si>
  <si>
    <t>YNL091W</t>
  </si>
  <si>
    <t>NST1</t>
  </si>
  <si>
    <t>Negatively affects Salt Tolerance</t>
  </si>
  <si>
    <t>Translational inhibitor and suppressor of proteasome-assembly defects</t>
  </si>
  <si>
    <t>YNL095C</t>
  </si>
  <si>
    <t>YNL116W</t>
  </si>
  <si>
    <t>10.86;3.52</t>
  </si>
  <si>
    <t>0.0244;0.0215</t>
  </si>
  <si>
    <t>DMA2</t>
  </si>
  <si>
    <t>Defective in Mitotic Arrest</t>
  </si>
  <si>
    <t>YNL117W</t>
  </si>
  <si>
    <t>30.59;16.5</t>
  </si>
  <si>
    <t>0.0013;0.0376</t>
  </si>
  <si>
    <t>MLS1</t>
  </si>
  <si>
    <t>MaLate Synthase</t>
  </si>
  <si>
    <t>Malate synthase, enzyme of the glyoxylate cycle</t>
  </si>
  <si>
    <t>YNL123W</t>
  </si>
  <si>
    <t>5.74;13.67</t>
  </si>
  <si>
    <t>0.0308;0.0222</t>
  </si>
  <si>
    <t>NMA111</t>
  </si>
  <si>
    <t>Nuclear Mediator of Apoptosis</t>
  </si>
  <si>
    <t>Serine protease and general molecular chaperone</t>
  </si>
  <si>
    <t>YNL126W</t>
  </si>
  <si>
    <t>SPC98</t>
  </si>
  <si>
    <t>Spindle Pole Component</t>
  </si>
  <si>
    <t>Component of the microtubule-nucleating Tub4p (gamma-tubulin) complex</t>
  </si>
  <si>
    <t>YNL127W</t>
  </si>
  <si>
    <t>7.41;5.11</t>
  </si>
  <si>
    <t>9e-04;0.0195</t>
  </si>
  <si>
    <t>FAR11</t>
  </si>
  <si>
    <t>Protein involved in recovery from cell cycle arrest</t>
  </si>
  <si>
    <t>YNL132W</t>
  </si>
  <si>
    <t>KRE33</t>
  </si>
  <si>
    <t>Acetyltransferase required for biogenesis of small ribosomal subunit</t>
  </si>
  <si>
    <t>YNL134C</t>
  </si>
  <si>
    <t>YNL138W</t>
  </si>
  <si>
    <t>SRV2</t>
  </si>
  <si>
    <t>Suppressor of RasVal19</t>
  </si>
  <si>
    <t>CAP (cyclase-associated protein)</t>
  </si>
  <si>
    <t>YNL151C</t>
  </si>
  <si>
    <t>RPC31</t>
  </si>
  <si>
    <t>RNA Polymerase C</t>
  </si>
  <si>
    <t>RNA polymerase III subunit C31</t>
  </si>
  <si>
    <t>YNL154C</t>
  </si>
  <si>
    <t>YCK2</t>
  </si>
  <si>
    <t>Palmitoylated plasma membrane-bound casein kinase I (CK1) isoform</t>
  </si>
  <si>
    <t>YNL161W</t>
  </si>
  <si>
    <t>13.54;16.45;4.12</t>
  </si>
  <si>
    <t>0.0496;0.0364;0.0447</t>
  </si>
  <si>
    <t>CBK1</t>
  </si>
  <si>
    <t>Cell wall Biosynthesis Kinase</t>
  </si>
  <si>
    <t>Serine/threonine protein kinase of the the RAM signaling network</t>
  </si>
  <si>
    <t>YNL163C</t>
  </si>
  <si>
    <t>RIA1</t>
  </si>
  <si>
    <t>RIbosome Assembly</t>
  </si>
  <si>
    <t>Cytoplasmic GTPase/eEF2-like factor involved in ribosomal biogenesis</t>
  </si>
  <si>
    <t>YNL172W</t>
  </si>
  <si>
    <t>3.47;5.77</t>
  </si>
  <si>
    <t>0.0054;0.0238</t>
  </si>
  <si>
    <t>APC1</t>
  </si>
  <si>
    <t>Anaphase Promoting Complex subunit</t>
  </si>
  <si>
    <t>Largest subunit of the Anaphase-Promoting Complex/Cyclosome</t>
  </si>
  <si>
    <t>YNL176C</t>
  </si>
  <si>
    <t>TDA7</t>
  </si>
  <si>
    <t>Cell cycle-regulated gene of unknown function</t>
  </si>
  <si>
    <t>YNL185C</t>
  </si>
  <si>
    <t>MRPL19</t>
  </si>
  <si>
    <t>YNL186W</t>
  </si>
  <si>
    <t>UBP10</t>
  </si>
  <si>
    <t>Ubiquitin-specific protease, deubiquitinates Ub-protein moieties</t>
  </si>
  <si>
    <t>YNL189W</t>
  </si>
  <si>
    <t>SRP1</t>
  </si>
  <si>
    <t>Suppressor of Rna Polymerase I</t>
  </si>
  <si>
    <t>Karyopherin alpha homolog</t>
  </si>
  <si>
    <t>YNL197C</t>
  </si>
  <si>
    <t>WHI3</t>
  </si>
  <si>
    <t>RNA binding protein that modulates mRNA stability</t>
  </si>
  <si>
    <t>YNL199C</t>
  </si>
  <si>
    <t>GCR2</t>
  </si>
  <si>
    <t>GlyColysis Regulation</t>
  </si>
  <si>
    <t>Transcriptional activator of genes involved in glycolysis</t>
  </si>
  <si>
    <t>YNL202W</t>
  </si>
  <si>
    <t>SPS19</t>
  </si>
  <si>
    <t>Peroxisomal 2,4-dienoyl-CoA reductase</t>
  </si>
  <si>
    <t>YNL207W</t>
  </si>
  <si>
    <t>RIO2</t>
  </si>
  <si>
    <t>RIght Open reading frame</t>
  </si>
  <si>
    <t>Essential serine kinase involved in the processing of 20S pre-rRNA</t>
  </si>
  <si>
    <t>YNL216W</t>
  </si>
  <si>
    <t>RAP1</t>
  </si>
  <si>
    <t>Repressor/Activator site binding Protein</t>
  </si>
  <si>
    <t>Essential DNA-binding transcription regulator that binds many loci</t>
  </si>
  <si>
    <t>YNL233W</t>
  </si>
  <si>
    <t>8.97;8.78;3.3</t>
  </si>
  <si>
    <t>0.0209;0.0224;0.0095</t>
  </si>
  <si>
    <t>BNI4</t>
  </si>
  <si>
    <t>Bud Neck Involved</t>
  </si>
  <si>
    <t>Targeting subunit for Glc7p protein phosphatase</t>
  </si>
  <si>
    <t>YNL236W</t>
  </si>
  <si>
    <t>SIN4</t>
  </si>
  <si>
    <t>Switch INdependent</t>
  </si>
  <si>
    <t>YNL237W</t>
  </si>
  <si>
    <t>YTP1</t>
  </si>
  <si>
    <t>Yeast putative Transmembrane Protein</t>
  </si>
  <si>
    <t>Probable type-III integral membrane protein of unknown function</t>
  </si>
  <si>
    <t>YNL238W</t>
  </si>
  <si>
    <t>12.39;5.22;3.23;15.39</t>
  </si>
  <si>
    <t>0.0162;0.0075;0.0187;0.0051</t>
  </si>
  <si>
    <t>KEX2</t>
  </si>
  <si>
    <t>Kexin, a subtilisin-like protease (proprotein convertase)</t>
  </si>
  <si>
    <t>YNL239W</t>
  </si>
  <si>
    <t>LAP3</t>
  </si>
  <si>
    <t>Leucine AminoPeptidases</t>
  </si>
  <si>
    <t>Cysteine aminopeptidase with homocysteine-thiolactonase activity</t>
  </si>
  <si>
    <t>YNL242W</t>
  </si>
  <si>
    <t>ATG2</t>
  </si>
  <si>
    <t>Peripheral membrane protein required for autophagic vesicle formation</t>
  </si>
  <si>
    <t>YNL243W</t>
  </si>
  <si>
    <t>SLA2</t>
  </si>
  <si>
    <t>Synthetic Lethal with ABP1</t>
  </si>
  <si>
    <t>Adaptor protein that links actin to clathrin and endocytosis</t>
  </si>
  <si>
    <t>YNL246W</t>
  </si>
  <si>
    <t>VPS75</t>
  </si>
  <si>
    <t>NAP family histone chaperone</t>
  </si>
  <si>
    <t>YNL250W</t>
  </si>
  <si>
    <t>RAD50</t>
  </si>
  <si>
    <t>Subunit of MRX complex with Mre11p and Xrs2p</t>
  </si>
  <si>
    <t>YNL251C</t>
  </si>
  <si>
    <t>NRD1</t>
  </si>
  <si>
    <t>Nuclear pre-mRNA Down-regulation</t>
  </si>
  <si>
    <t>RNA-binding subunit of Nrd1 complex</t>
  </si>
  <si>
    <t>YNL257C</t>
  </si>
  <si>
    <t>SIP3</t>
  </si>
  <si>
    <t>SNF1-Interacting Protein</t>
  </si>
  <si>
    <t>Putative sterol transfer protein</t>
  </si>
  <si>
    <t>YNL267W</t>
  </si>
  <si>
    <t>3.51;15.29</t>
  </si>
  <si>
    <t>0.0496;0.0172</t>
  </si>
  <si>
    <t>PIK1</t>
  </si>
  <si>
    <t>Phosphatidyl Inositol Kinase</t>
  </si>
  <si>
    <t>Phosphatidylinositol 4-kinase</t>
  </si>
  <si>
    <t>YNL271C</t>
  </si>
  <si>
    <t>3.01;7.51;16.42;2.78;14.14</t>
  </si>
  <si>
    <t>0.0073;4e-04;0.0067;0.0023;0</t>
  </si>
  <si>
    <t>BNI1</t>
  </si>
  <si>
    <t>Formin</t>
  </si>
  <si>
    <t>YNL279W</t>
  </si>
  <si>
    <t>PRM1</t>
  </si>
  <si>
    <t>Pheromone-regulated multispanning membrane protein</t>
  </si>
  <si>
    <t>YNL283C</t>
  </si>
  <si>
    <t>WSC2</t>
  </si>
  <si>
    <t>Sensor-transducer of the stress-activated PKC1-MPK1 signaling pathway</t>
  </si>
  <si>
    <t>YNL287W</t>
  </si>
  <si>
    <t>9.23;4.46</t>
  </si>
  <si>
    <t>0.0085;0.0123</t>
  </si>
  <si>
    <t>SEC21</t>
  </si>
  <si>
    <t>Gamma subunit of coatomer</t>
  </si>
  <si>
    <t>YNL293W</t>
  </si>
  <si>
    <t>MSB3</t>
  </si>
  <si>
    <t>Multicopy Suppressor of Bud Emergence</t>
  </si>
  <si>
    <t>Rab GTPase-activating protein</t>
  </si>
  <si>
    <t>YNL297C</t>
  </si>
  <si>
    <t>MON2</t>
  </si>
  <si>
    <t>MONensin sensitivity</t>
  </si>
  <si>
    <t>Protein with a role in endocytosis and vacuole integrity</t>
  </si>
  <si>
    <t>YNL305C</t>
  </si>
  <si>
    <t>BXI1</t>
  </si>
  <si>
    <t>BaX Inhibitor</t>
  </si>
  <si>
    <t>Protein involved in apoptosis</t>
  </si>
  <si>
    <t>YNL312W</t>
  </si>
  <si>
    <t>RFA2</t>
  </si>
  <si>
    <t>Replication Factor A</t>
  </si>
  <si>
    <t>Subunit of heterotrimeric Replication Protein A (RPA)</t>
  </si>
  <si>
    <t>YNL313C</t>
  </si>
  <si>
    <t>EMW1</t>
  </si>
  <si>
    <t>Essential for Maintenance of the cell Wall</t>
  </si>
  <si>
    <t>Essential conserved protein with a role in cell wall integrity</t>
  </si>
  <si>
    <t>YNR002C</t>
  </si>
  <si>
    <t>ATO2</t>
  </si>
  <si>
    <t>Ammonia (Ammonium) Transport Outward</t>
  </si>
  <si>
    <t>Putative transmembrane protein involved in export of ammonia</t>
  </si>
  <si>
    <t>YNR008W</t>
  </si>
  <si>
    <t>LRO1</t>
  </si>
  <si>
    <t>Lecithin cholesterol acyl transferase Related Open reading frame</t>
  </si>
  <si>
    <t>Acyltransferase that converts diacylglycerol to triacylglycerol (TGA)</t>
  </si>
  <si>
    <t>YNR012W</t>
  </si>
  <si>
    <t>4.4;3.27</t>
  </si>
  <si>
    <t>0.0478;0.0476</t>
  </si>
  <si>
    <t>URK1</t>
  </si>
  <si>
    <t>URidine Kinase</t>
  </si>
  <si>
    <t>Uridine/cytidine kinase</t>
  </si>
  <si>
    <t>YNR013C</t>
  </si>
  <si>
    <t>3.35;19.24</t>
  </si>
  <si>
    <t>0.0463;0.0103</t>
  </si>
  <si>
    <t>PHO91</t>
  </si>
  <si>
    <t>Low-affinity vacuolar phosphate transporter</t>
  </si>
  <si>
    <t>YNR016C</t>
  </si>
  <si>
    <t>ACC1</t>
  </si>
  <si>
    <t>Acetyl-CoA Carboxylase</t>
  </si>
  <si>
    <t>Acetyl-CoA carboxylase, biotin containing enzyme</t>
  </si>
  <si>
    <t>YNR020C</t>
  </si>
  <si>
    <t>ATP23</t>
  </si>
  <si>
    <t>Putative metalloprotease of the mitochondrial inner membrane</t>
  </si>
  <si>
    <t>YNR031C</t>
  </si>
  <si>
    <t>4.87;18.72;3.79</t>
  </si>
  <si>
    <t>0.0307;0.0103;0.0113</t>
  </si>
  <si>
    <t>SSK2</t>
  </si>
  <si>
    <t>YNR043W</t>
  </si>
  <si>
    <t>MVD1</t>
  </si>
  <si>
    <t>MeValonate pyrophosphate Decarboxylase</t>
  </si>
  <si>
    <t>Mevalonate pyrophosphate decarboxylase</t>
  </si>
  <si>
    <t>9.02;6.35</t>
  </si>
  <si>
    <t>0.0279;0.0274</t>
  </si>
  <si>
    <t>YNR047W</t>
  </si>
  <si>
    <t>FPK1</t>
  </si>
  <si>
    <t>FliPase Kinase 1</t>
  </si>
  <si>
    <t>YNR056C</t>
  </si>
  <si>
    <t>BIO5</t>
  </si>
  <si>
    <t>BIOtin</t>
  </si>
  <si>
    <t>Putative transmembrane protein involved in the biotin biosynthesis</t>
  </si>
  <si>
    <t>YNR067C</t>
  </si>
  <si>
    <t>DSE4</t>
  </si>
  <si>
    <t>YNR070W</t>
  </si>
  <si>
    <t>PDR18</t>
  </si>
  <si>
    <t>YNR071C</t>
  </si>
  <si>
    <t>Putative aldose 1-epimerase</t>
  </si>
  <si>
    <t>YOL004W</t>
  </si>
  <si>
    <t>17.53;8.8</t>
  </si>
  <si>
    <t>0.003;0</t>
  </si>
  <si>
    <t>SIN3</t>
  </si>
  <si>
    <t>Component of both the Rpd3S and Rpd3L histone deacetylase complexes</t>
  </si>
  <si>
    <t>YOL006C</t>
  </si>
  <si>
    <t>TOP1</t>
  </si>
  <si>
    <t>Topoisomerase I</t>
  </si>
  <si>
    <t>YOL010W</t>
  </si>
  <si>
    <t>RCL1</t>
  </si>
  <si>
    <t>Rna 3'-terminal phosphate Cyclase Like</t>
  </si>
  <si>
    <t>Endonuclease that cleaves pre-rRNA at site A2 for 18S rRNA biogenesis</t>
  </si>
  <si>
    <t>YOL011W</t>
  </si>
  <si>
    <t>9.77;11.1</t>
  </si>
  <si>
    <t>0.0467;0.0358</t>
  </si>
  <si>
    <t>PLB3</t>
  </si>
  <si>
    <t>PhosphoLipase B</t>
  </si>
  <si>
    <t>Phospholipase B (lysophospholipase) involved in lipid metabolism</t>
  </si>
  <si>
    <t>YOL020W</t>
  </si>
  <si>
    <t>13.27;7</t>
  </si>
  <si>
    <t>0.0253;0.0484</t>
  </si>
  <si>
    <t>TAT2</t>
  </si>
  <si>
    <t>Tryptophan Amino acid Transporter</t>
  </si>
  <si>
    <t>High affinity tryptophan and tyrosine permease</t>
  </si>
  <si>
    <t>YOL021C</t>
  </si>
  <si>
    <t>DIS3</t>
  </si>
  <si>
    <t>homolog of S. pombe dis3 (chromosome DISjunction)</t>
  </si>
  <si>
    <t>Exosome core complex catalytic subunit</t>
  </si>
  <si>
    <t>YOL031C</t>
  </si>
  <si>
    <t>SIL1</t>
  </si>
  <si>
    <t>Suppressor of the Ire1/Lhs1 double mutant</t>
  </si>
  <si>
    <t>Nucleotide exchange factor for the ER lumenal Hsp70 chaperone Kar2p</t>
  </si>
  <si>
    <t>YOL045W</t>
  </si>
  <si>
    <t>4.52;3.6;4.62;4.92</t>
  </si>
  <si>
    <t>0.031;0.0223;0.0288;0.0454</t>
  </si>
  <si>
    <t>PSK2</t>
  </si>
  <si>
    <t>PAS-domain containing serine/threonine protein kinase</t>
  </si>
  <si>
    <t>YOL054W</t>
  </si>
  <si>
    <t>PSH1</t>
  </si>
  <si>
    <t>Pob3/Spt16 Histone associated</t>
  </si>
  <si>
    <t>E3 ubiquitin ligase targeting centromere-binding protein Cse4p</t>
  </si>
  <si>
    <t>YOL055C</t>
  </si>
  <si>
    <t>THI20</t>
  </si>
  <si>
    <t>Trifunctional enzyme of thiamine biosynthesis, degradation and salvage</t>
  </si>
  <si>
    <t>YOL058W</t>
  </si>
  <si>
    <t>ARG1</t>
  </si>
  <si>
    <t>Arginosuccinate synthetase</t>
  </si>
  <si>
    <t>YOL060C</t>
  </si>
  <si>
    <t>10.71;10.16</t>
  </si>
  <si>
    <t>0.0384;0.0429</t>
  </si>
  <si>
    <t>MAM3</t>
  </si>
  <si>
    <t>YOL062C</t>
  </si>
  <si>
    <t>APM4</t>
  </si>
  <si>
    <t>Cargo-binding mu subunit of AP-2</t>
  </si>
  <si>
    <t>YOL063C</t>
  </si>
  <si>
    <t>CRT10</t>
  </si>
  <si>
    <t>Constitutive RNR Transcription regulators</t>
  </si>
  <si>
    <t>Protein required for the degradation of mutant 25S rRNAs</t>
  </si>
  <si>
    <t>YOL068C</t>
  </si>
  <si>
    <t>HST1</t>
  </si>
  <si>
    <t>NAD(+)-dependent histone deacetylase</t>
  </si>
  <si>
    <t>YOL075C</t>
  </si>
  <si>
    <t>3.87;7.69;2.61</t>
  </si>
  <si>
    <t>0.0202;0.036;0.0248</t>
  </si>
  <si>
    <t>Putative ABC transporter</t>
  </si>
  <si>
    <t>YOL078W</t>
  </si>
  <si>
    <t>AVO1</t>
  </si>
  <si>
    <t>Adheres VOraciously (to TOR2)</t>
  </si>
  <si>
    <t>Component of the membrane-bound TORC2 complex</t>
  </si>
  <si>
    <t>YOL081W</t>
  </si>
  <si>
    <t>31.02;2.54;7.67;35.27;6.04;3.1</t>
  </si>
  <si>
    <t>0;0.0107;2e-04;0;0.0244;0</t>
  </si>
  <si>
    <t>IRA2</t>
  </si>
  <si>
    <t>YOL089C</t>
  </si>
  <si>
    <t>4.88;5.63;15.65</t>
  </si>
  <si>
    <t>0.0326;6e-04;0.0046</t>
  </si>
  <si>
    <t>HAL9</t>
  </si>
  <si>
    <t>Putative transcription factor containing a zinc finger</t>
  </si>
  <si>
    <t>YOL090W</t>
  </si>
  <si>
    <t>6.91;6.06</t>
  </si>
  <si>
    <t>0.0462;0.0264</t>
  </si>
  <si>
    <t>MSH2</t>
  </si>
  <si>
    <t>Protein that binds to DNA mismatches</t>
  </si>
  <si>
    <t>YOL097C</t>
  </si>
  <si>
    <t>WRS1</t>
  </si>
  <si>
    <t>W (tryptophan) RS (tRNA synthetase)</t>
  </si>
  <si>
    <t>Cytoplasmic tryptophanyl-tRNA synthetase</t>
  </si>
  <si>
    <t>YOL098C</t>
  </si>
  <si>
    <t>4.99;2.68</t>
  </si>
  <si>
    <t>0.0015;0.0075</t>
  </si>
  <si>
    <t>SDD3</t>
  </si>
  <si>
    <t>Suppressor of Degenerative Death</t>
  </si>
  <si>
    <t>Putative metalloprotease</t>
  </si>
  <si>
    <t>YOL100W</t>
  </si>
  <si>
    <t>PKH2</t>
  </si>
  <si>
    <t>YOL124C</t>
  </si>
  <si>
    <t>8.56;4.67</t>
  </si>
  <si>
    <t>0.033;0.0401</t>
  </si>
  <si>
    <t>TRM11</t>
  </si>
  <si>
    <t>TRna Methyltransferase</t>
  </si>
  <si>
    <t>Catalytic subunit of adoMet-dependent tRNA methyltransferase complex</t>
  </si>
  <si>
    <t>YOL126C</t>
  </si>
  <si>
    <t>MDH2</t>
  </si>
  <si>
    <t>Malate DeHydrogenase</t>
  </si>
  <si>
    <t>Cytoplasmic malate dehydrogenase</t>
  </si>
  <si>
    <t>YOL136C</t>
  </si>
  <si>
    <t>PFK27</t>
  </si>
  <si>
    <t>YOL145C</t>
  </si>
  <si>
    <t>5.53;5</t>
  </si>
  <si>
    <t>0.0332;0.0223</t>
  </si>
  <si>
    <t>CTR9</t>
  </si>
  <si>
    <t>Cln Three (CLN3) Requiring</t>
  </si>
  <si>
    <t>YOL148C</t>
  </si>
  <si>
    <t>SPT20</t>
  </si>
  <si>
    <t>YOL155C</t>
  </si>
  <si>
    <t>HPF1</t>
  </si>
  <si>
    <t>Haze Protective Factor</t>
  </si>
  <si>
    <t>Haze-protective mannoprotein</t>
  </si>
  <si>
    <t>YOR018W</t>
  </si>
  <si>
    <t>ROD1</t>
  </si>
  <si>
    <t>Resistance to O-Dinitrobenzene</t>
  </si>
  <si>
    <t>YOR023C</t>
  </si>
  <si>
    <t>AHC1</t>
  </si>
  <si>
    <t>Ada Histone acetyltransferase complex Component</t>
  </si>
  <si>
    <t>Subunit of the Ada histone acetyltransferase complex</t>
  </si>
  <si>
    <t>YOR043W</t>
  </si>
  <si>
    <t>15.88;14</t>
  </si>
  <si>
    <t>0.0181;3e-04</t>
  </si>
  <si>
    <t>WHI2</t>
  </si>
  <si>
    <t>Negative regulator of TORC1 in response to limiting leucine</t>
  </si>
  <si>
    <t>YOR046C</t>
  </si>
  <si>
    <t>DBP5</t>
  </si>
  <si>
    <t>Cytoplasmic ATP-dependent RNA helicase of the DEAD-box family</t>
  </si>
  <si>
    <t>YOR047C</t>
  </si>
  <si>
    <t>STD1</t>
  </si>
  <si>
    <t>Suppressor of Tbp Deletion</t>
  </si>
  <si>
    <t>Protein involved in control of glucose-regulated gene expression</t>
  </si>
  <si>
    <t>YOR048C</t>
  </si>
  <si>
    <t>RAT1</t>
  </si>
  <si>
    <t>Ribonucleic Acid Trafficking</t>
  </si>
  <si>
    <t>Nuclear 5' to 3' single-stranded RNA exonuclease</t>
  </si>
  <si>
    <t>YOR052C</t>
  </si>
  <si>
    <t>TMC1</t>
  </si>
  <si>
    <t>Trivalent Metalloid sensitive, Cuz1-related protein</t>
  </si>
  <si>
    <t>AN1-type zinc finger protein, effector of proteotoxic stress response</t>
  </si>
  <si>
    <t>YOR059C</t>
  </si>
  <si>
    <t>LPL1</t>
  </si>
  <si>
    <t>LD phospholipase</t>
  </si>
  <si>
    <t>Phospholipase</t>
  </si>
  <si>
    <t>YOR062C</t>
  </si>
  <si>
    <t>YOR070C</t>
  </si>
  <si>
    <t>GYP1</t>
  </si>
  <si>
    <t>Gtpase-activating protein for YPt1p</t>
  </si>
  <si>
    <t>Cis-golgi GTPase-activating protein (GAP) for yeast Rabs</t>
  </si>
  <si>
    <t>YOR071C</t>
  </si>
  <si>
    <t>5.58;9.88;5.53</t>
  </si>
  <si>
    <t>0.0173;0.0466;0.0179</t>
  </si>
  <si>
    <t>NRT1</t>
  </si>
  <si>
    <t>Nicotinamide Riboside Transporter</t>
  </si>
  <si>
    <t>High-affinity nicotinamide riboside transporter</t>
  </si>
  <si>
    <t>YOR080W</t>
  </si>
  <si>
    <t>8;5.23</t>
  </si>
  <si>
    <t>0.0459;0.0456</t>
  </si>
  <si>
    <t>DIA2</t>
  </si>
  <si>
    <t>Digs Into Agar</t>
  </si>
  <si>
    <t>Origin-binding F-box protein</t>
  </si>
  <si>
    <t>YOR083W</t>
  </si>
  <si>
    <t>WHI5</t>
  </si>
  <si>
    <t>Repressor of G1 transcription</t>
  </si>
  <si>
    <t>YOR085W</t>
  </si>
  <si>
    <t>OST3</t>
  </si>
  <si>
    <t>Gamma subunit of the oligosaccharyltransferase complex of the ER lumen</t>
  </si>
  <si>
    <t>YOR092W</t>
  </si>
  <si>
    <t>ECM3</t>
  </si>
  <si>
    <t>YOR093C</t>
  </si>
  <si>
    <t>6.56;5.87;10.88;3.19</t>
  </si>
  <si>
    <t>9e-04;0.0025;0.0022;0.0138</t>
  </si>
  <si>
    <t>CMR2</t>
  </si>
  <si>
    <t>YOR107W</t>
  </si>
  <si>
    <t>RGS2</t>
  </si>
  <si>
    <t>Regulator of heterotrimeric G protein Signaling</t>
  </si>
  <si>
    <t>Negative regulator of glucose-induced cAMP signaling</t>
  </si>
  <si>
    <t>YOR108W</t>
  </si>
  <si>
    <t>16.57;7.8</t>
  </si>
  <si>
    <t>0.0381;0.0122</t>
  </si>
  <si>
    <t>LEU9</t>
  </si>
  <si>
    <t>Alpha-isopropylmalate synthase II (2-isopropylmalate synthase)</t>
  </si>
  <si>
    <t>YOR109W</t>
  </si>
  <si>
    <t>14.43;15.36</t>
  </si>
  <si>
    <t>0.0193;0.0167</t>
  </si>
  <si>
    <t>INP53</t>
  </si>
  <si>
    <t>Polyphosphatidylinositol phosphatase</t>
  </si>
  <si>
    <t>YOR129C</t>
  </si>
  <si>
    <t>7;9;2.76</t>
  </si>
  <si>
    <t>0.0058;0.0205;0.0304</t>
  </si>
  <si>
    <t>AFI1</t>
  </si>
  <si>
    <t>ArF3-Interacting protein</t>
  </si>
  <si>
    <t>Arf3p polarization-specific docking factor</t>
  </si>
  <si>
    <t>YOR132W</t>
  </si>
  <si>
    <t>VPS17</t>
  </si>
  <si>
    <t>Subunit of the membrane-associated retromer complex</t>
  </si>
  <si>
    <t>YOR140W</t>
  </si>
  <si>
    <t>SFL1</t>
  </si>
  <si>
    <t>Suppressor gene for FLocculation</t>
  </si>
  <si>
    <t>Transcriptional repressor and activator</t>
  </si>
  <si>
    <t>YOR153W</t>
  </si>
  <si>
    <t>2.09;7.08</t>
  </si>
  <si>
    <t>0.0042;2e-04</t>
  </si>
  <si>
    <t>PDR5</t>
  </si>
  <si>
    <t>YOR155C</t>
  </si>
  <si>
    <t>3.46;11.8</t>
  </si>
  <si>
    <t>0.0278;0.016</t>
  </si>
  <si>
    <t>ISN1</t>
  </si>
  <si>
    <t>IMP-Specific 5'-Nucleotidase</t>
  </si>
  <si>
    <t>Inosine 5'-monophosphate (IMP)-specific 5'-nucleotidase</t>
  </si>
  <si>
    <t>YOR160W</t>
  </si>
  <si>
    <t>4.04;5.57</t>
  </si>
  <si>
    <t>0.0149;0.049</t>
  </si>
  <si>
    <t>MTR10</t>
  </si>
  <si>
    <t>Mrna TRansport defective</t>
  </si>
  <si>
    <t>Nuclear import receptor</t>
  </si>
  <si>
    <t>YOR163W</t>
  </si>
  <si>
    <t>29.25;11.4</t>
  </si>
  <si>
    <t>0.008;0.0272</t>
  </si>
  <si>
    <t>DDP1</t>
  </si>
  <si>
    <t>Diadenosine and Diphosphoinositol Polyphosphate phosphohydrolase</t>
  </si>
  <si>
    <t>Diadenosine and diphosphoinositol polyphosphate phosphatase</t>
  </si>
  <si>
    <t>YOR164C</t>
  </si>
  <si>
    <t>GET4</t>
  </si>
  <si>
    <t>Guided Entry Tail-anchored proteins</t>
  </si>
  <si>
    <t>Protein involved in inserting tail-anchored proteins into ER membranes</t>
  </si>
  <si>
    <t>YOR165W</t>
  </si>
  <si>
    <t>8.5;5.78</t>
  </si>
  <si>
    <t>0.0066;0.0458</t>
  </si>
  <si>
    <t>SEY1</t>
  </si>
  <si>
    <t>Synthetic Enhancement of YOP1</t>
  </si>
  <si>
    <t>Dynamin-like GTPase that mediates homotypic ER fusion</t>
  </si>
  <si>
    <t>YOR173W</t>
  </si>
  <si>
    <t>DCS2</t>
  </si>
  <si>
    <t>m(7)GpppX pyrophosphatase regulator</t>
  </si>
  <si>
    <t>YOR175C</t>
  </si>
  <si>
    <t>ALE1</t>
  </si>
  <si>
    <t>Acyltransferase for Lyso-phosphatidylEthanolamine</t>
  </si>
  <si>
    <t>Broad-specificity lysophospholipid acyltransferase</t>
  </si>
  <si>
    <t>YOR177C</t>
  </si>
  <si>
    <t>MPC54</t>
  </si>
  <si>
    <t>Meiotic Plaque Component</t>
  </si>
  <si>
    <t>Component of the meiotic outer plaque</t>
  </si>
  <si>
    <t>YOR191W</t>
  </si>
  <si>
    <t>4.47;4.19;19.04</t>
  </si>
  <si>
    <t>0.0315;0.0098;5e-04</t>
  </si>
  <si>
    <t>ULS1</t>
  </si>
  <si>
    <t>Ubiquitin Ligase for SUMO conjugates</t>
  </si>
  <si>
    <t>Swi2/Snf2-related translocase, SUMO-Targeted Ubiquitin Ligase (STUbL)</t>
  </si>
  <si>
    <t>YOR192C</t>
  </si>
  <si>
    <t>THI72</t>
  </si>
  <si>
    <t>THI7 homolog 2</t>
  </si>
  <si>
    <t>Transporter of thiamine or related compound</t>
  </si>
  <si>
    <t>YOR206W</t>
  </si>
  <si>
    <t>NOC2</t>
  </si>
  <si>
    <t>NucleOlar Complex associated</t>
  </si>
  <si>
    <t>Protein involved in ribosome biogenesis</t>
  </si>
  <si>
    <t>YOR207C</t>
  </si>
  <si>
    <t>15.67;14.94;6.82;7</t>
  </si>
  <si>
    <t>0.0177;0.0194;0.0249;0.0106</t>
  </si>
  <si>
    <t>RET1</t>
  </si>
  <si>
    <t>Reduced Efficiency of Termination</t>
  </si>
  <si>
    <t>Second-largest subunit of RNA polymerase III</t>
  </si>
  <si>
    <t>YOR208W</t>
  </si>
  <si>
    <t>PTP2</t>
  </si>
  <si>
    <t>Phosphotyrosine-specific phosphatase</t>
  </si>
  <si>
    <t>YOR214C</t>
  </si>
  <si>
    <t>SPR2</t>
  </si>
  <si>
    <t>SPorulation-Regulated</t>
  </si>
  <si>
    <t>Putative spore wall protein</t>
  </si>
  <si>
    <t>YOR219C</t>
  </si>
  <si>
    <t>STE13</t>
  </si>
  <si>
    <t>Dipeptidyl aminopeptidase</t>
  </si>
  <si>
    <t>YOR221C</t>
  </si>
  <si>
    <t>MCT1</t>
  </si>
  <si>
    <t>Malonyl-CoA:ACP Transferase</t>
  </si>
  <si>
    <t>Predicted malonyl-CoA:ACP transferase</t>
  </si>
  <si>
    <t>YOR254C</t>
  </si>
  <si>
    <t>16.71;6.59;9.79</t>
  </si>
  <si>
    <t>0.004;0.0337;0.0466</t>
  </si>
  <si>
    <t>SEC63</t>
  </si>
  <si>
    <t>Essential subunit of Sec63 complex</t>
  </si>
  <si>
    <t>YOR256C</t>
  </si>
  <si>
    <t>TRE2</t>
  </si>
  <si>
    <t>Transferrrin REceptor like</t>
  </si>
  <si>
    <t>Transferrin receptor-like protein</t>
  </si>
  <si>
    <t>YOR260W</t>
  </si>
  <si>
    <t>5.42;4.6</t>
  </si>
  <si>
    <t>0.0177;0.0162</t>
  </si>
  <si>
    <t>GCD1</t>
  </si>
  <si>
    <t>Gamma subunit of the translation initiation factor eIF2B</t>
  </si>
  <si>
    <t>YOR272W</t>
  </si>
  <si>
    <t>YTM1</t>
  </si>
  <si>
    <t>Ribosomal assembly factor and 66S pre-ribosomal particle constituent</t>
  </si>
  <si>
    <t>YOR275C</t>
  </si>
  <si>
    <t>RIM20</t>
  </si>
  <si>
    <t>YOR290C</t>
  </si>
  <si>
    <t>3.49;5.65;6.16</t>
  </si>
  <si>
    <t>0.0124;0.046;0.01</t>
  </si>
  <si>
    <t>SNF2</t>
  </si>
  <si>
    <t>Catalytic subunit of the SWI/SNF chromatin remodeling complex</t>
  </si>
  <si>
    <t>YOR291W</t>
  </si>
  <si>
    <t>YPK9</t>
  </si>
  <si>
    <t>Yeast ParK9</t>
  </si>
  <si>
    <t>Vacuolar protein with a possible role in sequestering heavy metals</t>
  </si>
  <si>
    <t>YOR292C</t>
  </si>
  <si>
    <t>YOR294W</t>
  </si>
  <si>
    <t>RRS1</t>
  </si>
  <si>
    <t>Regulator of Ribosome Synthesis</t>
  </si>
  <si>
    <t>Essential protein that binds ribosomal protein L11</t>
  </si>
  <si>
    <t>YOR296W</t>
  </si>
  <si>
    <t>YOR303W</t>
  </si>
  <si>
    <t>CPA1</t>
  </si>
  <si>
    <t>Small subunit of carbamoyl phosphate synthetase</t>
  </si>
  <si>
    <t>YOR304W</t>
  </si>
  <si>
    <t>3.74;22.68;4.53</t>
  </si>
  <si>
    <t>0.0063;6e-04;0.0254</t>
  </si>
  <si>
    <t>ISW2</t>
  </si>
  <si>
    <t>Imitation SWitch subfamily</t>
  </si>
  <si>
    <t>ATP-dependent DNA translocase involved in chromatin remodeling</t>
  </si>
  <si>
    <t>YOR310C</t>
  </si>
  <si>
    <t>NOP58</t>
  </si>
  <si>
    <t>NucleOlar Protein of 58 kDa</t>
  </si>
  <si>
    <t>Protein involved in producing mature rRNAs and snoRNAs</t>
  </si>
  <si>
    <t>YOR316C</t>
  </si>
  <si>
    <t>COT1</t>
  </si>
  <si>
    <t>CObalt Toxicity</t>
  </si>
  <si>
    <t>Vacuolar transporter that mediates zinc transport into the vacuole</t>
  </si>
  <si>
    <t>YOR326W</t>
  </si>
  <si>
    <t>7.72;4.41</t>
  </si>
  <si>
    <t>0.0254;0.0032</t>
  </si>
  <si>
    <t>MYO2</t>
  </si>
  <si>
    <t>Type V myosin motor involved in actin-based transport of cargos</t>
  </si>
  <si>
    <t>YOR328W</t>
  </si>
  <si>
    <t>PDR10</t>
  </si>
  <si>
    <t>ATP-binding cassette (ABC) transporter</t>
  </si>
  <si>
    <t>YOR334W</t>
  </si>
  <si>
    <t>13.17;7.43</t>
  </si>
  <si>
    <t>0.0263;0.0434</t>
  </si>
  <si>
    <t>MRS2</t>
  </si>
  <si>
    <t>Mitochondrial RNA Splicing</t>
  </si>
  <si>
    <t>Mitochondrial inner membrane Mg(2+) channel</t>
  </si>
  <si>
    <t>YOR336W</t>
  </si>
  <si>
    <t>7.46;4.85;2.53</t>
  </si>
  <si>
    <t>0.0345;0.0094;0.0298</t>
  </si>
  <si>
    <t>KRE5</t>
  </si>
  <si>
    <t>Protein required for beta-1,6 glucan biosynthesis</t>
  </si>
  <si>
    <t>YOR337W</t>
  </si>
  <si>
    <t>9.64;3.9</t>
  </si>
  <si>
    <t>0.0119;0.0065</t>
  </si>
  <si>
    <t>TEA1</t>
  </si>
  <si>
    <t>Ty Enhancer Activator</t>
  </si>
  <si>
    <t>Ty1 enhancer activator involved in Ty enhancer-mediated transcription</t>
  </si>
  <si>
    <t>YOR338W</t>
  </si>
  <si>
    <t>YOR341W</t>
  </si>
  <si>
    <t>RPA190</t>
  </si>
  <si>
    <t>RNA Polymerase A</t>
  </si>
  <si>
    <t>RNA polymerase I largest subunit A190</t>
  </si>
  <si>
    <t>YOR346W</t>
  </si>
  <si>
    <t>REV1</t>
  </si>
  <si>
    <t>REVersionless</t>
  </si>
  <si>
    <t>Deoxycytidyl transferase</t>
  </si>
  <si>
    <t>YOR347C</t>
  </si>
  <si>
    <t>11.79;5.24;16.59;18.4</t>
  </si>
  <si>
    <t>0.0325;0.0425;0.0077;0.0058</t>
  </si>
  <si>
    <t>PYK2</t>
  </si>
  <si>
    <t>PYruvate Kinase</t>
  </si>
  <si>
    <t>Pyruvate kinase</t>
  </si>
  <si>
    <t>YOR355W</t>
  </si>
  <si>
    <t>9.3;9.77</t>
  </si>
  <si>
    <t>0.0354;0.0313</t>
  </si>
  <si>
    <t>GDS1</t>
  </si>
  <si>
    <t>Protein involved in histone H4 acetylation at ribosomal protein genes</t>
  </si>
  <si>
    <t>YOR356W</t>
  </si>
  <si>
    <t>CIR2</t>
  </si>
  <si>
    <t>Changed Intracellular Redox state</t>
  </si>
  <si>
    <t>Putative ortholog of human ETF-dH</t>
  </si>
  <si>
    <t>YOR358W</t>
  </si>
  <si>
    <t>HAP5</t>
  </si>
  <si>
    <t>Subunit of the Hap2p/3p/4p/5p CCAAT-binding complex</t>
  </si>
  <si>
    <t>YOR361C</t>
  </si>
  <si>
    <t>PRT1</t>
  </si>
  <si>
    <t>PRoTein synthesis</t>
  </si>
  <si>
    <t>eIF3b subunit of the eukaryotic translation initiation factor 3 (eIF3)</t>
  </si>
  <si>
    <t>YOR363C</t>
  </si>
  <si>
    <t>8.79;3.12</t>
  </si>
  <si>
    <t>0.0026;0.014</t>
  </si>
  <si>
    <t>PIP2</t>
  </si>
  <si>
    <t>Peroxisome Induction Pathway</t>
  </si>
  <si>
    <t>Autoregulatory, oleate-activated transcription factor</t>
  </si>
  <si>
    <t>YOR370C</t>
  </si>
  <si>
    <t>7.9;5.57</t>
  </si>
  <si>
    <t>0.0238;0.0461</t>
  </si>
  <si>
    <t>MRS6</t>
  </si>
  <si>
    <t>Rab escort protein</t>
  </si>
  <si>
    <t>YOR371C</t>
  </si>
  <si>
    <t>GPB1</t>
  </si>
  <si>
    <t>YOR372C</t>
  </si>
  <si>
    <t>NDD1</t>
  </si>
  <si>
    <t>Nuclear Division Defective</t>
  </si>
  <si>
    <t>Transcriptional activator essential for nuclear division</t>
  </si>
  <si>
    <t>YOR378W</t>
  </si>
  <si>
    <t>AMF1</t>
  </si>
  <si>
    <t>AMmonium Facilitator</t>
  </si>
  <si>
    <t>Low affinity NH4+ transporter</t>
  </si>
  <si>
    <t>YOR380W</t>
  </si>
  <si>
    <t>3.6;4.32</t>
  </si>
  <si>
    <t>0.0431;0.0102</t>
  </si>
  <si>
    <t>RDR1</t>
  </si>
  <si>
    <t>Repressor of Drug Resistance</t>
  </si>
  <si>
    <t>Transcriptional repressor involved in regulating multidrug resistance</t>
  </si>
  <si>
    <t>YOR381W</t>
  </si>
  <si>
    <t>FRE3</t>
  </si>
  <si>
    <t>Ferric reductase</t>
  </si>
  <si>
    <t>YOR383C</t>
  </si>
  <si>
    <t>FIT3</t>
  </si>
  <si>
    <t>YOR384W</t>
  </si>
  <si>
    <t>FRE5</t>
  </si>
  <si>
    <t>Putative ferric reductase with similarity to Fre2p</t>
  </si>
  <si>
    <t>YOR386W</t>
  </si>
  <si>
    <t>PHR1</t>
  </si>
  <si>
    <t>PHotoreactivation Repair deficient</t>
  </si>
  <si>
    <t>DNA photolyase involved in photoreactivation</t>
  </si>
  <si>
    <t>YOR387C</t>
  </si>
  <si>
    <t>YPL006W</t>
  </si>
  <si>
    <t>NCR1</t>
  </si>
  <si>
    <t>Niemann-pick type C Related</t>
  </si>
  <si>
    <t>Vacuolar membrane protein involved with Npc2p in sterol trafficking</t>
  </si>
  <si>
    <t>YPL009C</t>
  </si>
  <si>
    <t>RQC2</t>
  </si>
  <si>
    <t>Ribosome Quality control Complex</t>
  </si>
  <si>
    <t>Component of the Ribosome Quality Control (RQC) complex</t>
  </si>
  <si>
    <t>YPL011C</t>
  </si>
  <si>
    <t>7.32;4.82</t>
  </si>
  <si>
    <t>0.0186;0.0394</t>
  </si>
  <si>
    <t>TAF3</t>
  </si>
  <si>
    <t>TFIID subunit (47 kDa)</t>
  </si>
  <si>
    <t>YPL019C</t>
  </si>
  <si>
    <t>VTC3</t>
  </si>
  <si>
    <t>YPL022W</t>
  </si>
  <si>
    <t>3.5;18.74;3.71;2.56</t>
  </si>
  <si>
    <t>0.0185;0.0014;0.0165;0.0419</t>
  </si>
  <si>
    <t>RAD1</t>
  </si>
  <si>
    <t>Single-stranded DNA endonuclease (with Rad10p)</t>
  </si>
  <si>
    <t>YPL026C</t>
  </si>
  <si>
    <t>4.85;7.89;14.67</t>
  </si>
  <si>
    <t>0.0435;0.0387;1e-04</t>
  </si>
  <si>
    <t>SKS1</t>
  </si>
  <si>
    <t>Suppressor Kinase of SNF3</t>
  </si>
  <si>
    <t>YPL028W</t>
  </si>
  <si>
    <t>ERG10</t>
  </si>
  <si>
    <t>Acetyl-CoA C-acetyltransferase (acetoacetyl-CoA thiolase)</t>
  </si>
  <si>
    <t>YPL030W</t>
  </si>
  <si>
    <t>TRM44</t>
  </si>
  <si>
    <t>tRNA(Ser) Um(44) 2'-O-methyltransferase</t>
  </si>
  <si>
    <t>YPL058C</t>
  </si>
  <si>
    <t>4.46;11.8</t>
  </si>
  <si>
    <t>0.016;8e-04</t>
  </si>
  <si>
    <t>PDR12</t>
  </si>
  <si>
    <t>YPL075W</t>
  </si>
  <si>
    <t>GCR1</t>
  </si>
  <si>
    <t>YPL082C</t>
  </si>
  <si>
    <t>17.88;3.25</t>
  </si>
  <si>
    <t>0.0112;0.0031</t>
  </si>
  <si>
    <t>MOT1</t>
  </si>
  <si>
    <t>Modifier of Transcription</t>
  </si>
  <si>
    <t>Essential protein involved in regulation of transcription</t>
  </si>
  <si>
    <t>YPL084W</t>
  </si>
  <si>
    <t>8.38;8.11</t>
  </si>
  <si>
    <t>0.0324;0.0355</t>
  </si>
  <si>
    <t>BRO1</t>
  </si>
  <si>
    <t>BCK1-like Resistance to Osmotic shock</t>
  </si>
  <si>
    <t>Cytoplasmic class E vacuolar protein sorting (VPS) factor</t>
  </si>
  <si>
    <t>YPL085W</t>
  </si>
  <si>
    <t>5.91;8.04;2.3;4.37;2.97</t>
  </si>
  <si>
    <t>0.0018;0.0293;0.0308;0.0265;0.0032</t>
  </si>
  <si>
    <t>SEC16</t>
  </si>
  <si>
    <t>COPII vesicle coat protein required for ER transport vesicle budding</t>
  </si>
  <si>
    <t>YPL089C</t>
  </si>
  <si>
    <t>RLM1</t>
  </si>
  <si>
    <t>Resistance to Lethality of MKK1P386 overexpression</t>
  </si>
  <si>
    <t>MADS-box transcription factor</t>
  </si>
  <si>
    <t>YPL091W</t>
  </si>
  <si>
    <t>9.64;9.64</t>
  </si>
  <si>
    <t>0.0263;0.0263</t>
  </si>
  <si>
    <t>GLR1</t>
  </si>
  <si>
    <t>GLutathione Reductase</t>
  </si>
  <si>
    <t>Cytosolic and mitochondrial glutathione oxidoreductase</t>
  </si>
  <si>
    <t>YPL095C</t>
  </si>
  <si>
    <t>EEB1</t>
  </si>
  <si>
    <t>Ethyl Ester Biosynthesis</t>
  </si>
  <si>
    <t>Acyl-coenzymeA:ethanol O-acyltransferase</t>
  </si>
  <si>
    <t>YPL105C</t>
  </si>
  <si>
    <t>5.22;4.35</t>
  </si>
  <si>
    <t>0.0359;0.0025</t>
  </si>
  <si>
    <t>SYH1</t>
  </si>
  <si>
    <t>SmY2 Homolog</t>
  </si>
  <si>
    <t>Protein of unknown function that influences nuclear pore distribution</t>
  </si>
  <si>
    <t>YPL106C</t>
  </si>
  <si>
    <t>19.53;14.89;5.33</t>
  </si>
  <si>
    <t>6e-04;0.0283;0.0467</t>
  </si>
  <si>
    <t>SSE1</t>
  </si>
  <si>
    <t>Stress Seventy subfamily E</t>
  </si>
  <si>
    <t>ATPase component of heat shock protein Hsp90 chaperone complex</t>
  </si>
  <si>
    <t>YPL118W</t>
  </si>
  <si>
    <t>MRP51</t>
  </si>
  <si>
    <t>YPL119C</t>
  </si>
  <si>
    <t>7.89;3.66</t>
  </si>
  <si>
    <t>0.0045;0.0166</t>
  </si>
  <si>
    <t>DBP1</t>
  </si>
  <si>
    <t>ATP-dependent RNA helicase of the DEAD-box protein family</t>
  </si>
  <si>
    <t>YPL125W</t>
  </si>
  <si>
    <t>14.93;7.5;5.68</t>
  </si>
  <si>
    <t>0.018;0.0387;0.0151</t>
  </si>
  <si>
    <t>KAP120</t>
  </si>
  <si>
    <t>Karyopherin responsible for the nuclear import of Rpf1p</t>
  </si>
  <si>
    <t>YPL133C</t>
  </si>
  <si>
    <t>33.38;20;9.78</t>
  </si>
  <si>
    <t>0.0037;0.0301;7e-04</t>
  </si>
  <si>
    <t>RDS2</t>
  </si>
  <si>
    <t>Regulator of Drug Sensitivity</t>
  </si>
  <si>
    <t>Transcription factor involved in regulating gluconeogenesis</t>
  </si>
  <si>
    <t>YPL137C</t>
  </si>
  <si>
    <t>GIP3</t>
  </si>
  <si>
    <t>Glc7 Interacting Protein</t>
  </si>
  <si>
    <t>Cytoplasmic protein that regulates protein phosphatase 1 Glc7p</t>
  </si>
  <si>
    <t>YPL147W</t>
  </si>
  <si>
    <t>PXA1</t>
  </si>
  <si>
    <t>PeroXisomal ABC-transporter</t>
  </si>
  <si>
    <t>Subunit of heterodimeric peroxisomal ABC transport complex, with Pxa2p</t>
  </si>
  <si>
    <t>YPL160W</t>
  </si>
  <si>
    <t>15.69;3.14</t>
  </si>
  <si>
    <t>0.0388;0.0371</t>
  </si>
  <si>
    <t>CDC60</t>
  </si>
  <si>
    <t>Cytosolic leucyl tRNA synthetase</t>
  </si>
  <si>
    <t>YPL167C</t>
  </si>
  <si>
    <t>REV3</t>
  </si>
  <si>
    <t>Catalytic subunit of DNA polymerase zeta</t>
  </si>
  <si>
    <t>10.27;4.9</t>
  </si>
  <si>
    <t>0.0444;0.0209</t>
  </si>
  <si>
    <t>YPL175W</t>
  </si>
  <si>
    <t>7.11;5.69</t>
  </si>
  <si>
    <t>0.0096;0.0162</t>
  </si>
  <si>
    <t>SPT14</t>
  </si>
  <si>
    <t>UDP-glycosyltransferase subunit of the GPI-GnT complex</t>
  </si>
  <si>
    <t>YPL181W</t>
  </si>
  <si>
    <t>CTI6</t>
  </si>
  <si>
    <t>Cyc8-Tup1 Interacting protein</t>
  </si>
  <si>
    <t>YPL202C</t>
  </si>
  <si>
    <t>AFT2</t>
  </si>
  <si>
    <t>Activator of Fe (iron) Transcription</t>
  </si>
  <si>
    <t>Iron-regulated transcriptional activator</t>
  </si>
  <si>
    <t>YPL212C</t>
  </si>
  <si>
    <t>PUS1</t>
  </si>
  <si>
    <t>8.05;5.73;9.47</t>
  </si>
  <si>
    <t>0.0364;0.0308;0.0177</t>
  </si>
  <si>
    <t>Mitochondrial AMPylator in the pseudokinase selenoprotein-O family</t>
  </si>
  <si>
    <t>YPL223C</t>
  </si>
  <si>
    <t>GRE1</t>
  </si>
  <si>
    <t>Genes de Respuesta a Estres (spanish for stress responsive genes)</t>
  </si>
  <si>
    <t>Hydrophilin essential in desiccation-rehydration process</t>
  </si>
  <si>
    <t>YPL226W</t>
  </si>
  <si>
    <t>NEW1</t>
  </si>
  <si>
    <t>Nu+</t>
  </si>
  <si>
    <t>Translation termination and ribosome biogenesis factor</t>
  </si>
  <si>
    <t>YPL228W</t>
  </si>
  <si>
    <t>5.82;5.76;5.54;4.12</t>
  </si>
  <si>
    <t>0.0475;0.0159;0.0252;0.0124</t>
  </si>
  <si>
    <t>CET1</t>
  </si>
  <si>
    <t>Capping Enzyme Triphosphatase</t>
  </si>
  <si>
    <t>RNA 5'-triphosphatase involved in mRNA 5' capping</t>
  </si>
  <si>
    <t>YPL232W</t>
  </si>
  <si>
    <t>SSO1</t>
  </si>
  <si>
    <t>YPL253C</t>
  </si>
  <si>
    <t>VIK1</t>
  </si>
  <si>
    <t>Vegetative Interaction with Kar3p</t>
  </si>
  <si>
    <t>Protein that forms a kinesin-14 heterodimeric motor with Kar3p</t>
  </si>
  <si>
    <t>YPL256C</t>
  </si>
  <si>
    <t>CLN2</t>
  </si>
  <si>
    <t>CycLiN</t>
  </si>
  <si>
    <t>G1 cyclin involved in regulation of the cell cycle</t>
  </si>
  <si>
    <t>YPL262W</t>
  </si>
  <si>
    <t>17.69;10.82</t>
  </si>
  <si>
    <t>0.0345;0.0146</t>
  </si>
  <si>
    <t>FUM1</t>
  </si>
  <si>
    <t>FUMarase</t>
  </si>
  <si>
    <t>Fumarase</t>
  </si>
  <si>
    <t>YPL266W</t>
  </si>
  <si>
    <t>DIM1</t>
  </si>
  <si>
    <t>DIMethylase</t>
  </si>
  <si>
    <t>Essential 18S rRNA dimethylase (dimethyladenosine transferase)</t>
  </si>
  <si>
    <t>YPL268W</t>
  </si>
  <si>
    <t>6.03;4</t>
  </si>
  <si>
    <t>0.0403;0.013</t>
  </si>
  <si>
    <t>PLC1</t>
  </si>
  <si>
    <t>PhosphoLipase C</t>
  </si>
  <si>
    <t>Phospholipase C</t>
  </si>
  <si>
    <t>YPL273W</t>
  </si>
  <si>
    <t>SAM4</t>
  </si>
  <si>
    <t>S-AdenosylMethionine metabolism</t>
  </si>
  <si>
    <t>S-adenosylmethionine-homocysteine methyltransferase</t>
  </si>
  <si>
    <t>YPR001W</t>
  </si>
  <si>
    <t>CIT3</t>
  </si>
  <si>
    <t>CITrate synthase</t>
  </si>
  <si>
    <t>Dual specificity mitochondrial citrate and methylcitrate synthase</t>
  </si>
  <si>
    <t>YPR003C</t>
  </si>
  <si>
    <t>Putative sulfate permease</t>
  </si>
  <si>
    <t>YPR008W</t>
  </si>
  <si>
    <t>6.61;7.11</t>
  </si>
  <si>
    <t>0.0236;0.0191</t>
  </si>
  <si>
    <t>HAA1</t>
  </si>
  <si>
    <t>Homolog of Ace1 Activator</t>
  </si>
  <si>
    <t>Transcriptional activator involved in adaptation to weak acid stress</t>
  </si>
  <si>
    <t>YPR010C</t>
  </si>
  <si>
    <t>27.22;5.81</t>
  </si>
  <si>
    <t>0.0154;0.001</t>
  </si>
  <si>
    <t>RPA135</t>
  </si>
  <si>
    <t>RNA polymerase I second largest subunit A135</t>
  </si>
  <si>
    <t>YPR019W</t>
  </si>
  <si>
    <t>MCM4</t>
  </si>
  <si>
    <t>Essential helicase component of heterohexameric MCM2-7 complexes</t>
  </si>
  <si>
    <t>YPR021C</t>
  </si>
  <si>
    <t>AGC1</t>
  </si>
  <si>
    <t>Aspartate-Glutamate Carrier</t>
  </si>
  <si>
    <t>Mitochondrial amino acid transporter</t>
  </si>
  <si>
    <t>YPR022C</t>
  </si>
  <si>
    <t>SDD4</t>
  </si>
  <si>
    <t>Putative transcription factor, as suggested by computational analysis</t>
  </si>
  <si>
    <t>YPR024W</t>
  </si>
  <si>
    <t>23.43;5.71</t>
  </si>
  <si>
    <t>0.0134;0.0108</t>
  </si>
  <si>
    <t>YME1</t>
  </si>
  <si>
    <t>Catalytic subunit of i-AAA protease complex</t>
  </si>
  <si>
    <t>YPR029C</t>
  </si>
  <si>
    <t>3.9;2.68</t>
  </si>
  <si>
    <t>0.0259;0.0114</t>
  </si>
  <si>
    <t>APL4</t>
  </si>
  <si>
    <t>Gamma-adaptin</t>
  </si>
  <si>
    <t>YPR031W</t>
  </si>
  <si>
    <t>NTO1</t>
  </si>
  <si>
    <t>NuA Three Orf</t>
  </si>
  <si>
    <t>Subunit of the NuA3 histone acetyltransferase complex</t>
  </si>
  <si>
    <t>YPR033C</t>
  </si>
  <si>
    <t>HTS1</t>
  </si>
  <si>
    <t>Histidine-Trna Synthetase</t>
  </si>
  <si>
    <t>Cytoplasmic and mitochondrial histidine tRNA synthetase</t>
  </si>
  <si>
    <t>YPR036W</t>
  </si>
  <si>
    <t>20;7.55</t>
  </si>
  <si>
    <t>0.0321;0.0023</t>
  </si>
  <si>
    <t>VMA13</t>
  </si>
  <si>
    <t>Subunit H of the V1 peripheral membrane domain of V-ATPase</t>
  </si>
  <si>
    <t>YPR047W</t>
  </si>
  <si>
    <t>MSF1</t>
  </si>
  <si>
    <t>Mitochondrial aminoacyl-tRNA Synthetase, Phenylalanine (F)</t>
  </si>
  <si>
    <t>Mitochondrial phenylalanyl-tRNA synthetase</t>
  </si>
  <si>
    <t>YPR065W</t>
  </si>
  <si>
    <t>4.68;6.18</t>
  </si>
  <si>
    <t>0.0483;0.0297</t>
  </si>
  <si>
    <t>ROX1</t>
  </si>
  <si>
    <t>Regulation by OXygen</t>
  </si>
  <si>
    <t>Heme-dependent repressor of hypoxic genes</t>
  </si>
  <si>
    <t>YPR074C</t>
  </si>
  <si>
    <t>11.3;7.53</t>
  </si>
  <si>
    <t>0.0136;0.0262</t>
  </si>
  <si>
    <t>TKL1</t>
  </si>
  <si>
    <t>YPR089W</t>
  </si>
  <si>
    <t>YPR105C</t>
  </si>
  <si>
    <t>COG4</t>
  </si>
  <si>
    <t>YPR107C</t>
  </si>
  <si>
    <t>21;42</t>
  </si>
  <si>
    <t>0.0361;0.0162</t>
  </si>
  <si>
    <t>YTH1</t>
  </si>
  <si>
    <t>Yeast THirty kDa Homolog</t>
  </si>
  <si>
    <t>Essential RNA-binding component of cleavage and polyadenylation factor</t>
  </si>
  <si>
    <t>YPR109W</t>
  </si>
  <si>
    <t>GLD1</t>
  </si>
  <si>
    <t>Golgi/endosome Localized Dsc protein</t>
  </si>
  <si>
    <t>Component of Dsc E3 ligase complex in Golgi and endosomes</t>
  </si>
  <si>
    <t>YPR117W</t>
  </si>
  <si>
    <t>5.23;3.31</t>
  </si>
  <si>
    <t>0.0083;0.0277</t>
  </si>
  <si>
    <t>HOB2</t>
  </si>
  <si>
    <t>ortholog of Drosophila HOBbit</t>
  </si>
  <si>
    <t>YPR122W</t>
  </si>
  <si>
    <t>2.81;8.09</t>
  </si>
  <si>
    <t>0.0271;0.046</t>
  </si>
  <si>
    <t>AXL1</t>
  </si>
  <si>
    <t>AXiaL budding</t>
  </si>
  <si>
    <t>Haploid specific endoprotease of a-factor mating pheromone</t>
  </si>
  <si>
    <t>YPR125W</t>
  </si>
  <si>
    <t>4.53;7.17</t>
  </si>
  <si>
    <t>0.0291;0.0483</t>
  </si>
  <si>
    <t>YLH47</t>
  </si>
  <si>
    <t>Yeast LETM1 Homolog of 47 kD</t>
  </si>
  <si>
    <t>Mitochondrial inner membrane protein</t>
  </si>
  <si>
    <t>YPR128C</t>
  </si>
  <si>
    <t>5.91;8.35</t>
  </si>
  <si>
    <t>0.0494;0.0475</t>
  </si>
  <si>
    <t>ANT1</t>
  </si>
  <si>
    <t>Adenine Nucleotide Transporter</t>
  </si>
  <si>
    <t>Peroxisomal adenine nucleotide transporter</t>
  </si>
  <si>
    <t>YPR133C</t>
  </si>
  <si>
    <t>17.75;15.43</t>
  </si>
  <si>
    <t>0.0074;0.001</t>
  </si>
  <si>
    <t>SPN1</t>
  </si>
  <si>
    <t>Suppresses Postrecruitment functions gene Number 1</t>
  </si>
  <si>
    <t>Protein involved in RNA polymerase II transcription</t>
  </si>
  <si>
    <t>YPR141C</t>
  </si>
  <si>
    <t>KAR3</t>
  </si>
  <si>
    <t>Minus-end-directed microtubule motor</t>
  </si>
  <si>
    <t>YPR143W</t>
  </si>
  <si>
    <t>RRP15</t>
  </si>
  <si>
    <t>YPR145W</t>
  </si>
  <si>
    <t>ASN1</t>
  </si>
  <si>
    <t>ASparagiNe requiring</t>
  </si>
  <si>
    <t>Asparagine synthetase</t>
  </si>
  <si>
    <t>YPR160W</t>
  </si>
  <si>
    <t>GPH1</t>
  </si>
  <si>
    <t>Glycogen PHosphorylase</t>
  </si>
  <si>
    <t>Glycogen phosphorylase required for the mobilization of glycogen</t>
  </si>
  <si>
    <t>YPR162C</t>
  </si>
  <si>
    <t>ORC4</t>
  </si>
  <si>
    <t>YPR164W</t>
  </si>
  <si>
    <t>MMS1</t>
  </si>
  <si>
    <t>Methyl MethaneSulfonate sensitivity</t>
  </si>
  <si>
    <t>Subunit of E3 ubiquitin ligase complex involved in replication repair</t>
  </si>
  <si>
    <t>YPR172W</t>
  </si>
  <si>
    <t>YPR175W</t>
  </si>
  <si>
    <t>DPB2</t>
  </si>
  <si>
    <t>DNA Polymerase B subunit 2</t>
  </si>
  <si>
    <t>Second largest subunit of DNA polymerase II (DNA polymerase epsilon)</t>
  </si>
  <si>
    <t>YPR181C</t>
  </si>
  <si>
    <t>SEC23</t>
  </si>
  <si>
    <t>GTPase-activating protein, stimulates the GTPase activity of Sar1p</t>
  </si>
  <si>
    <t>YPR184W</t>
  </si>
  <si>
    <t>GDB1</t>
  </si>
  <si>
    <t>Glycogen DeBranching</t>
  </si>
  <si>
    <t>Glycogen debranching enzyme</t>
  </si>
  <si>
    <t>YPR189W</t>
  </si>
  <si>
    <t>SKI3</t>
  </si>
  <si>
    <t>Ski complex component and TPR protein</t>
  </si>
  <si>
    <t>YPR192W</t>
  </si>
  <si>
    <t>AQY1</t>
  </si>
  <si>
    <t>AQuaporin from Yeast</t>
  </si>
  <si>
    <t>Spore-specific water channel</t>
  </si>
  <si>
    <t>YPR194C</t>
  </si>
  <si>
    <t>5.25;9.45;10.05;8.64</t>
  </si>
  <si>
    <t>0.0164;1e-04;0.0206;0</t>
  </si>
  <si>
    <t>OPT2</t>
  </si>
  <si>
    <t>Oligopeptide transporter</t>
  </si>
  <si>
    <t>Neutrality index</t>
    <phoneticPr fontId="18" type="noConversion"/>
  </si>
  <si>
    <t>Fisher's p value</t>
    <phoneticPr fontId="18" type="noConversion"/>
  </si>
  <si>
    <t>Found in lineages</t>
    <phoneticPr fontId="18" type="noConversion"/>
  </si>
  <si>
    <t>Mediterranean_Oak</t>
  </si>
  <si>
    <t>CHN-IV;Brazilian</t>
  </si>
  <si>
    <t>Asian Fermentation;Brazilian</t>
  </si>
  <si>
    <t>CHN-IV;CHN-X</t>
  </si>
  <si>
    <t>Asian Fermentation;Mediterranean_Oak</t>
  </si>
  <si>
    <t>Brazilian;Mediterranean_Oak</t>
  </si>
  <si>
    <t>CHN-I;CHN-II;Brazilian</t>
  </si>
  <si>
    <t>TW2;CHN-X</t>
  </si>
  <si>
    <t>TW4;CHN-X;Mediterranean_Oak</t>
  </si>
  <si>
    <t>CHN-VI/VII.2;Brazilian</t>
  </si>
  <si>
    <t>CHN-VIII(T);Wine/European;CHN-VI/VII.2;Brazilian</t>
  </si>
  <si>
    <t>TW3;Asian Fermentation</t>
  </si>
  <si>
    <t>TW1;Asian Fermentation;Wine/European</t>
  </si>
  <si>
    <t>Asian Fermentation;CHN-I;Brazilian</t>
  </si>
  <si>
    <t>CHN-IV;CHN-X;Brazilian</t>
  </si>
  <si>
    <t>CHN-VIII(T);Wine/European</t>
  </si>
  <si>
    <t>CHN-V;Brazilian</t>
  </si>
  <si>
    <t>TW2;CHN-I;Brazilian</t>
  </si>
  <si>
    <t>TW3;Brazilian</t>
  </si>
  <si>
    <t>TW4;CHN-II;Brazilian</t>
  </si>
  <si>
    <t>TW1;TW3;Asian Fermentation;CHN-II;Brazilian</t>
  </si>
  <si>
    <t>CHN-VIII(C);TW3;TW6</t>
  </si>
  <si>
    <t>CHN-VIII(T);Brazilian</t>
  </si>
  <si>
    <t>Wine/European;Mediterranean_Oak</t>
  </si>
  <si>
    <t>CHN-VIII(T);CHN-VIII(C);Brazilian</t>
  </si>
  <si>
    <t>CHN-I;Brazilian</t>
  </si>
  <si>
    <t>CHN-VIII(C);TW4;Asian Fermentation</t>
  </si>
  <si>
    <t>TW6;Brazilian</t>
  </si>
  <si>
    <t>CHN-X;Brazilian</t>
  </si>
  <si>
    <t>TW3;CHN-VI/VII.2;CHN-X</t>
  </si>
  <si>
    <t>TW3;Mediterranean_Oak</t>
  </si>
  <si>
    <t>CHN-IX;TW3</t>
  </si>
  <si>
    <t>Asian Fermentation;CHN-VI/VII.2;CHN-X</t>
  </si>
  <si>
    <t>TW2;TW3</t>
  </si>
  <si>
    <t>TW5;CHN-VI/VII.2;Brazilian</t>
  </si>
  <si>
    <t>TW4;Wine/European</t>
  </si>
  <si>
    <t>TW3;Brazilian;Mediterranean_Oak</t>
  </si>
  <si>
    <t>TW1;TW3</t>
  </si>
  <si>
    <t>CHN-IX;CHN-V;CHN-X</t>
  </si>
  <si>
    <t>CHN-V;TW4;Asian Fermentation</t>
  </si>
  <si>
    <t>CHN-V;CHN-VI/VII.1(T);Wine/European;Brazilian</t>
  </si>
  <si>
    <t>CHN-V;CHN-II</t>
  </si>
  <si>
    <t>TW2;CHN-V;Asian Fermentation;CHN-VI/VII.2;Brazilian</t>
  </si>
  <si>
    <t>Asian Fermentation;CHN-X;Brazilian</t>
  </si>
  <si>
    <t>Wine/European;Brazilian</t>
  </si>
  <si>
    <t>CHN-IX;Asian Fermentation;Brazilian</t>
  </si>
  <si>
    <t>TW3;Wine/European;CHN-VI/VII.2;Brazilian</t>
  </si>
  <si>
    <t>TW4;Asian Fermentation;Brazilian</t>
  </si>
  <si>
    <t>Asian Fermentation;Wine/European;CHN-II;Brazilian</t>
  </si>
  <si>
    <t>TW4;CHN-IV</t>
  </si>
  <si>
    <t>CHN-VI/VII.1(T);TW4;Asian Fermentation;Wine/European;Brazilian</t>
  </si>
  <si>
    <t>TW1;Asian Fermentation</t>
  </si>
  <si>
    <t>CHN-VIII(C);Asian Fermentation;Brazilian</t>
  </si>
  <si>
    <t>CHN-VIII(C);TW3;Asian Fermentation;Wine/European;CHN-IV;Brazilian;Mediterranean_Oak</t>
  </si>
  <si>
    <t>CHN-VIII(T);Asian Fermentation;Mediterranean_Oak</t>
  </si>
  <si>
    <t>CHN-VI/VII.1(T);TW4;Wine/European;CHN-X</t>
  </si>
  <si>
    <t>CHN-II;CHN-IV</t>
  </si>
  <si>
    <t>TW4;Wine/European;Brazilian</t>
  </si>
  <si>
    <t>TW2;TW3;Brazilian</t>
  </si>
  <si>
    <t>Asian Fermentation;Wine/European</t>
  </si>
  <si>
    <t>Wine/European;CHN-IV</t>
  </si>
  <si>
    <t>TW6;CHN-VI/VII.2;Brazilian</t>
  </si>
  <si>
    <t>CHN-V;CHN-I;CHN-IV;Brazilian</t>
  </si>
  <si>
    <t>Asian Fermentation;CHN-IV;Brazilian</t>
  </si>
  <si>
    <t>Asian Fermentation;TW6;CHN-VI/VII.2;Brazilian;Mediterranean_Oak</t>
  </si>
  <si>
    <t>CHN-VIII(T);CHN-VIII(C)</t>
  </si>
  <si>
    <t>CHN-IX;CHN-IV</t>
  </si>
  <si>
    <t>CHN-IX;CHN-VI/VII.1(C);CHN-IV</t>
  </si>
  <si>
    <t>TW4;Asian Fermentation</t>
  </si>
  <si>
    <t>TW2;CHN-V;CHN-VI/VII.1(C);CHN-VI/VII.2;Brazilian</t>
  </si>
  <si>
    <t>CHN-VI/VII.1(C);CHN-II;Brazilian;Mediterranean_Oak</t>
  </si>
  <si>
    <t>CHN-IX;CHN-VI/VII.2</t>
  </si>
  <si>
    <t>Asian Fermentation;CHN-X</t>
  </si>
  <si>
    <t>CHN-II;CHN-IV;CHN-VI/VII.2</t>
  </si>
  <si>
    <t>TW2;Brazilian</t>
  </si>
  <si>
    <t>TW1;Brazilian</t>
  </si>
  <si>
    <t>TW3;CHN-X</t>
  </si>
  <si>
    <t>CHN-V;TW4;Brazilian</t>
  </si>
  <si>
    <t>CHN-VIII(T);TW4;Brazilian</t>
  </si>
  <si>
    <t>CHN-VIII(T);CHN-VIII(C);TW3;Wine/European;Mediterranean_Oak</t>
  </si>
  <si>
    <t>CHN-V;Asian Fermentation;Wine/European</t>
  </si>
  <si>
    <t>CHN-V;TW3;Wine/European;CHN-X</t>
  </si>
  <si>
    <t>Asian Fermentation;CHN-II;Mediterranean_Oak</t>
  </si>
  <si>
    <t>CHN-II;Brazilian</t>
  </si>
  <si>
    <t>TW3;Asian Fermentation;Brazilian</t>
  </si>
  <si>
    <t>CHN-VI/VII.1(C);Mediterranean_Oak</t>
  </si>
  <si>
    <t>CHN-IX;CHN-X;Mediterranean_Oak</t>
  </si>
  <si>
    <t>CHN-V;CHN-X</t>
  </si>
  <si>
    <t>CHN-VIII(C);CHN-X;Brazilian</t>
  </si>
  <si>
    <t>Wine/European;CHN-X;Brazilian</t>
  </si>
  <si>
    <t>CHN-IX;Brazilian</t>
  </si>
  <si>
    <t>TW2;CHN-V;TW6;Brazilian</t>
  </si>
  <si>
    <t>TW1;TW3;CHN-II;CHN-IV;Mediterranean_Oak</t>
  </si>
  <si>
    <t>TW1;Asian Fermentation;Wine/European;Brazilian</t>
  </si>
  <si>
    <t>TW6;CHN-VI/VII.2</t>
  </si>
  <si>
    <t>TW3;Asian Fermentation;CHN-IV</t>
  </si>
  <si>
    <t>TW4;CHN-I;CHN-X</t>
  </si>
  <si>
    <t>Asian Fermentation;CHN-VI/VII.2</t>
  </si>
  <si>
    <t>TW3;Asian Fermentation;Wine/European</t>
  </si>
  <si>
    <t>TW1;CHN-V;TW3;Asian Fermentation;CHN-VI/VII.2;Brazilian;Mediterranean_Oak</t>
  </si>
  <si>
    <t>CHN-V;CHN-IV</t>
  </si>
  <si>
    <t>CHN-IX;Mediterranean_Oak</t>
  </si>
  <si>
    <t>CHN-V;TW3;Brazilian</t>
  </si>
  <si>
    <t>Asian Fermentation;CHN-VI/VII.2;Brazilian</t>
  </si>
  <si>
    <t>CHN-V;Asian Fermentation;CHN-II;Mediterranean_Oak</t>
  </si>
  <si>
    <t>TW3;Wine/European;CHN-II;Brazilian;Mediterranean_Oak</t>
  </si>
  <si>
    <t>TW6;CHN-II</t>
  </si>
  <si>
    <t>TW6;Brazilian;Mediterranean_Oak</t>
  </si>
  <si>
    <t>Asian Fermentation;CHN-VI/VII.2;Brazilian;Mediterranean_Oak</t>
  </si>
  <si>
    <t>TW6;CHN-X;Mediterranean_Oak</t>
  </si>
  <si>
    <t>TW2;CHN-V;Asian Fermentation;Brazilian</t>
  </si>
  <si>
    <t>CHN-VIII(T);CHN-VIII(C);TW3;Asian Fermentation;CHN-IV</t>
  </si>
  <si>
    <t>TW2;CHN-V;CHN-X</t>
  </si>
  <si>
    <t>Asian Fermentation;CHN-II</t>
  </si>
  <si>
    <t>CHN-IX;Asian Fermentation;Wine/European;CHN-II;Brazilian</t>
  </si>
  <si>
    <t>CHN-VIII(T);CHN-VIII(C);Wine/European</t>
  </si>
  <si>
    <t>CHN-V;TW3</t>
  </si>
  <si>
    <t>TW3;TW4;Asian Fermentation</t>
  </si>
  <si>
    <t>TW3;TW4</t>
  </si>
  <si>
    <t>TW1;CHN-VI/VII.2;Brazilian</t>
  </si>
  <si>
    <t>Asian Fermentation;CHN-I</t>
  </si>
  <si>
    <t>Wine/European;CHN-X</t>
  </si>
  <si>
    <t>Asian Fermentation;CHN-IV;CHN-VI/VII.2</t>
  </si>
  <si>
    <t>TW6;CHN-IV;Brazilian</t>
  </si>
  <si>
    <t>CHN-VI/VII.1(C);TW3;TW4;CHN-VI/VII.2;CHN-X;Brazilian</t>
  </si>
  <si>
    <t>CHN-VI/VII.2;Mediterranean_Oak</t>
  </si>
  <si>
    <t>CHN-VIII(C);Wine/European</t>
  </si>
  <si>
    <t>TW2;CHN-VIII(C);TW4;Wine/European;CHN-II;Brazilian;Mediterranean_Oak</t>
  </si>
  <si>
    <t>TW2;CHN-V;CHN-IV</t>
  </si>
  <si>
    <t>Asian Fermentation;Wine/European;Brazilian;Mediterranean_Oak</t>
  </si>
  <si>
    <t>CHN-VI/VII.1(T);CHN-VI/VII.1(C);TW3;Asian Fermentation;Brazilian</t>
  </si>
  <si>
    <t>CHN-IX;CHN-VIII(T);TW4</t>
  </si>
  <si>
    <t>CHN-IV;Brazilian;Mediterranean_Oak</t>
  </si>
  <si>
    <t>TW1;CHN-I</t>
  </si>
  <si>
    <t>TW3;TW4;Asian Fermentation;Brazilian</t>
  </si>
  <si>
    <t>Wine/European;Brazilian;Mediterranean_Oak</t>
  </si>
  <si>
    <t>CHN-V;Mediterranean_Oak</t>
  </si>
  <si>
    <t>CHN-V;Asian Fermentation;CHN-IV</t>
  </si>
  <si>
    <t>CHN-VIII(C);TW4;CHN-IV;Brazilian</t>
  </si>
  <si>
    <t>CHN-V;Wine/European;Brazilian</t>
  </si>
  <si>
    <t>TW5;CHN-IV</t>
  </si>
  <si>
    <t>CHN-IX;Asian Fermentation</t>
  </si>
  <si>
    <t>Asian Fermentation;CHN-IV</t>
  </si>
  <si>
    <t>TW2;CHN-IV</t>
  </si>
  <si>
    <t>TW3;CHN-X;Brazilian</t>
  </si>
  <si>
    <t>CHN-V;CHN-VI/VII.1(T);TW5</t>
  </si>
  <si>
    <t>Wine/European;CHN-IV;Brazilian</t>
  </si>
  <si>
    <t>TW4;CHN-X;Brazilian</t>
  </si>
  <si>
    <t>CHN-V;Asian Fermentation;CHN-VI/VII.2;Brazilian;Mediterranean_Oak</t>
  </si>
  <si>
    <t>TW2;CHN-V;CHN-VI/VII.1(T);Asian Fermentation</t>
  </si>
  <si>
    <t>TW2;TW3;Asian Fermentation;Wine/European;CHN-I;Brazilian</t>
  </si>
  <si>
    <t>CHN-V;CHN-IV;CHN-X;Brazilian</t>
  </si>
  <si>
    <t>CHN-II;CHN-IV;CHN-X;Brazilian</t>
  </si>
  <si>
    <t>Asian Fermentation;CHN-IV;CHN-VI/VII.2;Brazilian</t>
  </si>
  <si>
    <t>CHN-VI/VII.1(T);CHN-IV;Brazilian</t>
  </si>
  <si>
    <t>CHN-VI/VII.1(C);Asian Fermentation;Wine/European;Brazilian</t>
  </si>
  <si>
    <t>CHN-V;Asian Fermentation</t>
  </si>
  <si>
    <t>TW3;Asian Fermentation;CHN-I</t>
  </si>
  <si>
    <t>CHN-VIII(C);CHN-IV;CHN-VI/VII.2;Brazilian</t>
  </si>
  <si>
    <t>Asian Fermentation;CHN-I;CHN-II;CHN-X;Brazilian</t>
  </si>
  <si>
    <t>Asian Fermentation;CHN-X;Brazilian;Mediterranean_Oak</t>
  </si>
  <si>
    <t>CHN-VI/VII.1(T);CHN-VIII(C);Asian Fermentation</t>
  </si>
  <si>
    <t>CHN-VI/VII.1(C);CHN-VIII(T);Wine/European;CHN-IV</t>
  </si>
  <si>
    <t>CHN-IX;TW4</t>
  </si>
  <si>
    <t>Asian Fermentation;Wine/European;CHN-X</t>
  </si>
  <si>
    <t>CHN-IX;Asian Fermentation;CHN-X</t>
  </si>
  <si>
    <t>CHN-VIII(C);TW3;Asian Fermentation;Wine/European;TW6;Brazilian</t>
  </si>
  <si>
    <t>CHN-IX;CHN-X;Brazilian</t>
  </si>
  <si>
    <t>CHN-X;Mediterranean_Oak</t>
  </si>
  <si>
    <t>CHN-VI/VII.1(C);Asian Fermentation</t>
  </si>
  <si>
    <t>CHN-VIII(C);TW6;CHN-IV;Brazilian</t>
  </si>
  <si>
    <t>CHN-VI/VII.1(C);Asian Fermentation;CHN-IV;Brazilian</t>
  </si>
  <si>
    <t>CHN-V;CHN-VI/VII.1(C);CHN-VIII(C);TW3;TW4;CHN-I;CHN-VI/VII.2;Brazilian</t>
  </si>
  <si>
    <t>TW3;Asian Fermentation;TW6;CHN-X</t>
  </si>
  <si>
    <t>CHN-V;CHN-VIII(T);Wine/European;Brazilian</t>
  </si>
  <si>
    <t>TW2;CHN-V;CHN-IV;Brazilian</t>
  </si>
  <si>
    <t>Asian Fermentation;Wine/European;Brazilian</t>
  </si>
  <si>
    <t>CHN-VIII(T);TW3;Brazilian</t>
  </si>
  <si>
    <t>CHN-IX;CHN-V;Brazilian;Mediterranean_Oak</t>
  </si>
  <si>
    <t>TW3;Asian Fermentation;CHN-II;CHN-X;Brazilian;Mediterranean_Oak</t>
  </si>
  <si>
    <t>CHN-VIII(C);TW3</t>
  </si>
  <si>
    <t>TW3;CHN-IV</t>
  </si>
  <si>
    <t>TW2;CHN-VI/VII.1(T);TW4</t>
  </si>
  <si>
    <t>CHN-V;CHN-II;Mediterranean_Oak</t>
  </si>
  <si>
    <t>CHN-II;CHN-X</t>
  </si>
  <si>
    <t>CHN-VIII(C);Brazilian</t>
  </si>
  <si>
    <t>TW4;CHN-IV;CHN-X</t>
  </si>
  <si>
    <t>TW1;CHN-IX;CHN-VIII(C)</t>
  </si>
  <si>
    <t>TW3;Asian Fermentation;CHN-II;CHN-X</t>
  </si>
  <si>
    <t>TW4;CHN-VI/VII.2</t>
  </si>
  <si>
    <t>Asian Fermentation;TW6;Brazilian</t>
  </si>
  <si>
    <t>CHN-VIII(T);Asian Fermentation;Brazilian</t>
  </si>
  <si>
    <t>Wine/European;TW6;Brazilian;Mediterranean_Oak</t>
  </si>
  <si>
    <t>TW3;CHN-I</t>
  </si>
  <si>
    <t>TW3;Asian Fermentation;Wine/European;Brazilian;Mediterranean_Oak</t>
  </si>
  <si>
    <t>CHN-VI/VII.1(T);CHN-VI/VII.2</t>
  </si>
  <si>
    <t>CHN-IX;CHN-X</t>
  </si>
  <si>
    <t>TW1;CHN-VI/VII.1(C)</t>
  </si>
  <si>
    <t>CHN-V;TW3;CHN-IV;Mediterranean_Oak</t>
  </si>
  <si>
    <t>TW3;TW4;Brazilian</t>
  </si>
  <si>
    <t>CHN-VIII(T);TW3;Asian Fermentation;Wine/European;CHN-X;Brazilian</t>
  </si>
  <si>
    <t>CHN-V;Asian Fermentation;Mediterranean_Oak</t>
  </si>
  <si>
    <t>Wine/European;TW6;Brazilian</t>
  </si>
  <si>
    <t>CHN-IV;Mediterranean_Oak</t>
  </si>
  <si>
    <t>TW3;Asian Fermentation;Wine/European;CHN-VI/VII.2</t>
  </si>
  <si>
    <t>CHN-VIII(T);Asian Fermentation</t>
  </si>
  <si>
    <t>TW4;TW6;Brazilian</t>
  </si>
  <si>
    <t>TW2;Asian Fermentation</t>
  </si>
  <si>
    <t>TW2;Mediterranean_Oak</t>
  </si>
  <si>
    <t>TW5;CHN-IV;CHN-VI/VII.2;Brazilian</t>
  </si>
  <si>
    <t>CHN-VIII(T);TW4;Asian Fermentation</t>
  </si>
  <si>
    <t>TW3;Asian Fermentation;CHN-X</t>
  </si>
  <si>
    <t>CHN-IX;CHN-VI/VII.1(C)</t>
  </si>
  <si>
    <t>CHN-IX;CHN-V;Asian Fermentation;CHN-X</t>
  </si>
  <si>
    <t>CHN-VI/VII.1(T);Brazilian</t>
  </si>
  <si>
    <t>CHN-V;TW3;CHN-IV;Brazilian</t>
  </si>
  <si>
    <t>CHN-VI/VII.1(C);TW5;Brazilian</t>
  </si>
  <si>
    <t>Asian Fermentation;CHN-II;CHN-IV;CHN-X;Brazilian</t>
  </si>
  <si>
    <t>CHN-VIII(C);Asian Fermentation;CHN-IV</t>
  </si>
  <si>
    <t>TW3;Wine/European;Brazilian</t>
  </si>
  <si>
    <t>CHN-V;TW3;CHN-X;Brazilian</t>
  </si>
  <si>
    <t>CHN-VIII(C);CHN-IV</t>
  </si>
  <si>
    <t>CHN-VIII(T);Asian Fermentation;TW6;Brazilian</t>
  </si>
  <si>
    <t>YAL024C</t>
  </si>
  <si>
    <t>&lt;1</t>
  </si>
  <si>
    <t>LTE1</t>
  </si>
  <si>
    <t>Low Temperature Essential</t>
  </si>
  <si>
    <t>Protein similar to GDP/GTP exchange factors</t>
  </si>
  <si>
    <t>YAR042W</t>
  </si>
  <si>
    <t>SWH1</t>
  </si>
  <si>
    <t>Protein similar to mammalian oxysterol-binding protein</t>
  </si>
  <si>
    <t>YBL022C</t>
  </si>
  <si>
    <t>PIM1</t>
  </si>
  <si>
    <t>Proteolysis In Mitochondria</t>
  </si>
  <si>
    <t>ATP-dependent Lon protease</t>
  </si>
  <si>
    <t>YBL046W</t>
  </si>
  <si>
    <t>PSY4</t>
  </si>
  <si>
    <t>Platinum SensitivitY</t>
  </si>
  <si>
    <t>Regulatory subunit of protein phosphatase PP4</t>
  </si>
  <si>
    <t>YBL053W</t>
  </si>
  <si>
    <t>YBL082C</t>
  </si>
  <si>
    <t>ALG3</t>
  </si>
  <si>
    <t>Asparagine Linked Glycosylation</t>
  </si>
  <si>
    <t>Dolichol-P-Man dependent alpha(1-3) mannosyltransferase</t>
  </si>
  <si>
    <t>YBR199W</t>
  </si>
  <si>
    <t>KTR4</t>
  </si>
  <si>
    <t>Glycosyltransferase involved in protein glycosylation</t>
  </si>
  <si>
    <t>YBR207W</t>
  </si>
  <si>
    <t>FTH1</t>
  </si>
  <si>
    <t>FTR1 Homolog</t>
  </si>
  <si>
    <t>Putative high affinity iron transporter</t>
  </si>
  <si>
    <t>YBR291C</t>
  </si>
  <si>
    <t>CTP1</t>
  </si>
  <si>
    <t>Citrate Transport Protein</t>
  </si>
  <si>
    <t>Mitochondrial inner membrane citrate transporter</t>
  </si>
  <si>
    <t>YBR294W</t>
  </si>
  <si>
    <t>SUL1</t>
  </si>
  <si>
    <t>SULfate</t>
  </si>
  <si>
    <t>High affinity sulfate permease of the SulP anion transporter family</t>
  </si>
  <si>
    <t>YCL004W</t>
  </si>
  <si>
    <t>PGS1</t>
  </si>
  <si>
    <t>PhosphatidylGlycerolphosphate Synthase</t>
  </si>
  <si>
    <t>Phosphatidylglycerolphosphate synthase</t>
  </si>
  <si>
    <t>YCL005W</t>
  </si>
  <si>
    <t>LDB16</t>
  </si>
  <si>
    <t>Protein involved in lipid droplet (LD) assembly</t>
  </si>
  <si>
    <t>YCR002C</t>
  </si>
  <si>
    <t>0.12;0.12</t>
  </si>
  <si>
    <t>0.0355;0.0331</t>
  </si>
  <si>
    <t>CDC10</t>
  </si>
  <si>
    <t>Component of the septin ring, required for cytokinesis</t>
  </si>
  <si>
    <t>YCR005C</t>
  </si>
  <si>
    <t>0.12;0.13</t>
  </si>
  <si>
    <t>4e-04;8e-04</t>
  </si>
  <si>
    <t>CIT2</t>
  </si>
  <si>
    <t>Citrate synthase, peroxisomal isozyme involved in glyoxylate cycle</t>
  </si>
  <si>
    <t>YCR008W</t>
  </si>
  <si>
    <t>0.37;0.3</t>
  </si>
  <si>
    <t>0.0138;0.0037</t>
  </si>
  <si>
    <t>SAT4</t>
  </si>
  <si>
    <t>Ser/Thr protein kinase involved in salt tolerance, nutrient response</t>
  </si>
  <si>
    <t>YCR052W</t>
  </si>
  <si>
    <t>RSC6</t>
  </si>
  <si>
    <t>YCR088W</t>
  </si>
  <si>
    <t>ABP1</t>
  </si>
  <si>
    <t>Actin-binding protein of the cortical actin cytoskeleton</t>
  </si>
  <si>
    <t>YDL063C</t>
  </si>
  <si>
    <t>SYO1</t>
  </si>
  <si>
    <t>SYnchronized impOrt or SYmpOrtin</t>
  </si>
  <si>
    <t>Transport adaptor or symportin</t>
  </si>
  <si>
    <t>YDL221W</t>
  </si>
  <si>
    <t>YDR069C</t>
  </si>
  <si>
    <t>DOA4</t>
  </si>
  <si>
    <t>Ubiquitin hydrolase</t>
  </si>
  <si>
    <t>YDR122W</t>
  </si>
  <si>
    <t>KIN1</t>
  </si>
  <si>
    <t>YDR154C</t>
  </si>
  <si>
    <t>YDR163W</t>
  </si>
  <si>
    <t>CWC15</t>
  </si>
  <si>
    <t>Non-essential protein involved in pre-mRNA splicing</t>
  </si>
  <si>
    <t>YDR166C</t>
  </si>
  <si>
    <t>SEC5</t>
  </si>
  <si>
    <t>Essential 107kDa subunit of the exocyst complex</t>
  </si>
  <si>
    <t>YDR183C-A</t>
  </si>
  <si>
    <t>YDR192C</t>
  </si>
  <si>
    <t>0.14;0.16</t>
  </si>
  <si>
    <t>0.0092;0.0169</t>
  </si>
  <si>
    <t>NUP42</t>
  </si>
  <si>
    <t>YDR344C</t>
  </si>
  <si>
    <t>YDR366C</t>
  </si>
  <si>
    <t>MOR1</t>
  </si>
  <si>
    <t>Mitochondrial mORphology affecting</t>
  </si>
  <si>
    <t>YDR371W</t>
  </si>
  <si>
    <t>CTS2</t>
  </si>
  <si>
    <t>ChiTinaSe</t>
  </si>
  <si>
    <t>Putative chitinase</t>
  </si>
  <si>
    <t>YDR383C</t>
  </si>
  <si>
    <t>0;0</t>
  </si>
  <si>
    <t>0.0399;0.0108</t>
  </si>
  <si>
    <t>NKP1</t>
  </si>
  <si>
    <t>YDR439W</t>
  </si>
  <si>
    <t>LRS4</t>
  </si>
  <si>
    <t>Loss of RDNA Silencing</t>
  </si>
  <si>
    <t>Nucleolar protein that forms a complex with Csm1p</t>
  </si>
  <si>
    <t>YDR475C</t>
  </si>
  <si>
    <t>JIP4</t>
  </si>
  <si>
    <t>Jumonji domain Interacting Protein</t>
  </si>
  <si>
    <t>YDR478W</t>
  </si>
  <si>
    <t>SNM1</t>
  </si>
  <si>
    <t>Suppressor of Nuclear Mitochondrial endoribonuclease</t>
  </si>
  <si>
    <t>Ribonuclease MRP complex subunit</t>
  </si>
  <si>
    <t>YEL014C</t>
  </si>
  <si>
    <t>YEL032C-A</t>
  </si>
  <si>
    <t>YER008C</t>
  </si>
  <si>
    <t>SEC3</t>
  </si>
  <si>
    <t>Subunit of the exocyst complex</t>
  </si>
  <si>
    <t>YER014C-A</t>
  </si>
  <si>
    <t>BUD25</t>
  </si>
  <si>
    <t>YER067C-A</t>
  </si>
  <si>
    <t>YER144C</t>
  </si>
  <si>
    <t>UBP5</t>
  </si>
  <si>
    <t>Putative ubiquitin-specific protease</t>
  </si>
  <si>
    <t>YER162C</t>
  </si>
  <si>
    <t>RAD4</t>
  </si>
  <si>
    <t>Damaged-DNA binding subunit of Nuclear Excision Repair Factor 2</t>
  </si>
  <si>
    <t>0;0.09</t>
  </si>
  <si>
    <t>0.0459;0.0016</t>
  </si>
  <si>
    <t>YFL032W</t>
  </si>
  <si>
    <t>YFL034W</t>
  </si>
  <si>
    <t>0;0.2</t>
  </si>
  <si>
    <t>0.0129;0.0031</t>
  </si>
  <si>
    <t>MIL1</t>
  </si>
  <si>
    <t>Medium adaptin-Interacting Ligand</t>
  </si>
  <si>
    <t>Predicted lipase</t>
  </si>
  <si>
    <t>YGL061C</t>
  </si>
  <si>
    <t>DUO1</t>
  </si>
  <si>
    <t>Death Upon Overproduction</t>
  </si>
  <si>
    <t>Essential subunit of the Dam1 complex (aka DASH complex)</t>
  </si>
  <si>
    <t>YGL081W</t>
  </si>
  <si>
    <t>YGL138C</t>
  </si>
  <si>
    <t>YGL236C</t>
  </si>
  <si>
    <t>MTO1</t>
  </si>
  <si>
    <t>Mitochondrial Translation Optimization</t>
  </si>
  <si>
    <t>YGR089W</t>
  </si>
  <si>
    <t>NNF2</t>
  </si>
  <si>
    <t>Protein that exhibits physical and genetic interactions with Rpb8p</t>
  </si>
  <si>
    <t>YGR102C</t>
  </si>
  <si>
    <t>0.0367;0.0187</t>
  </si>
  <si>
    <t>GTF1</t>
  </si>
  <si>
    <t>Glutaminyl Transamidase subunit F</t>
  </si>
  <si>
    <t>0.0476;0.0171</t>
  </si>
  <si>
    <t>YGR170W</t>
  </si>
  <si>
    <t>PSD2</t>
  </si>
  <si>
    <t>PhosphatidylSerine Decarboxylase</t>
  </si>
  <si>
    <t>Phosphatidylserine decarboxylase of the Golgi and vacuolar membranes</t>
  </si>
  <si>
    <t>YGR190C</t>
  </si>
  <si>
    <t>YGR194C</t>
  </si>
  <si>
    <t>XKS1</t>
  </si>
  <si>
    <t>XyluloKinaSe</t>
  </si>
  <si>
    <t>Xylulokinase</t>
  </si>
  <si>
    <t>YGR239C</t>
  </si>
  <si>
    <t>PEX21</t>
  </si>
  <si>
    <t>Peroxin required for peroxisomal matrix protein targeting</t>
  </si>
  <si>
    <t>YHL038C</t>
  </si>
  <si>
    <t>CBP2</t>
  </si>
  <si>
    <t>Required for splicing of the group I intron bI5 of the COB pre-mRNA</t>
  </si>
  <si>
    <t>YHR017W</t>
  </si>
  <si>
    <t>YSC83</t>
  </si>
  <si>
    <t>Non-essential mitochondrial protein of unknown function</t>
  </si>
  <si>
    <t>YHR045W</t>
  </si>
  <si>
    <t>0.13;0</t>
  </si>
  <si>
    <t>0.0452;0.0383</t>
  </si>
  <si>
    <t>YHR113W</t>
  </si>
  <si>
    <t>APE4</t>
  </si>
  <si>
    <t>Cytoplasmic aspartyl aminopeptidase with possible vacuole function</t>
  </si>
  <si>
    <t>YHR199C-A</t>
  </si>
  <si>
    <t>NBL1</t>
  </si>
  <si>
    <t>N-terminal-Borealin Like protein</t>
  </si>
  <si>
    <t>Subunit of the conserved chromosomal passenger complex (CPC)</t>
  </si>
  <si>
    <t>YHR201C</t>
  </si>
  <si>
    <t>PPX1</t>
  </si>
  <si>
    <t>Exopolyphosphatase</t>
  </si>
  <si>
    <t>YHR207C</t>
  </si>
  <si>
    <t>SET5</t>
  </si>
  <si>
    <t>Methyltransferase involved in methylation of histone H4 Lys5, -8, -12</t>
  </si>
  <si>
    <t>YHR209W</t>
  </si>
  <si>
    <t>CRG1</t>
  </si>
  <si>
    <t>Cantharidin Resistance Gene</t>
  </si>
  <si>
    <t>S-AdoMet-dependent methyltransferase involved in lipid homeostasis</t>
  </si>
  <si>
    <t>YIL013C</t>
  </si>
  <si>
    <t>PDR11</t>
  </si>
  <si>
    <t>YIL019W</t>
  </si>
  <si>
    <t>FAF1</t>
  </si>
  <si>
    <t xml:space="preserve">Forty (40) S Assembly Factor </t>
  </si>
  <si>
    <t>YIL030C</t>
  </si>
  <si>
    <t>SSM4</t>
  </si>
  <si>
    <t>Suppressor of mrna Stability Mutant</t>
  </si>
  <si>
    <t>Membrane-embedded ubiquitin-protein ligase and retrotranslocase</t>
  </si>
  <si>
    <t>YIL031W</t>
  </si>
  <si>
    <t>0.19;0.18</t>
  </si>
  <si>
    <t>0.0195;0.0194</t>
  </si>
  <si>
    <t>ULP2</t>
  </si>
  <si>
    <t>Peptidase that deconjugates Smt3/SUMO-1 peptides from proteins</t>
  </si>
  <si>
    <t>YIL032C</t>
  </si>
  <si>
    <t>0.0152;0.0357</t>
  </si>
  <si>
    <t>YIL039W</t>
  </si>
  <si>
    <t>TED1</t>
  </si>
  <si>
    <t>Trafficking of Emp24p/Erv25p-dependent cargo Disrupted</t>
  </si>
  <si>
    <t>GPI-glycan remodelase</t>
  </si>
  <si>
    <t>YIL159W</t>
  </si>
  <si>
    <t>0.51;0.47;0.42</t>
  </si>
  <si>
    <t>0.0291;0.014;0.0027</t>
  </si>
  <si>
    <t>BNR1</t>
  </si>
  <si>
    <t>BNi1 Related</t>
  </si>
  <si>
    <t>YIL164C</t>
  </si>
  <si>
    <t>0.11;0.1</t>
  </si>
  <si>
    <t>0.026;0.0132</t>
  </si>
  <si>
    <t>NIT1</t>
  </si>
  <si>
    <t>Nitrilase</t>
  </si>
  <si>
    <t>YIR006C</t>
  </si>
  <si>
    <t>PAN1</t>
  </si>
  <si>
    <t>Part of actin cytoskeleton-regulatory complex Pan1p-Sla1p-End3p</t>
  </si>
  <si>
    <t>YJL160C</t>
  </si>
  <si>
    <t>PIR5</t>
  </si>
  <si>
    <t>Protein with Internal Repeats</t>
  </si>
  <si>
    <t>YJL174W</t>
  </si>
  <si>
    <t>KRE9</t>
  </si>
  <si>
    <t>Glycoprotein involved in cell wall beta-glucan assembly</t>
  </si>
  <si>
    <t>YJL175W</t>
  </si>
  <si>
    <t>YJL194W</t>
  </si>
  <si>
    <t>CDC6</t>
  </si>
  <si>
    <t>Essential ATP-binding protein required for DNA replication</t>
  </si>
  <si>
    <t>YJR041C</t>
  </si>
  <si>
    <t>URB2</t>
  </si>
  <si>
    <t>Protein required for normal metabolism of the rRNA primary transcript</t>
  </si>
  <si>
    <t>YJR141W</t>
  </si>
  <si>
    <t>IPA1</t>
  </si>
  <si>
    <t>Important for cleavage and PolyAdenylation</t>
  </si>
  <si>
    <t>Protein implicated in pre-mRNA processing and proteasomal degradation</t>
  </si>
  <si>
    <t>YKL036C</t>
  </si>
  <si>
    <t>YKL109W</t>
  </si>
  <si>
    <t>HAP4</t>
  </si>
  <si>
    <t>YKL143W</t>
  </si>
  <si>
    <t>LTV1</t>
  </si>
  <si>
    <t>Low Temperature Viability</t>
  </si>
  <si>
    <t>Subunit of the EGO/GSE complex</t>
  </si>
  <si>
    <t>YKL169C</t>
  </si>
  <si>
    <t>0.0074;0.0302</t>
  </si>
  <si>
    <t>YKL194C</t>
  </si>
  <si>
    <t>MST1</t>
  </si>
  <si>
    <t>Mitochondrial aminoacyl-tRNA Synthetase, Threonine</t>
  </si>
  <si>
    <t>Mitochondrial threonyl-tRNA synthetase</t>
  </si>
  <si>
    <t>0.15;0.18</t>
  </si>
  <si>
    <t>0.0429;0.0103</t>
  </si>
  <si>
    <t>YKR031C</t>
  </si>
  <si>
    <t>0.13;0.08;0.41</t>
  </si>
  <si>
    <t>0.0209;7e-04;0.0248</t>
  </si>
  <si>
    <t>SPO14</t>
  </si>
  <si>
    <t>Phospholipase D</t>
  </si>
  <si>
    <t>YKR053C</t>
  </si>
  <si>
    <t>YSR3</t>
  </si>
  <si>
    <t>Yeast Sphingolipid Resistance</t>
  </si>
  <si>
    <t>Dihydrosphingosine 1-phosphate phosphatase</t>
  </si>
  <si>
    <t>YKR075C</t>
  </si>
  <si>
    <t>YKR078W</t>
  </si>
  <si>
    <t>0.0358;0.011</t>
  </si>
  <si>
    <t>YLL002W</t>
  </si>
  <si>
    <t>0.0105;0.0105</t>
  </si>
  <si>
    <t>RTT109</t>
  </si>
  <si>
    <t>Histone acetyltransferase</t>
  </si>
  <si>
    <t>YLL006W-A</t>
  </si>
  <si>
    <t>YLL051C</t>
  </si>
  <si>
    <t>0;0.22</t>
  </si>
  <si>
    <t>0.0194;0.0473</t>
  </si>
  <si>
    <t>FRE6</t>
  </si>
  <si>
    <t>YLR020C</t>
  </si>
  <si>
    <t>YEH2</t>
  </si>
  <si>
    <t>Yeast steryl Ester Hydrolase</t>
  </si>
  <si>
    <t>YLR031W</t>
  </si>
  <si>
    <t>YLR078C</t>
  </si>
  <si>
    <t>BOS1</t>
  </si>
  <si>
    <t>Bet One Suppressor</t>
  </si>
  <si>
    <t>v-SNARE (vesicle specific SNAP receptor)</t>
  </si>
  <si>
    <t>YLR083C</t>
  </si>
  <si>
    <t>EMP70</t>
  </si>
  <si>
    <t>Protein with a role in cellular adhesion and filamentous growth</t>
  </si>
  <si>
    <t>YLR084C</t>
  </si>
  <si>
    <t>RAX2</t>
  </si>
  <si>
    <t>Protein required for the maintenance of bud site selection</t>
  </si>
  <si>
    <t>YLR119W</t>
  </si>
  <si>
    <t>SRN2</t>
  </si>
  <si>
    <t>Suppressor of Rna mutations, Number 2</t>
  </si>
  <si>
    <t>Component of the ESCRT-I complex</t>
  </si>
  <si>
    <t>YLR148W</t>
  </si>
  <si>
    <t>PEP3</t>
  </si>
  <si>
    <t>YLR233C</t>
  </si>
  <si>
    <t>EST1</t>
  </si>
  <si>
    <t>TLC1 RNA-associated factor involved in telomere length regulation</t>
  </si>
  <si>
    <t>YLR242C</t>
  </si>
  <si>
    <t>ARV1</t>
  </si>
  <si>
    <t>ARE2 Required for Viability</t>
  </si>
  <si>
    <t>Cortical ER protein</t>
  </si>
  <si>
    <t>YLR320W</t>
  </si>
  <si>
    <t>MMS22</t>
  </si>
  <si>
    <t>YLR322W</t>
  </si>
  <si>
    <t>VPS65</t>
  </si>
  <si>
    <t>YLR416C</t>
  </si>
  <si>
    <t>0;0.07;0;0.05</t>
  </si>
  <si>
    <t>0.0159;0.0207;0.0159;0.0448</t>
  </si>
  <si>
    <t>YLR453C</t>
  </si>
  <si>
    <t>RIF2</t>
  </si>
  <si>
    <t>Rap1p-Interacting Factor</t>
  </si>
  <si>
    <t>Protein that binds to the Rap1p C-terminus</t>
  </si>
  <si>
    <t>YML109W</t>
  </si>
  <si>
    <t>0.19;0.3</t>
  </si>
  <si>
    <t>0.0249;0.0318</t>
  </si>
  <si>
    <t>ZDS2</t>
  </si>
  <si>
    <t>Zillion Different Screens</t>
  </si>
  <si>
    <t>Protein with a role in regulating Swe1p-dependent polarized growth</t>
  </si>
  <si>
    <t>YML130C</t>
  </si>
  <si>
    <t>ERO1</t>
  </si>
  <si>
    <t>ER Oxidation or Endoplasmic Reticulum Oxidoreductin</t>
  </si>
  <si>
    <t>Thiol oxidase required for oxidative protein folding in the ER</t>
  </si>
  <si>
    <t>YMR037C</t>
  </si>
  <si>
    <t>MSN2</t>
  </si>
  <si>
    <t>Multicopy suppressor of SNF1 mutation</t>
  </si>
  <si>
    <t>Stress-responsive transcriptional activator</t>
  </si>
  <si>
    <t>YMR047C</t>
  </si>
  <si>
    <t>NUP116</t>
  </si>
  <si>
    <t>YMR066W</t>
  </si>
  <si>
    <t>SOV1</t>
  </si>
  <si>
    <t>Synthesis Of Var</t>
  </si>
  <si>
    <t>YMR098C</t>
  </si>
  <si>
    <t>0;0.25</t>
  </si>
  <si>
    <t>0.0462;0.0136</t>
  </si>
  <si>
    <t>ATP25</t>
  </si>
  <si>
    <t>ATPase</t>
  </si>
  <si>
    <t>YMR103C</t>
  </si>
  <si>
    <t>YMR124W</t>
  </si>
  <si>
    <t>EPO1</t>
  </si>
  <si>
    <t>Endoplasmic reticulum POlarization</t>
  </si>
  <si>
    <t>Protein involved in septin-ER tethering</t>
  </si>
  <si>
    <t>YMR180C</t>
  </si>
  <si>
    <t>CTL1</t>
  </si>
  <si>
    <t>Capping enzyme mRNA Triphosphatase-Like</t>
  </si>
  <si>
    <t>RNA 5'-triphosphatase, localizes to both the nucleus and cytoplasm</t>
  </si>
  <si>
    <t>YMR247C</t>
  </si>
  <si>
    <t>RKR1</t>
  </si>
  <si>
    <t>RING domain mutant Killed by Rtf1 deletion</t>
  </si>
  <si>
    <t>RING domain E3 ubiquitin ligase</t>
  </si>
  <si>
    <t>YMR251W</t>
  </si>
  <si>
    <t>GTO3</t>
  </si>
  <si>
    <t>Glutathione Transferase Omega-like</t>
  </si>
  <si>
    <t>Omega class glutathione transferase</t>
  </si>
  <si>
    <t>YMR259C</t>
  </si>
  <si>
    <t>TRM732</t>
  </si>
  <si>
    <t>Protein involved in 2'-O-methylation of C32 of substrate tRNAs</t>
  </si>
  <si>
    <t>YNL046W</t>
  </si>
  <si>
    <t>YNL054W</t>
  </si>
  <si>
    <t>VAC7</t>
  </si>
  <si>
    <t>VACuolar segregation</t>
  </si>
  <si>
    <t>Integral vacuolar membrane protein</t>
  </si>
  <si>
    <t>YNL101W</t>
  </si>
  <si>
    <t>AVT4</t>
  </si>
  <si>
    <t>YNL109W</t>
  </si>
  <si>
    <t>YNL192W</t>
  </si>
  <si>
    <t>CHS1</t>
  </si>
  <si>
    <t>Chitin synthase I</t>
  </si>
  <si>
    <t>YNL245C</t>
  </si>
  <si>
    <t>CWC25</t>
  </si>
  <si>
    <t>Splicing factor required for the first step of pre-mRNA splicing</t>
  </si>
  <si>
    <t>YNR033W</t>
  </si>
  <si>
    <t>ABZ1</t>
  </si>
  <si>
    <t>Para-aminobenzoate (PABA) synthase</t>
  </si>
  <si>
    <t>YNR051C</t>
  </si>
  <si>
    <t>BRE5</t>
  </si>
  <si>
    <t>Ubiquitin protease cofactor</t>
  </si>
  <si>
    <t>YOL044W</t>
  </si>
  <si>
    <t>0.0248;0.0248</t>
  </si>
  <si>
    <t>PEX15</t>
  </si>
  <si>
    <t>Tail-anchored type II integral peroxisomal membrane protein</t>
  </si>
  <si>
    <t>YOL065C</t>
  </si>
  <si>
    <t>INP54</t>
  </si>
  <si>
    <t>YOL104C</t>
  </si>
  <si>
    <t>NDJ1</t>
  </si>
  <si>
    <t>NonDisJunction</t>
  </si>
  <si>
    <t>Protein that regulates meiotic SPB cohesion and telomere clustering</t>
  </si>
  <si>
    <t>YOL125W</t>
  </si>
  <si>
    <t>0;0.1</t>
  </si>
  <si>
    <t>0.0296;0.0106</t>
  </si>
  <si>
    <t>TRM13</t>
  </si>
  <si>
    <t>2'-O-methyltransferase</t>
  </si>
  <si>
    <t>YOL138C</t>
  </si>
  <si>
    <t>RTC1</t>
  </si>
  <si>
    <t>YOL158C</t>
  </si>
  <si>
    <t>ENB1</t>
  </si>
  <si>
    <t>ENteroBactin</t>
  </si>
  <si>
    <t>Ferric enterobactin transmembrane transporter</t>
  </si>
  <si>
    <t>YOR033C</t>
  </si>
  <si>
    <t>EXO1</t>
  </si>
  <si>
    <t>EXOnuclease</t>
  </si>
  <si>
    <t>5'-3' exonuclease and flap-endonuclease</t>
  </si>
  <si>
    <t>YOR035C</t>
  </si>
  <si>
    <t>SHE4</t>
  </si>
  <si>
    <t>Protein containing a UCS (UNC-45/CRO1/SHE4) domain</t>
  </si>
  <si>
    <t>YOR057W</t>
  </si>
  <si>
    <t>SGT1</t>
  </si>
  <si>
    <t>Suppressor of G2 (Two) allele of skp1</t>
  </si>
  <si>
    <t>Cochaperone protein</t>
  </si>
  <si>
    <t>YOR105W</t>
  </si>
  <si>
    <t>0.02;0.02</t>
  </si>
  <si>
    <t>0.0189;0.0202</t>
  </si>
  <si>
    <t>YOR141C</t>
  </si>
  <si>
    <t>ARP8</t>
  </si>
  <si>
    <t>YOR149C</t>
  </si>
  <si>
    <t>SMP3</t>
  </si>
  <si>
    <t>Stable Maintenance of pSRI</t>
  </si>
  <si>
    <t>Alpha 1,2-mannosyltransferase</t>
  </si>
  <si>
    <t>YOR195W</t>
  </si>
  <si>
    <t>0.0396;0.0228</t>
  </si>
  <si>
    <t>SLK19</t>
  </si>
  <si>
    <t>Synthetic Lethal Kar3p</t>
  </si>
  <si>
    <t>Kinetochore-associated protein</t>
  </si>
  <si>
    <t>YOR217W</t>
  </si>
  <si>
    <t>RFC1</t>
  </si>
  <si>
    <t>Replication Factor C</t>
  </si>
  <si>
    <t>Subunit of heteropentameric Replication factor C (RF-C)</t>
  </si>
  <si>
    <t>YOR305W</t>
  </si>
  <si>
    <t>RRG7</t>
  </si>
  <si>
    <t>YOR350C</t>
  </si>
  <si>
    <t>MNE1</t>
  </si>
  <si>
    <t>Protein involved in splicing Group I aI5-beta intron from COX1 mRNA</t>
  </si>
  <si>
    <t>YOR354C</t>
  </si>
  <si>
    <t>MSC6</t>
  </si>
  <si>
    <t>Multicopy suppressor of HER2 involved in mitochondrial translation</t>
  </si>
  <si>
    <t>YOR376W</t>
  </si>
  <si>
    <t>YOR385W</t>
  </si>
  <si>
    <t>YPL025C</t>
  </si>
  <si>
    <t>YPL108W</t>
  </si>
  <si>
    <t>YPL123C</t>
  </si>
  <si>
    <t>RNY1</t>
  </si>
  <si>
    <t>RiboNuclease from Yeast</t>
  </si>
  <si>
    <t>Vacuolar RNase of the T(2) family</t>
  </si>
  <si>
    <t>YPL161C</t>
  </si>
  <si>
    <t>BEM4</t>
  </si>
  <si>
    <t>Protein involved in establishment of cell polarity and bud emergence</t>
  </si>
  <si>
    <t>YPL183C</t>
  </si>
  <si>
    <t>0.19;0.24;0.33</t>
  </si>
  <si>
    <t>0.0133;0.013;0.0444</t>
  </si>
  <si>
    <t>RTT10</t>
  </si>
  <si>
    <t>WD40 domain-containing protein involved in endosomal recycling</t>
  </si>
  <si>
    <t>YPR095C</t>
  </si>
  <si>
    <t>SYT1</t>
  </si>
  <si>
    <t>Suppressor of ypt3</t>
  </si>
  <si>
    <t>Guanine nucleotide exchange factor (GEF) for Arf proteins</t>
  </si>
  <si>
    <t>YPR185W</t>
  </si>
  <si>
    <t>ATG13</t>
  </si>
  <si>
    <t>Regulatory subunit of the Atg1p signaling complex</t>
  </si>
  <si>
    <t>Contrasting signal[1]</t>
    <phoneticPr fontId="18" type="noConversion"/>
  </si>
  <si>
    <t>[1] Genes showing NI&gt;1 in one lineage and NI&lt;1 in the other</t>
    <phoneticPr fontId="18" type="noConversion"/>
  </si>
  <si>
    <t>CHN-V;CHN-VI/VII.2</t>
  </si>
  <si>
    <t>CHN-VIII(T);Wine/European;Brazilian</t>
  </si>
  <si>
    <t>TW4;Brazilian</t>
  </si>
  <si>
    <t>CHN-V;CHN-VIII(T);CHN-VIII(C);CHN-IV</t>
  </si>
  <si>
    <t>CHN-VI/VII.1(C);TW4</t>
  </si>
  <si>
    <t>CHN-VI/VII.1(C);TW5</t>
  </si>
  <si>
    <t>TW2;CHN-V;TW4</t>
  </si>
  <si>
    <t>Term</t>
  </si>
  <si>
    <t>Pvalue</t>
  </si>
  <si>
    <t>GO</t>
  </si>
  <si>
    <t>regulation of cellular process</t>
  </si>
  <si>
    <t>YAL016W,YAL017W,YAL023C,YAL034C,YAL056W,YAR014C,YAR019C,YBL024W,YBL054W,YBL066C,YBL088C,YBL104C,YBR033W,YBR049C,YBR081C,YBR086C,YBR097W,YBR136W,YBR140C,YBR150C,YBR158W,YBR170C,YBR175W,YCR033W,YCR067C,YCR077C,YCR081W,YCR093W,YDL116W,YDL138W,YDL156W,YDL190C,YDL207W,YDR052C,YDR057W,YDR074W,YDR135C,YDR169C,YDR170C,YDR171W,YDR191W,YDR206W,YDR213W,YDR322W,YDR325W,YDR409W,YDR490C,YEL015W,YEL062W,YER020W,YER040W,YER068W,YER075C,YER110C,YER123W,YER132C,YER171W,YFL026W,YFL028C,YFL046W,YFL047W,YFL052W,YFR014C,YFR022W,YFR023W,YFR034C,YGL086W,YGL133W,YGL150C,YGL162W,YGL173C,YGL192W,YGL194C,YGL197W,YGL215W,YGL227W,YGL249W,YGR142W,YGR162W,YGR217W,YGR249W,YGR271W,YHL007C,YHL010C,YHL025W,YHR085W,YHR146W,YHR186C,YIL017C,YIL033C,YIL068C,YIL101C,YIL105C,YIL147C,YIL153W,YIR023W,YJL005W,YJL006C,YJL012C,YJL039C,YJL050W,YJL056C,YJL076W,YJL080C,YJL081C,YJL092W,YJL128C,YJL165C,YJL197W,YJR066W,YJR089W,YJR091C,YJR127C,YKL032C,YKL054C,YKL057C,YKL117W,YKL203C,YKR029C,YKR082W,YLL007C,YLL040C,YLR033W,YLR055C,YLR067C,YLR096W,YLR106C,YLR182W,YLR207W,YLR228C,YLR238W,YLR272C,YLR278C,YLR289W,YLR310C,YLR330W,YLR347C,YLR384C,YLR396C,YML072C,YML091C,YML099C,YML120C,YMR021C,YMR064W,YMR109W,YMR136W,YMR308C,YMR311C,YNL025C,YNL055C,YNL116W,YNL154C,YNL161W,YNL186W,YNL207W,YNL236W,YNL250W,YNL271C,YNL305C,YNR031C,YOL004W,YOL081W,YOR043W,YOR047C,YOR083W,YOR107W,YOR260W,YOR337W,YOR338W,YOR363C,YOR380W,YPL026C,YPL082C,YPL089C,YPL119C,YPL133C,YPL160W,YPL181W,YPL228W,YPL256C,YPR031W,YPR164W,YPR194C</t>
  </si>
  <si>
    <t>GO:0050794</t>
  </si>
  <si>
    <t>Brazilian:NI&gt;1</t>
  </si>
  <si>
    <t>cell communication</t>
  </si>
  <si>
    <t>YAL016W,YAL017W,YAL023C,YAL056W,YBL088C,YBL104C,YBR097W,YBR136W,YBR140C,YBR158W,YCR033W,YCR081W,YDL138W,YDL156W,YDR052C,YDR057W,YDR169C,YDR170C,YDR191W,YDR322W,YDR490C,YEL062W,YER020W,YER040W,YER075C,YER123W,YFL026W,YFL047W,YFR014C,YFR022W,YFR034C,YGL086W,YGL150C,YGL180W,YGL194C,YGL197W,YHL007C,YHL010C,YHR146W,YHR186C,YIL033C,YIL105C,YIL147C,YIR023W,YJL005W,YJL012C,YJL076W,YJL080C,YJL092W,YJL128C,YJL165C,YJR066W,YJR089W,YKL203C,YLL007C,YLR096W,YLR238W,YLR310C,YMR058W,YMR311C,YNL025C,YNL116W,YNL154C,YNL161W,YNL305C,YNR031C,YOL081W,YOR043W,YOR047C,YOR062C,YOR107W,YOR260W,YOR363C,YPL026C,YPL089C,YPL133C,YPL160W,YPL256C</t>
  </si>
  <si>
    <t>GO:0007154</t>
  </si>
  <si>
    <t>regulation of biological process</t>
  </si>
  <si>
    <t>YAL016W,YAL017W,YAL023C,YAL034C,YAL056W,YAR014C,YAR019C,YBL024W,YBL054W,YBL066C,YBL088C,YBL104C,YBR033W,YBR049C,YBR081C,YBR086C,YBR097W,YBR136W,YBR140C,YBR150C,YBR158W,YBR170C,YBR175W,YCR033W,YCR067C,YCR077C,YCR081W,YCR093W,YDL116W,YDL138W,YDL156W,YDL190C,YDL207W,YDR052C,YDR057W,YDR074W,YDR135C,YDR169C,YDR170C,YDR171W,YDR191W,YDR206W,YDR213W,YDR322W,YDR325W,YDR409W,YDR457W,YDR490C,YDR531W,YEL015W,YEL062W,YER020W,YER040W,YER068W,YER075C,YER110C,YER123W,YER132C,YER171W,YFL026W,YFL028C,YFL046W,YFL047W,YFL052W,YFR014C,YFR022W,YFR023W,YFR034C,YGL079W,YGL086W,YGL133W,YGL150C,YGL162W,YGL173C,YGL192W,YGL194C,YGL197W,YGL215W,YGL227W,YGL249W,YGR032W,YGR142W,YGR162W,YGR217W,YGR249W,YGR271W,YHL007C,YHL010C,YHL025W,YHR085W,YHR146W,YHR186C,YIL017C,YIL033C,YIL068C,YIL075C,YIL101C,YIL105C,YIL147C,YIL153W,YIR023W,YJL005W,YJL006C,YJL012C,YJL039C,YJL050W,YJL056C,YJL076W,YJL080C,YJL081C,YJL092W,YJL128C,YJL165C,YJL197W,YJR066W,YJR089W,YJR091C,YJR127C,YKL032C,YKL054C,YKL057C,YKL117W,YKL203C,YKR029C,YKR082W,YKR096W,YLL007C,YLL040C,YLR033W,YLR044C,YLR055C,YLR067C,YLR096W,YLR106C,YLR182W,YLR207W,YLR228C,YLR238W,YLR272C,YLR278C,YLR289W,YLR310C,YLR330W,YLR347C,YLR384C,YLR396C,YML072C,YML091C,YML099C,YML120C,YMR021C,YMR064W,YMR109W,YMR136W,YMR308C,YMR311C,YNL025C,YNL055C,YNL116W,YNL154C,YNL161W,YNL186W,YNL207W,YNL236W,YNL250W,YNL271C,YNL305C,YNR031C,YOL004W,YOL081W,YOR043W,YOR047C,YOR083W,YOR107W,YOR260W,YOR337W,YOR338W,YOR363C,YOR380W,YPL026C,YPL082C,YPL089C,YPL119C,YPL133C,YPL160W,YPL181W,YPL228W,YPL256C,YPR031W,YPR162C,YPR164W,YPR194C</t>
  </si>
  <si>
    <t>GO:0050789</t>
  </si>
  <si>
    <t>signal transduction</t>
  </si>
  <si>
    <t>YAL016W,YAL017W,YAL023C,YAL056W,YBL088C,YBL104C,YBR097W,YBR136W,YBR140C,YBR158W,YCR033W,YDL138W,YDL156W,YDR052C,YDR057W,YDR170C,YDR322W,YDR490C,YEL062W,YER020W,YER075C,YER123W,YFL026W,YFL047W,YFR014C,YFR022W,YGL086W,YGL150C,YGL194C,YGL197W,YHL007C,YHL010C,YHR146W,YHR186C,YIL033C,YIL105C,YIL147C,YJL005W,YJL012C,YJL076W,YJL080C,YJL128C,YJL165C,YJR066W,YJR089W,YKL203C,YLL007C,YLR096W,YLR238W,YLR310C,YMR311C,YNL116W,YNL154C,YNL161W,YNL305C,YNR031C,YOL081W,YOR043W,YOR047C,YOR107W,YPL026C,YPL089C,YPL160W,YPL256C</t>
  </si>
  <si>
    <t>GO:0007165</t>
  </si>
  <si>
    <t>signaling</t>
  </si>
  <si>
    <t>GO:0023052</t>
  </si>
  <si>
    <t>regulation of response to stimulus</t>
  </si>
  <si>
    <t>YAL023C,YAL056W,YBL088C,YBL104C,YBR140C,YCR033W,YDL156W,YDR170C,YDR191W,YDR322W,YDR531W,YEL062W,YER075C,YFR022W,YGL086W,YGL150C,YGL194C,YHL007C,YIL033C,YJL076W,YJL092W,YJL128C,YJL197W,YKL032C,YKL203C,YLR096W,YLR238W,YMR311C,YNL116W,YNL186W,YOL081W,YOR043W,YOR260W,YPL160W,YPL256C</t>
  </si>
  <si>
    <t>GO:0048583</t>
  </si>
  <si>
    <t>regulation of transcription by RNA polymerase II</t>
  </si>
  <si>
    <t>YAL034C,YAL056W,YBL054W,YBL066C,YBR033W,YBR049C,YBR081C,YBR097W,YBR150C,YCR033W,YCR081W,YCR093W,YDL116W,YDR169C,YDR191W,YDR213W,YER040W,YER068W,YER171W,YFL028C,YFL052W,YFR034C,YGL133W,YGL150C,YGL162W,YGL173C,YGL194C,YGR249W,YHL007C,YHL025W,YIL017C,YIL033C,YIL101C,YIL153W,YIR023W,YJL006C,YJL056C,YJL081C,YJR127C,YKL032C,YKL054C,YKL057C,YKR082W,YLR033W,YLR055C,YLR182W,YLR228C,YLR278C,YLR384C,YML091C,YMR021C,YMR136W,YNL025C,YNL236W,YOL004W,YOR043W,YOR047C,YOR337W,YOR338W,YOR363C,YOR380W,YPL026C,YPL082C,YPL089C,YPL133C,YPL228W,YPR031W</t>
  </si>
  <si>
    <t>GO:0006357</t>
  </si>
  <si>
    <t>YAL017W,YAL041W,YAL051W,YBL051C,YBL088C,YBR140C,YBR214W,YBR289W,YDL025C,YDL035C,YDL077C,YDL138W,YDR169C,YDR170C,YDR443C,YEL022W,YER155C,YGL190C,YGL197W,YGL209W,YGR057C,YHR171W,YIL105C,YIL154C,YJL005W,YJL012C,YJL128C,YJR059W,YJR138W,YJR143C,YKL116C,YKL171W,YKL203C,YLL021W,YLR256W,YLR270W,YLR310C,YLR422W,YMR058W,YNL127W,YNL138W,YNL161W,YNR031C,YOL081W,YOL100W,YOL148C,YOR018W,YOR173W,YOR290C,YOR363C,YOR371C,YPL268W</t>
  </si>
  <si>
    <t>AsianFermentation:NI&gt;1</t>
  </si>
  <si>
    <t>positive regulation of catabolic process</t>
  </si>
  <si>
    <t>YAL051W,YCR077C,YCR093W,YDL224C,YDR374C,YDR457W,YGL048C,YGL190C,YJL050W,YJR138W,YLL013C,YLR270W,YLR431C,YML010W,YNL127W,YOR140W,YOR173W,YOR363C</t>
  </si>
  <si>
    <t>GO:0009896</t>
  </si>
  <si>
    <t>amide transport</t>
  </si>
  <si>
    <t>YAL067C,YDR093W,YJL212C,YKR093W,YML072C,YOR071C,YOR192C</t>
  </si>
  <si>
    <t>GO:0042886</t>
  </si>
  <si>
    <t>Wine/European:NI&gt;1</t>
  </si>
  <si>
    <t>Ras protein signal transduction</t>
  </si>
  <si>
    <t>YEL022W,YER155C,YJL005W,YKL203C,YOL081W</t>
  </si>
  <si>
    <t>GO:0007265</t>
  </si>
  <si>
    <t>regulation of Ras protein signal transduction</t>
  </si>
  <si>
    <t>YEL022W,YER155C,YKL203C,YOL081W</t>
  </si>
  <si>
    <t>GO:0046578</t>
  </si>
  <si>
    <t>regulation of small GTPase mediated signal transduction</t>
  </si>
  <si>
    <t>GO:0051056</t>
  </si>
  <si>
    <t>response to stimulus</t>
  </si>
  <si>
    <t>YAL013W,YAL016W,YAL017W,YAL021C,YAL023C,YAL026C,YAL041W,YAL051W,YAL053W,YAL056W,YBL023C,YBL024W,YBL051C,YBL088C,YBL104C,YBR024W,YBR097W,YBR114W,YBR136W,YBR140C,YBR158W,YBR163W,YBR170C,YBR214W,YBR275C,YBR279W,YBR289W,YBR295W,YCL011C,YCL055W,YCL061C,YCR026C,YCR033W,YCR066W,YCR073C,YCR081W,YCR091W,YCR093W,YDL025C,YDL035C,YDL077C,YDL091C,YDL095W,YDL102W,YDL116W,YDL138W,YDL140C,YDL154W,YDL156W,YDL164C,YDL182W,YDL190C,YDR001C,YDR006C,YDR011W,YDR030C,YDR052C,YDR057W,YDR074W,YDR075W,YDR093W,YDR097C,YDR135C,YDR160W,YDR169C,YDR170C,YDR171W,YDR180W,YDR191W,YDR213W,YDR256C,YDR258C,YDR277C,YDR283C,YDR314C,YDR322W,YDR334W,YDR338C,YDR359C,YDR368W,YDR406W,YDR419W,YDR443C,YDR460W,YDR490C,YDR507C,YDR531W,YEL022W,YEL030W,YEL032W,YEL047C,YEL062W,YER020W,YER040W,YER041W,YER075C,YER093C,YER123W,YER125W,YER129W,YER136W,YER147C,YER155C,YER171W,YER179W,YFL007W,YFL008W,YFL016C,YFL026W,YFL033C,YFL044C,YFL047W,YFL052W,YFL053W,YFR014C,YFR022W,YFR034C,YGL048C,YGL060W,YGL086W,YGL094C,YGL116W,YGL131C,YGL133W,YGL150C,YGL162W,YGL173C,YGL180W,YGL190C,YGL194C,YGL195W,YGL197W,YGL201C,YGL207W,YGL209W,YGR002C,YGR042W,YGR048W,YGR057C,YGR088W,YGR092W,YGR116W,YGR163W,YGR184C,YGR271W,YHL007C,YHL010C,YHL025W,YHL028W,YHL030W,YHL035C,YHR008C,YHR048W,YHR099W,YHR134W,YHR146W,YHR154W,YHR171W,YHR186C,YHR205W,YIL033C,YIL072W,YIL101C,YIL105C,YIL126W,YIL147C,YIL149C,YIL153W,YIL154C,YIR002C,YIR023W,YJL005W,YJL006C,YJL012C,YJL034W,YJL072C,YJL076W,YJL080C,YJL081C,YJL092W,YJL106W,YJL128C,YJL165C,YJL187C,YJL197W,YJL208C,YJR006W,YJR043C,YJR059W,YJR066W,YJR089W,YJR138W,YJR143C,YKL017C,YKL032C,YKL045W,YKL054C,YKL057C,YKL101W,YKL107W,YKL114C,YKL116C,YKL129C,YKL171W,YKL203C,YKL210W,YKL213C,YKR019C,YKR028W,YKR082W,YKR087C,YLL007C,YLL021W,YLL026W,YLR024C,YLR040C,YLR096W,YLR103C,YLR182W,YLR207W,YLR220W,YLR224W,YLR238W,YLR240W,YLR247C,YLR256W,YLR260W,YLR270W,YLR274W,YLR299W,YLR310C,YLR336C,YLR357W,YLR389C,YLR394W,YLR398C,YLR422W,YLR425W,YLR452C,YML010W,YML065W,YML076C,YML086C,YML100W,YMR058W,YMR061W,YMR067C,YMR076C,YMR109W,YMR137C,YMR162C,YMR190C,YMR201C,YMR243C,YMR250W,YMR261C,YMR284W,YMR291W,YMR311C,YNL025C,YNL036W,YNL072W,YNL082W,YNL091W,YNL116W,YNL123W,YNL127W,YNL134C,YNL138W,YNL154C,YNL161W,YNL186W,YNL216W,YNL239W,YNL246W,YNL250W,YNL258C,YNL267W,YNL273W,YNL283C,YNL305C,YNL312W,YNR031C,YNR047W,YNR070W,YOL004W,YOL045W,YOL078W,YOL081W,YOL089C,YOL090W,YOL100W,YOL145C,YOL148C,YOR018W,YOR023C,YOR043W,YOR047C,YOR052C,YOR062C,YOR083W,YOR107W,YOR153W,YOR173W,YOR191W,YOR208W,YOR219C,YOR260W,YOR275C,YOR290C,YOR304W,YOR328W,YOR336W,YOR346W,YOR358W,YOR363C,YOR370C,YOR371C,YOR380W,YOR386W,YPL022W,YPL026C,YPL075W,YPL084W,YPL089C,YPL091W,YPL133C,YPL160W,YPL167C,YPL202C,YPL256C,YPL262W,YPL268W,YPR008W,YPR019W,YPR065W,YPR164W,YPR175W,YPR189W</t>
  </si>
  <si>
    <t>GO:0050896</t>
  </si>
  <si>
    <t>biological regulation</t>
  </si>
  <si>
    <t>YAL013W,YAL016W,YAL017W,YAL021C,YAL023C,YAL026C,YAL034C,YAL035W,YAL041W,YAL051W,YAL053W,YAL056W,YAR014C,YAR019C,YBL023C,YBL024W,YBL051C,YBL052C,YBL054W,YBL066C,YBL067C,YBL079W,YBL084C,YBL088C,YBL104C,YBR024W,YBR033W,YBR049C,YBR081C,YBR086C,YBR097W,YBR133C,YBR136W,YBR140C,YBR150C,YBR158W,YBR170C,YBR175W,YBR204C,YBR214W,YBR217W,YBR275C,YBR279W,YBR289W,YBR295W,YCL011C,YCL040W,YCL051W,YCL055W,YCL061C,YCR033W,YCR037C,YCR067C,YCR073C,YCR077C,YCR081W,YCR091W,YCR093W,YDL025C,YDL035C,YDL056W,YDL077C,YDL095W,YDL111C,YDL116W,YDL138W,YDL156W,YDL190C,YDL207W,YDL223C,YDL224C,YDL234C,YDR006C,YDR011W,YDR027C,YDR034C,YDR052C,YDR057W,YDR072C,YDR074W,YDR075W,YDR081C,YDR089W,YDR093W,YDR097C,YDR135C,YDR161W,YDR164C,YDR169C,YDR170C,YDR171W,YDR180W,YDR191W,YDR206W,YDR213W,YDR258C,YDR266C,YDR277C,YDR283C,YDR293C,YDR310C,YDR322W,YDR324C,YDR325W,YDR374C,YDR409W,YDR443C,YDR456W,YDR457W,YDR460W,YDR463W,YDR464W,YDR490C,YDR507C,YDR508C,YDR523C,YDR531W,YDR534C,YEL015W,YEL022W,YEL032W,YEL062W,YER020W,YER021W,YER040W,YER054C,YER064C,YER068W,YER069W,YER075C,YER093C,YER110C,YER122C,YER123W,YER125W,YER129W,YER132C,YER136W,YER155C,YER161C,YER164W,YER167W,YER171W,YER184C,YFL007W,YFL026W,YFL027C,YFL028C,YFL033C,YFL044C,YFL046W,YFL047W,YFL050C,YFL052W,YFR014C,YFR016C,YFR022W,YFR023W,YFR034C,YFR040W,YGL006W,YGL016W,YGL048C,YGL049C,YGL079W,YGL086W,YGL094C,YGL105W,YGL116W,YGL131C,YGL133W,YGL150C,YGL162W,YGL167C,YGL173C,YGL190C,YGL192W,YGL194C,YGL195W,YGL197W,YGL205W,YGL207W,YGL209W,YGL215W,YGL227W,YGL229C,YGL249W,YGR002C,YGR032W,YGR042W,YGR048W,YGR054W,YGR057C,YGR092W,YGR093W,YGR094W,YGR116W,YGR142W,YGR155W,YGR162W,YGR163W,YGR184C,YGR195W,YGR217W,YGR233C,YGR240C,YGR249W,YGR250C,YGR270W,YGR271W,YGR288W,YHL007C,YHL010C,YHL025W,YHL040C,YHR015W,YHR027C,YHR064C,YHR073W,YHR077C,YHR081W,YHR085W,YHR099W,YHR107C,YHR118C,YHR146W,YHR154W,YHR158C,YHR186C,YHR205W,YIL009C-A,YIL017C,YIL033C,YIL045W,YIL048W,YIL063C,YIL066C,YIL068C,YIL072W,YIL075C,YIL088C,YIL090W,YIL101C,YIL105C,YIL114C,YIL126W,YIL130W,YIL131C,YIL147C,YIL149C,YIL151C,YIL153W,YIL154C,YIR002C,YIR003W,YIR023W,YJL005W,YJL006C,YJL012C,YJL020C,YJL034W,YJL039C,YJL042W,YJL050W,YJL056C,YJL076W,YJL080C,YJL081C,YJL092W,YJL106W,YJL109C,YJL128C,YJL129C,YJL130C,YJL165C,YJL187C,YJL197W,YJL198W,YJL209W,YJR033C,YJR040W,YJR059W,YJR066W,YJR089W,YJR091C,YJR127C,YJR138W,YJR143C,YKL010C,YKL032C,YKL038W,YKL054C,YKL057C,YKL064W,YKL080W,YKL101W,YKL116C,YKL117W,YKL129C,YKL134C,YKL171W,YKL201C,YKL203C,YKL213C,YKR019C,YKR028W,YKR029C,YKR036C,YKR050W,YKR082W,YKR087C,YKR096W,YLL007C,YLL013C,YLL019C,YLL021W,YLL040C,YLR023C,YLR033W,YLR044C,YLR055C,YLR067C,YLR096W,YLR106C,YLR131C,YLR136C,YLR182W,YLR207W,YLR214W,YLR220W,YLR223C,YLR228C,YLR238W,YLR240W,YLR256W,YLR260W,YLR270W,YLR272C,YLR274W,YLR278C,YLR283W,YLR289W,YLR310C,YLR330W,YLR337C,YLR342W,YLR347C,YLR375W,YLR384C,YLR386W,YLR396C,YLR398C,YLR403W,YLR422W,YLR423C,YLR425W,YLR431C,YLR451W,YLR452C,YML010W,YML027W,YML059C,YML065W,YML072C,YML076C,YML081W,YML091C,YML099C,YML100W,YML120C,YMR021C,YMR032W,YMR058W,YMR064W,YMR080C,YMR104C,YMR105C,YMR109W,YMR136W,YMR162C,YMR172W,YMR190C,YMR205C,YMR231W,YMR235C,YMR243C,YMR261C,YMR284W,YMR304W,YMR306W,YMR308C,YMR311C,YMR319C,YNL001W,YNL020C,YNL023C,YNL025C,YNL039W,YNL040W,YNL055C,YNL086W,YNL087W,YNL088W,YNL091W,YNL116W,YNL123W,YNL127W,YNL138W,YNL154C,YNL161W,YNL172W,YNL186W,YNL197C,YNL199C,YNL207W,YNL216W,YNL236W,YNL239W,YNL243W,YNL246W,YNL250W,YNL251C,YNL257C,YNL258C,YNL267W,YNL271C,YNL273W,YNL283C,YNL293W,YNL297C,YNL305C,YNR008W,YNR013C,YNR031C,YNR045W,YNR047W,YNR070W,YOL004W,YOL006C,YOL010W,YOL021C,YOL045W,YOL060C,YOL068C,YOL078W,YOL081W,YOL089C,YOL090W,YOL100W,YOL136C,YOL145C,YOL148C,YOR018W,YOR043W,YOR047C,YOR048C,YOR059C,YOR070C,YOR080W,YOR083W,YOR107W,YOR140W,YOR153W,YOR173W,YOR191W,YOR208W,YOR249C,YOR260W,YOR290C,YOR291W,YOR304W,YOR316C,YOR337W,YOR338W,YOR358W,YOR363C,YOR370C,YOR371C,YOR372C,YOR380W,YOR381W,YOR383C,YOR384W,YPL026C,YPL075W,YPL082C,YPL084W,YPL089C,YPL091W,YPL119C,YPL133C,YPL137C,YPL160W,YPL181W,YPL202C,YPL226W,YPL228W,YPL256C,YPL268W,YPR008W,YPR022C,YPR031W,YPR036W,YPR065W,YPR125W,YPR133C,YPR141C,YPR162C,YPR164W,YPR175W,YPR181C,YPR189W,YPR194C</t>
  </si>
  <si>
    <t>GO:0065007</t>
  </si>
  <si>
    <t>YAL013W,YAL016W,YAL017W,YAL021C,YAL023C,YAL034C,YAL035W,YAL041W,YAL051W,YAL056W,YAR014C,YAR019C,YBL023C,YBL024W,YBL051C,YBL052C,YBL054W,YBL066C,YBL079W,YBL084C,YBL088C,YBL104C,YBR024W,YBR033W,YBR049C,YBR081C,YBR086C,YBR097W,YBR133C,YBR136W,YBR140C,YBR150C,YBR158W,YBR170C,YBR175W,YBR214W,YBR275C,YBR279W,YBR289W,YCL011C,YCL051W,YCL055W,YCL061C,YCR033W,YCR037C,YCR067C,YCR073C,YCR077C,YCR081W,YCR093W,YDL025C,YDL035C,YDL056W,YDL077C,YDL095W,YDL111C,YDL116W,YDL138W,YDL156W,YDL190C,YDL207W,YDL223C,YDL224C,YDL234C,YDR006C,YDR034C,YDR052C,YDR057W,YDR072C,YDR074W,YDR075W,YDR081C,YDR097C,YDR135C,YDR161W,YDR164C,YDR169C,YDR170C,YDR171W,YDR180W,YDR191W,YDR206W,YDR213W,YDR266C,YDR277C,YDR283C,YDR293C,YDR310C,YDR322W,YDR324C,YDR325W,YDR374C,YDR409W,YDR443C,YDR457W,YDR460W,YDR463W,YDR464W,YDR490C,YDR507C,YDR523C,YDR531W,YEL015W,YEL022W,YEL032W,YEL062W,YER020W,YER021W,YER040W,YER054C,YER064C,YER068W,YER069W,YER075C,YER093C,YER110C,YER123W,YER125W,YER129W,YER132C,YER136W,YER155C,YER161C,YER164W,YER167W,YER171W,YER184C,YFL007W,YFL026W,YFL028C,YFL033C,YFL044C,YFL046W,YFL047W,YFL052W,YFR014C,YFR016C,YFR022W,YFR023W,YFR034C,YFR040W,YGL048C,YGL049C,YGL079W,YGL086W,YGL094C,YGL116W,YGL131C,YGL133W,YGL150C,YGL162W,YGL173C,YGL190C,YGL192W,YGL194C,YGL195W,YGL197W,YGL207W,YGL209W,YGL215W,YGL227W,YGL229C,YGL249W,YGR002C,YGR032W,YGR042W,YGR048W,YGR054W,YGR057C,YGR092W,YGR116W,YGR142W,YGR155W,YGR162W,YGR163W,YGR184C,YGR195W,YGR217W,YGR233C,YGR249W,YGR250C,YGR270W,YGR271W,YGR288W,YHL007C,YHL010C,YHL025W,YHR015W,YHR027C,YHR073W,YHR077C,YHR081W,YHR085W,YHR099W,YHR107C,YHR118C,YHR146W,YHR154W,YHR158C,YHR186C,YHR205W,YIL009C-A,YIL017C,YIL033C,YIL045W,YIL066C,YIL068C,YIL072W,YIL075C,YIL088C,YIL101C,YIL105C,YIL114C,YIL126W,YIL130W,YIL131C,YIL147C,YIL149C,YIL151C,YIL153W,YIL154C,YIR002C,YIR003W,YIR023W,YJL005W,YJL006C,YJL012C,YJL020C,YJL034W,YJL039C,YJL042W,YJL050W,YJL056C,YJL076W,YJL080C,YJL081C,YJL092W,YJL106W,YJL109C,YJL128C,YJL130C,YJL165C,YJL187C,YJL197W,YJL198W,YJL209W,YJR033C,YJR059W,YJR066W,YJR089W,YJR091C,YJR127C,YJR138W,YJR143C,YKL010C,YKL032C,YKL038W,YKL054C,YKL057C,YKL101W,YKL116C,YKL117W,YKL129C,YKL171W,YKL203C,YKR019C,YKR028W,YKR029C,YKR036C,YKR082W,YKR087C,YKR096W,YLL007C,YLL013C,YLL019C,YLL021W,YLL040C,YLR033W,YLR044C,YLR055C,YLR067C,YLR096W,YLR106C,YLR131C,YLR136C,YLR182W,YLR207W,YLR223C,YLR228C,YLR238W,YLR240W,YLR256W,YLR260W,YLR270W,YLR272C,YLR274W,YLR278C,YLR283W,YLR289W,YLR310C,YLR330W,YLR337C,YLR342W,YLR347C,YLR375W,YLR384C,YLR386W,YLR396C,YLR398C,YLR403W,YLR422W,YLR423C,YLR425W,YLR431C,YLR451W,YLR452C,YML010W,YML027W,YML059C,YML065W,YML072C,YML076C,YML081W,YML091C,YML099C,YML120C,YMR021C,YMR032W,YMR064W,YMR080C,YMR104C,YMR109W,YMR136W,YMR172W,YMR190C,YMR231W,YMR235C,YMR284W,YMR306W,YMR308C,YMR311C,YNL001W,YNL020C,YNL023C,YNL025C,YNL039W,YNL055C,YNL086W,YNL087W,YNL088W,YNL091W,YNL116W,YNL127W,YNL138W,YNL154C,YNL161W,YNL172W,YNL186W,YNL197C,YNL199C,YNL207W,YNL216W,YNL236W,YNL239W,YNL243W,YNL246W,YNL250W,YNL251C,YNL257C,YNL258C,YNL267W,YNL271C,YNL273W,YNL283C,YNL293W,YNL305C,YNR013C,YNR031C,YNR045W,YNR047W,YOL004W,YOL006C,YOL021C,YOL045W,YOL068C,YOL078W,YOL081W,YOL089C,YOL090W,YOL100W,YOL136C,YOL145C,YOL148C,YOR018W,YOR043W,YOR047C,YOR048C,YOR080W,YOR083W,YOR107W,YOR140W,YOR173W,YOR191W,YOR208W,YOR249C,YOR260W,YOR290C,YOR304W,YOR337W,YOR338W,YOR358W,YOR363C,YOR370C,YOR371C,YOR372C,YOR380W,YPL026C,YPL075W,YPL082C,YPL084W,YPL089C,YPL091W,YPL119C,YPL133C,YPL137C,YPL160W,YPL181W,YPL202C,YPL226W,YPL228W,YPL256C,YPL268W,YPR008W,YPR022C,YPR031W,YPR065W,YPR133C,YPR141C,YPR162C,YPR164W,YPR181C,YPR189W,YPR194C</t>
  </si>
  <si>
    <t>YAL013W,YAL016W,YAL017W,YAL021C,YAL023C,YAL034C,YAL035W,YAL041W,YAL051W,YAL056W,YAR014C,YAR019C,YBL023C,YBL024W,YBL051C,YBL052C,YBL054W,YBL066C,YBL084C,YBL088C,YBL104C,YBR024W,YBR033W,YBR049C,YBR081C,YBR086C,YBR097W,YBR133C,YBR136W,YBR140C,YBR150C,YBR158W,YBR170C,YBR175W,YBR214W,YBR275C,YBR279W,YBR289W,YCL011C,YCL051W,YCL055W,YCL061C,YCR033W,YCR037C,YCR067C,YCR073C,YCR077C,YCR081W,YCR093W,YDL025C,YDL035C,YDL056W,YDL077C,YDL095W,YDL111C,YDL116W,YDL138W,YDL156W,YDL190C,YDL207W,YDL224C,YDL234C,YDR006C,YDR034C,YDR052C,YDR057W,YDR072C,YDR074W,YDR075W,YDR081C,YDR097C,YDR135C,YDR161W,YDR164C,YDR169C,YDR170C,YDR171W,YDR191W,YDR206W,YDR213W,YDR266C,YDR277C,YDR283C,YDR293C,YDR310C,YDR322W,YDR324C,YDR325W,YDR374C,YDR409W,YDR443C,YDR460W,YDR463W,YDR490C,YDR507C,YDR523C,YEL015W,YEL022W,YEL062W,YER020W,YER040W,YER054C,YER064C,YER068W,YER069W,YER075C,YER093C,YER110C,YER123W,YER125W,YER129W,YER132C,YER136W,YER155C,YER161C,YER164W,YER167W,YER171W,YER184C,YFL007W,YFL026W,YFL028C,YFL033C,YFL044C,YFL046W,YFL047W,YFL052W,YFR014C,YFR016C,YFR022W,YFR023W,YFR034C,YFR040W,YGL048C,YGL049C,YGL086W,YGL094C,YGL116W,YGL131C,YGL133W,YGL150C,YGL162W,YGL173C,YGL190C,YGL192W,YGL194C,YGL195W,YGL197W,YGL207W,YGL209W,YGL215W,YGL227W,YGL229C,YGL249W,YGR002C,YGR042W,YGR048W,YGR054W,YGR057C,YGR092W,YGR116W,YGR142W,YGR155W,YGR162W,YGR163W,YGR195W,YGR217W,YGR233C,YGR249W,YGR250C,YGR270W,YGR271W,YGR288W,YHL007C,YHL010C,YHL025W,YHR015W,YHR073W,YHR081W,YHR085W,YHR099W,YHR107C,YHR146W,YHR154W,YHR158C,YHR186C,YHR205W,YIL009C-A,YIL017C,YIL033C,YIL045W,YIL066C,YIL068C,YIL072W,YIL101C,YIL105C,YIL114C,YIL126W,YIL130W,YIL131C,YIL147C,YIL149C,YIL153W,YIL154C,YIR002C,YIR003W,YIR023W,YJL005W,YJL006C,YJL012C,YJL020C,YJL034W,YJL039C,YJL042W,YJL050W,YJL056C,YJL076W,YJL080C,YJL081C,YJL092W,YJL106W,YJL109C,YJL128C,YJL130C,YJL165C,YJL187C,YJL197W,YJL198W,YJR033C,YJR059W,YJR066W,YJR089W,YJR091C,YJR127C,YJR138W,YJR143C,YKL010C,YKL032C,YKL038W,YKL054C,YKL057C,YKL101W,YKL116C,YKL117W,YKL129C,YKL171W,YKL203C,YKR019C,YKR028W,YKR029C,YKR036C,YKR082W,YKR087C,YLL007C,YLL013C,YLL019C,YLL021W,YLL040C,YLR033W,YLR055C,YLR067C,YLR096W,YLR106C,YLR131C,YLR182W,YLR207W,YLR223C,YLR228C,YLR238W,YLR240W,YLR256W,YLR260W,YLR270W,YLR272C,YLR274W,YLR278C,YLR283W,YLR289W,YLR310C,YLR330W,YLR337C,YLR342W,YLR347C,YLR375W,YLR384C,YLR386W,YLR396C,YLR398C,YLR403W,YLR422W,YLR423C,YLR425W,YLR431C,YLR451W,YLR452C,YML010W,YML027W,YML059C,YML065W,YML072C,YML076C,YML081W,YML091C,YML099C,YML120C,YMR021C,YMR032W,YMR064W,YMR080C,YMR104C,YMR109W,YMR136W,YMR172W,YMR190C,YMR231W,YMR308C,YMR311C,YNL001W,YNL020C,YNL023C,YNL025C,YNL039W,YNL055C,YNL087W,YNL088W,YNL091W,YNL116W,YNL127W,YNL138W,YNL154C,YNL161W,YNL172W,YNL186W,YNL197C,YNL199C,YNL207W,YNL216W,YNL236W,YNL239W,YNL243W,YNL246W,YNL250W,YNL257C,YNL258C,YNL267W,YNL271C,YNL273W,YNL283C,YNL305C,YNR013C,YNR031C,YNR045W,YNR047W,YOL004W,YOL006C,YOL021C,YOL045W,YOL068C,YOL078W,YOL081W,YOL089C,YOL090W,YOL100W,YOL136C,YOL145C,YOL148C,YOR018W,YOR043W,YOR047C,YOR048C,YOR080W,YOR083W,YOR107W,YOR140W,YOR173W,YOR191W,YOR208W,YOR249C,YOR260W,YOR290C,YOR304W,YOR337W,YOR338W,YOR358W,YOR363C,YOR370C,YOR371C,YOR372C,YOR380W,YPL026C,YPL075W,YPL082C,YPL084W,YPL089C,YPL091W,YPL119C,YPL133C,YPL137C,YPL160W,YPL181W,YPL202C,YPL226W,YPL228W,YPL256C,YPL268W,YPR008W,YPR022C,YPR031W,YPR065W,YPR133C,YPR141C,YPR164W,YPR181C,YPR194C</t>
  </si>
  <si>
    <t>cellular response to stimulus</t>
  </si>
  <si>
    <t>YAL013W,YAL016W,YAL017W,YAL021C,YAL023C,YAL026C,YAL041W,YAL051W,YAL053W,YAL056W,YBL023C,YBL024W,YBL051C,YBL088C,YBR024W,YBR097W,YBR114W,YBR136W,YBR140C,YBR158W,YBR163W,YBR170C,YBR214W,YBR275C,YBR279W,YBR289W,YCL011C,YCL055W,YCL061C,YCR026C,YCR033W,YCR066W,YCR073C,YCR081W,YCR091W,YCR093W,YDL025C,YDL035C,YDL091C,YDL095W,YDL102W,YDL116W,YDL138W,YDL140C,YDL154W,YDL156W,YDL164C,YDL182W,YDL190C,YDR001C,YDR006C,YDR030C,YDR052C,YDR057W,YDR074W,YDR075W,YDR093W,YDR097C,YDR169C,YDR180W,YDR191W,YDR213W,YDR256C,YDR258C,YDR277C,YDR283C,YDR314C,YDR334W,YDR359C,YDR368W,YDR419W,YDR443C,YDR460W,YDR490C,YDR507C,YEL030W,YEL032W,YEL047C,YEL062W,YER020W,YER040W,YER041W,YER075C,YER093C,YER123W,YER125W,YER129W,YER136W,YER147C,YER155C,YER171W,YER179W,YFL007W,YFL008W,YFL026W,YFL033C,YFL044C,YFL047W,YFL052W,YFL053W,YFR014C,YFR022W,YFR034C,YGL048C,YGL060W,YGL086W,YGL094C,YGL116W,YGL131C,YGL133W,YGL150C,YGL162W,YGL173C,YGL180W,YGL190C,YGL194C,YGL195W,YGL197W,YGL201C,YGL207W,YGL209W,YGR002C,YGR042W,YGR048W,YGR088W,YGR092W,YGR116W,YGR163W,YGR184C,YHL007C,YHL010C,YHL025W,YHL030W,YHR008C,YHR099W,YHR134W,YHR146W,YHR154W,YHR171W,YHR186C,YHR205W,YIL033C,YIL072W,YIL101C,YIL105C,YIL126W,YIL147C,YIL149C,YIL153W,YIL154C,YIR002C,YIR023W,YJL005W,YJL006C,YJL012C,YJL034W,YJL072C,YJL080C,YJL081C,YJL092W,YJL106W,YJL128C,YJL165C,YJL187C,YJL197W,YJR006W,YJR043C,YJR059W,YJR066W,YJR089W,YJR138W,YJR143C,YKL017C,YKL032C,YKL045W,YKL054C,YKL057C,YKL101W,YKL114C,YKL116C,YKL171W,YKL203C,YKL210W,YKL213C,YKR019C,YKR028W,YKR082W,YKR087C,YLL007C,YLL026W,YLR024C,YLR040C,YLR096W,YLR103C,YLR182W,YLR207W,YLR224W,YLR238W,YLR240W,YLR247C,YLR256W,YLR260W,YLR270W,YLR274W,YLR299W,YLR310C,YLR357W,YLR394W,YLR422W,YLR425W,YLR452C,YML010W,YML065W,YML076C,YML086C,YML100W,YMR058W,YMR061W,YMR067C,YMR076C,YMR137C,YMR162C,YMR190C,YMR201C,YMR250W,YMR261C,YMR284W,YMR291W,YNL025C,YNL036W,YNL072W,YNL082W,YNL116W,YNL123W,YNL127W,YNL138W,YNL154C,YNL161W,YNL186W,YNL216W,YNL246W,YNL250W,YNL258C,YNL267W,YNL273W,YNL283C,YNL305C,YNL312W,YNR031C,YNR047W,YNR070W,YOL004W,YOL045W,YOL078W,YOL081W,YOL090W,YOL100W,YOL145C,YOL148C,YOR018W,YOR023C,YOR043W,YOR047C,YOR052C,YOR062C,YOR107W,YOR173W,YOR191W,YOR208W,YOR260W,YOR290C,YOR304W,YOR328W,YOR336W,YOR346W,YOR358W,YOR363C,YOR370C,YOR371C,YOR386W,YPL022W,YPL026C,YPL075W,YPL089C,YPL091W,YPL133C,YPL167C,YPL202C,YPL256C,YPL262W,YPL268W,YPR008W,YPR019W,YPR065W,YPR164W,YPR175W</t>
  </si>
  <si>
    <t>GO:0051716</t>
  </si>
  <si>
    <t>YAL016W,YAL017W,YAL021C,YAL023C,YAL041W,YAL051W,YAL056W,YBL051C,YBL088C,YBL104C,YBR097W,YBR136W,YBR140C,YBR158W,YBR214W,YBR289W,YCL061C,YCR026C,YCR033W,YCR073C,YCR081W,YDL025C,YDL035C,YDL077C,YDL095W,YDL138W,YDL156W,YDR001C,YDR006C,YDR052C,YDR057W,YDR075W,YDR169C,YDR170C,YDR191W,YDR277C,YDR283C,YDR322W,YDR443C,YDR490C,YDR507C,YEL022W,YEL062W,YER020W,YER040W,YER075C,YER093C,YER123W,YER129W,YER136W,YER155C,YFL026W,YFL033C,YFL044C,YFL047W,YFR014C,YFR022W,YFR034C,YGL086W,YGL116W,YGL150C,YGL180W,YGL190C,YGL194C,YGL195W,YGL197W,YGL209W,YGR057C,YGR092W,YGR116W,YGR163W,YHL007C,YHL010C,YHR146W,YHR154W,YHR171W,YHR186C,YHR205W,YIL033C,YIL072W,YIL105C,YIL147C,YIL154C,YIR023W,YJL005W,YJL012C,YJL034W,YJL076W,YJL080C,YJL092W,YJL106W,YJL128C,YJL165C,YJL187C,YJR059W,YJR066W,YJR089W,YJR138W,YJR143C,YKL101W,YKL116C,YKL171W,YKL203C,YKR019C,YKR028W,YKR087C,YLL007C,YLL021W,YLR096W,YLR238W,YLR240W,YLR256W,YLR260W,YLR270W,YLR310C,YLR422W,YLR425W,YLR452C,YML065W,YMR058W,YMR190C,YMR311C,YNL025C,YNL116W,YNL127W,YNL138W,YNL154C,YNL161W,YNL258C,YNL267W,YNL273W,YNL283C,YNL305C,YNR031C,YOL045W,YOL078W,YOL081W,YOL100W,YOL148C,YOR018W,YOR043W,YOR047C,YOR062C,YOR107W,YOR173W,YOR208W,YOR260W,YOR290C,YOR358W,YOR363C,YOR370C,YOR371C,YPL026C,YPL075W,YPL089C,YPL133C,YPL160W,YPL202C,YPL256C,YPL268W</t>
  </si>
  <si>
    <t>intracellular signal transduction</t>
  </si>
  <si>
    <t>YAL016W,YAL017W,YAL021C,YAL041W,YAL056W,YBL051C,YBL088C,YBL104C,YBR097W,YBR136W,YBR140C,YBR158W,YCL061C,YCR033W,YCR073C,YDL025C,YDL077C,YDL156W,YDR006C,YDR052C,YDR075W,YDR170C,YDR283C,YDR322W,YDR490C,YDR507C,YEL022W,YEL062W,YER020W,YER075C,YER093C,YER129W,YER136W,YER155C,YFL033C,YFL047W,YGL086W,YGL116W,YGL150C,YGL190C,YGL194C,YGL195W,YGL197W,YGR057C,YGR092W,YGR163W,YHL007C,YHL010C,YHR154W,YHR186C,YHR205W,YIL033C,YIL072W,YIL105C,YIL147C,YJL005W,YJL012C,YJL076W,YJL106W,YJL128C,YJL165C,YJL187C,YJR059W,YJR066W,YJR089W,YJR138W,YKL101W,YKL116C,YKL171W,YKL203C,YKR019C,YKR028W,YKR087C,YLL007C,YLL021W,YLR096W,YLR240W,YLR260W,YLR310C,YLR422W,YLR452C,YML065W,YMR190C,YNL116W,YNL127W,YNL138W,YNL161W,YNL258C,YNL267W,YNL273W,YNL283C,YNL305C,YNR031C,YOL045W,YOL078W,YOL081W,YOL100W,YOR043W,YOR208W,YOR370C,YOR371C,YPL026C,YPL160W,YPL268W</t>
  </si>
  <si>
    <t>GO:0035556</t>
  </si>
  <si>
    <t>localization</t>
  </si>
  <si>
    <t>YAL001C,YAL002W,YAL023C,YAL026C,YAL041W,YAL053W,YAL067C,YAR014C,YAR019C,YBL017C,YBL030C,YBL037W,YBL042C,YBL045C,YBL051C,YBL079W,YBL101C,YBL104C,YBR017C,YBR021W,YBR023C,YBR080C,YBR085W,YBR086C,YBR097W,YBR114W,YBR128C,YBR137W,YBR170C,YBR180W,YBR214W,YBR217W,YBR241C,YBR275C,YBR287W,YBR295W,YBR296C,YCL011C,YCL025C,YCL034W,YCL040W,YCR011C,YCR023C,YCR037C,YCR067C,YCR091W,YCR098C,YDL054C,YDL072C,YDL077C,YDL091C,YDL095W,YDL113C,YDL116W,YDL138W,YDL145C,YDL195W,YDL207W,YDL210W,YDL231C,YDL234C,YDR011W,YDR027C,YDR057W,YDR089W,YDR093W,YDR108W,YDR119W,YDR135C,YDR150W,YDR160W,YDR164C,YDR170C,YDR180W,YDR277C,YDR293C,YDR329C,YDR335W,YDR338C,YDR351W,YDR395W,YDR406W,YDR409W,YDR456W,YDR457W,YDR488C,YDR490C,YDR507C,YDR508C,YDR517W,YDR523C,YDR534C,YEL013W,YEL022W,YEL030W,YEL043W,YEL062W,YER006W,YER040W,YER056C,YER060W,YER075C,YER101C,YER105C,YER110C,YER114C,YER122C,YER123W,YER125W,YER129W,YER136W,YER147C,YER157W,YFL007W,YFL011W,YFL027C,YFL048C,YFL050C,YFR002W,YFR022W,YFR023W,YFR024C-A,YGL006W,YGL016W,YGL045W,YGL075C,YGL079W,YGL086W,YGL099W,YGL114W,YGL137W,YGL139W,YGL167C,YGL180W,YGL190C,YGL206C,YGL233W,YGL241W,YGR048W,YGR065C,YGR077C,YGR092W,YGR116W,YGR119C,YGR121C,YGR138C,YGR142W,YGR163W,YGR184C,YGR217W,YGR218W,YGR224W,YGR243W,YGR260W,YGR261C,YGR281W,YGR284C,YGR289C,YHL007C,YHL016C,YHL019C,YHL028W,YHL035C,YHL040C,YHR001W,YHR015W,YHR023W,YHR048W,YHR073W,YHR080C,YHR088W,YHR098C,YHR107C,YHR108W,YHR154W,YHR158C,YHR170W,YHR171W,YHR205W,YIL002C,YIL033C,YIL048W,YIL063C,YIL068C,YIL088C,YIL090W,YIL105C,YIL109C,YIL114C,YIL120W,YIL149C,YIL166C,YIR003W,YJL012C,YJL020C,YJL034W,YJL036W,YJL039C,YJL054W,YJL076W,YJL080C,YJL108C,YJL116C,YJL128C,YJL129C,YJL154C,YJL165C,YJL198W,YJL207C,YJL212C,YJL214W,YJR001W,YJR005W,YJR033C,YJR040W,YJR058C,YJR059W,YJR072C,YJR091C,YJR138W,YKL057C,YKL064W,YKL080W,YKL101W,YKL129C,YKL130C,YKL134C,YKL135C,YKL154W,YKL164C,YKL174C,YKL187C,YKL195W,YKL196C,YKL203C,YKL205W,YKL221W,YKR019C,YKR039W,YKR050W,YKR054C,YKR082W,YKR093W,YLL001W,YLL013C,YLL015W,YLL021W,YLL028W,YLL040C,YLL043W,YLL048C,YLL061W,YLR066W,YLR096W,YLR106C,YLR207W,YLR214W,YLR220W,YLR240W,YLR241W,YLR256W,YLR330W,YLR337C,YLR342W,YLR347C,YLR384C,YLR386W,YLR392C,YLR396C,YLR423C,YLR431C,YLR443W,YLR457C,YML010W,YML071C,YML072C,YML104C,YML116W,YMR012W,YMR032W,YMR058W,YMR080C,YMR102C,YMR109W,YMR129W,YMR162C,YMR166C,YMR183C,YMR212C,YMR231W,YMR235C,YMR243C,YMR266W,YMR275C,YMR279C,YMR284W,YMR299C,YMR304W,YMR308C,YMR319C,YNL020C,YNL049C,YNL055C,YNL084C,YNL086W,YNL087W,YNL095C,YNL116W,YNL154C,YNL161W,YNL189W,YNL207W,YNL216W,YNL236W,YNL242W,YNL243W,YNL246W,YNL257C,YNL258C,YNL271C,YNL287W,YNL293W,YNL297C,YNL312W,YNR002C,YNR008W,YNR013C,YNR016C,YNR047W,YNR056C,YNR070W,YOL006C,YOL020W,YOL031C,YOL062C,YOL075C,YOL078W,YOL100W,YOL126C,YOR018W,YOR043W,YOR046C,YOR070C,YOR071C,YOR092W,YOR109W,YOR129C,YOR132W,YOR140W,YOR153W,YOR160W,YOR164C,YOR177C,YOR192C,YOR208W,YOR254C,YOR256C,YOR275C,YOR291W,YOR294W,YOR307C,YOR316C,YOR326W,YOR328W,YOR334W,YOR370C,YOR378W,YOR381W,YOR383C,YOR384W,YPL006W,YPL019C,YPL026C,YPL058C,YPL084W,YPL085W,YPL105C,YPL112C,YPL125W,YPL147W,YPL202C,YPL221W,YPL226W,YPL228W,YPL232W,YPL268W,YPR003C,YPR021C,YPR024W,YPR029C,YPR036W,YPR105C,YPR109W,YPR125W,YPR128C,YPR133C,YPR141C,YPR181C,YPR192W,YPR194C</t>
  </si>
  <si>
    <t>GO:0051179</t>
  </si>
  <si>
    <t>regulation of nucleobase-containing compound metabolic process</t>
  </si>
  <si>
    <t>YAL013W,YAL021C,YAL034C,YAL051W,YAL056W,YAR014C,YBL051C,YBL052C,YBL054W,YBL066C,YBR033W,YBR049C,YBR081C,YBR097W,YBR133C,YBR150C,YBR170C,YBR175W,YBR275C,YBR279W,YBR289W,YCL011C,YCL055W,YCR033W,YCR077C,YCR081W,YCR093W,YDL056W,YDL111C,YDL116W,YDL224C,YDR034C,YDR052C,YDR075W,YDR081C,YDR169C,YDR191W,YDR213W,YDR266C,YDR310C,YDR324C,YDR325W,YDR374C,YDR443C,YDR460W,YDR463W,YDR490C,YEL015W,YER040W,YER064C,YER068W,YER069W,YER125W,YER161C,YER164W,YER171W,YER184C,YFL028C,YFL033C,YFL044C,YFL052W,YFR034C,YGL048C,YGL094C,YGL131C,YGL133W,YGL150C,YGL162W,YGL173C,YGL190C,YGL194C,YGL207W,YGL209W,YGR002C,YGR042W,YGR048W,YGR116W,YGR163W,YGR195W,YGR249W,YGR270W,YGR288W,YHL007C,YHL025W,YHR081W,YHR085W,YHR099W,YHR154W,YHR205W,YIL009C-A,YIL017C,YIL033C,YIL101C,YIL126W,YIL130W,YIL131C,YIL149C,YIL153W,YIL154C,YIR002C,YIR023W,YJL006C,YJL050W,YJL056C,YJL081C,YJL092W,YJL109C,YJL130C,YJR066W,YJR091C,YJR127C,YKL010C,YKL032C,YKL038W,YKL054C,YKL057C,YKL116C,YKL117W,YKL203C,YKR029C,YKR036C,YKR082W,YLL013C,YLL019C,YLR033W,YLR055C,YLR131C,YLR182W,YLR223C,YLR228C,YLR240W,YLR256W,YLR270W,YLR272C,YLR274W,YLR278C,YLR330W,YLR375W,YLR384C,YLR403W,YLR451W,YML010W,YML027W,YML076C,YML081W,YML091C,YML099C,YMR021C,YMR136W,YMR172W,YMR190C,YNL023C,YNL025C,YNL039W,YNL088W,YNL197C,YNL199C,YNL216W,YNL236W,YNL239W,YNL250W,YNL257C,YOL004W,YOL006C,YOL021C,YOL068C,YOL089C,YOL100W,YOL136C,YOL145C,YOL148C,YOR043W,YOR047C,YOR048C,YOR083W,YOR140W,YOR173W,YOR191W,YOR290C,YOR304W,YOR337W,YOR338W,YOR358W,YOR363C,YOR372C,YOR380W,YPL026C,YPL075W,YPL082C,YPL089C,YPL133C,YPL181W,YPL202C,YPL228W,YPR008W,YPR022C,YPR031W,YPR065W,YPR133C</t>
  </si>
  <si>
    <t>GO:0019219</t>
  </si>
  <si>
    <t>YAL016W,YAL017W,YAL021C,YAL023C,YAL041W,YAL056W,YBL051C,YBL088C,YBL104C,YBR097W,YBR136W,YBR140C,YBR158W,YCL061C,YCR033W,YCR073C,YDL025C,YDL035C,YDL077C,YDL095W,YDL138W,YDL156W,YDR006C,YDR052C,YDR057W,YDR075W,YDR170C,YDR277C,YDR283C,YDR322W,YDR490C,YDR507C,YEL022W,YEL062W,YER020W,YER075C,YER093C,YER123W,YER129W,YER136W,YER155C,YFL026W,YFL033C,YFL044C,YFL047W,YFR014C,YFR022W,YGL086W,YGL116W,YGL150C,YGL190C,YGL194C,YGL195W,YGL197W,YGR057C,YGR092W,YGR163W,YHL007C,YHL010C,YHR146W,YHR154W,YHR186C,YHR205W,YIL033C,YIL072W,YIL105C,YIL147C,YJL005W,YJL012C,YJL034W,YJL076W,YJL080C,YJL106W,YJL128C,YJL165C,YJL187C,YJR059W,YJR066W,YJR089W,YJR138W,YJR143C,YKL101W,YKL116C,YKL171W,YKL203C,YKR019C,YKR028W,YKR087C,YLL007C,YLL021W,YLR096W,YLR238W,YLR240W,YLR260W,YLR310C,YLR422W,YLR425W,YLR452C,YML065W,YMR190C,YMR311C,YNL116W,YNL127W,YNL138W,YNL154C,YNL161W,YNL258C,YNL267W,YNL273W,YNL283C,YNL305C,YNR031C,YOL045W,YOL078W,YOL081W,YOL100W,YOL148C,YOR018W,YOR043W,YOR047C,YOR107W,YOR208W,YOR370C,YOR371C,YPL026C,YPL089C,YPL160W,YPL256C,YPL268W</t>
  </si>
  <si>
    <t>cellular catabolic process</t>
  </si>
  <si>
    <t>YAL021C,YAL023C,YAL051W,YBL017C,YBL041W,YBL051C,YBL067C,YBL084C,YBR001C,YBR080C,YBR097W,YBR114W,YBR128C,YBR133C,YBR139W,YBR145W,YBR158W,YBR170C,YBR204C,YBR208C,YBR217W,YBR279W,YBR281C,YCL011C,YCL064C,YCR077C,YCR093W,YDL077C,YDL091C,YDL095W,YDL097C,YDL102W,YDL111C,YDL113C,YDL132W,YDL190C,YDL215C,YDL224C,YDR001C,YDR019C,YDR030C,YDR057W,YDR072C,YDR074W,YDR081C,YDR089W,YDR108W,YDR111C,YDR148C,YDR161W,YDR170C,YDR206W,YDR256C,YDR266C,YDR283C,YDR293C,YDR333C,YDR374C,YDR427W,YDR430C,YDR457W,YDR490C,YDR539W,YEL013W,YEL015W,YEL022W,YEL062W,YER021W,YER068W,YER086W,YER125W,YER157W,YFL007W,YFL016C,YFL033C,YFL044C,YFL053W,YFR004W,YFR044C,YGL048C,YGL094C,YGL116W,YGL131C,YGL167C,YGL173C,YGL180W,YGL190C,YGL195W,YGL205W,YGL215W,YGL224C,YGL227W,YGR048W,YGR088W,YGR163W,YGR184C,YGR195W,YGR289C,YHL030W,YHR001W,YHR027C,YHR047C,YHR073W,YHR077C,YHR081W,YHR108W,YHR134W,YHR171W,YHR186C,YIL017C,YIL075C,YIL101C,YIL109C,YIL151C,YIL153W,YIL155C,YIR023W,YIR027C,YIR031C,YJL012C,YJL034W,YJL036W,YJL050W,YJL197W,YJL208C,YJL209W,YJR006W,YJR019C,YJR043C,YJR066W,YJR091C,YJR138W,YKL010C,YKL034W,YKL054C,YKL094W,YKL101W,YKL149C,YKL157W,YKL196C,YKL203C,YKL210W,YKL213C,YKR009C,YKR019C,YKR087C,YKR096W,YLL001W,YLL007C,YLL013C,YLL057C,YLR001C,YLR024C,YLR027C,YLR044C,YLR058C,YLR136C,YLR207W,YLR224W,YLR240W,YLR270W,YLR272C,YLR299W,YLR351C,YLR389C,YLR396C,YLR398C,YLR422W,YLR423C,YLR431C,YML004C,YML010W,YML059C,YMR067C,YMR080C,YMR121C,YMR189W,YMR231W,YMR250W,YMR278W,YMR287C,YMR297W,YMR304W,YMR313C,YNL001W,YNL012W,YNL072W,YNL116W,YNL123W,YNL127W,YNL172W,YNL186W,YNL197C,YNL202W,YNL239W,YNL242W,YNL251C,YNL267W,YOL004W,YOL011W,YOL021C,YOL054W,YOL055C,YOL063C,YOL100W,YOL145C,YOR043W,YOR048C,YOR062C,YOR080W,YOR140W,YOR163W,YOR173W,YOR249C,YOR256C,YOR290C,YOR336W,YOR363C,YOR371C,YPL009C,YPL019C,YPL028W,YPL084W,YPL085W,YPL095C,YPL106C,YPL147W,YPL268W,YPR001W,YPR024W,YPR105C,YPR128C,YPR160W,YPR164W,YPR181C,YPR184W,YPR189W</t>
  </si>
  <si>
    <t>GO:0044248</t>
  </si>
  <si>
    <t>catabolic process</t>
  </si>
  <si>
    <t>YAL021C,YAL023C,YAL051W,YBL017C,YBL041W,YBL051C,YBL067C,YBL084C,YBR001C,YBR080C,YBR097W,YBR114W,YBR128C,YBR133C,YBR139W,YBR145W,YBR158W,YBR170C,YBR196C,YBR204C,YBR208C,YBR217W,YBR279W,YBR281C,YCL011C,YCL040W,YCL064C,YCR077C,YCR093W,YDL077C,YDL091C,YDL095W,YDL097C,YDL102W,YDL111C,YDL113C,YDL132W,YDL190C,YDL215C,YDL224C,YDR001C,YDR019C,YDR030C,YDR057W,YDR072C,YDR074W,YDR081C,YDR089W,YDR108W,YDR111C,YDR148C,YDR161W,YDR170C,YDR206W,YDR256C,YDR266C,YDR283C,YDR293C,YDR333C,YDR368W,YDR374C,YDR427W,YDR430C,YDR457W,YDR490C,YDR539W,YEL013W,YEL015W,YEL022W,YEL062W,YER021W,YER068W,YER086W,YER125W,YER157W,YFL007W,YFL016C,YFL033C,YFL044C,YFL053W,YFR004W,YFR044C,YGL048C,YGL094C,YGL116W,YGL131C,YGL156W,YGL167C,YGL173C,YGL180W,YGL190C,YGL195W,YGL205W,YGL215W,YGL224C,YGL227W,YGR048W,YGR088W,YGR163W,YGR184C,YGR195W,YGR240C,YGR289C,YHL030W,YHR001W,YHR027C,YHR047C,YHR073W,YHR077C,YHR081W,YHR108W,YHR134W,YHR171W,YHR186C,YIL002C,YIL017C,YIL075C,YIL101C,YIL109C,YIL151C,YIL153W,YIL155C,YIR023W,YIR027C,YIR031C,YJL012C,YJL034W,YJL036W,YJL050W,YJL197W,YJL208C,YJL209W,YJR006W,YJR019C,YJR043C,YJR066W,YJR091C,YJR138W,YJR153W,YKL010C,YKL034W,YKL054C,YKL094W,YKL101W,YKL140W,YKL149C,YKL157W,YKL196C,YKL203C,YKL210W,YKL213C,YKL218C,YKR009C,YKR019C,YKR087C,YKR096W,YLL001W,YLL007C,YLL013C,YLL057C,YLR001C,YLR024C,YLR027C,YLR044C,YLR058C,YLR136C,YLR207W,YLR224W,YLR240W,YLR270W,YLR272C,YLR299W,YLR308W,YLR330W,YLR351C,YLR389C,YLR396C,YLR398C,YLR422W,YLR423C,YLR431C,YML004C,YML010W,YML059C,YMR020W,YMR021C,YMR067C,YMR080C,YMR105C,YMR121C,YMR169C,YMR189W,YMR205C,YMR231W,YMR250W,YMR278W,YMR287C,YMR297W,YMR304W,YMR313C,YNL001W,YNL012W,YNL066W,YNL072W,YNL116W,YNL123W,YNL127W,YNL172W,YNL186W,YNL197C,YNL202W,YNL239W,YNL242W,YNL251C,YNL267W,YNR071C,YOL004W,YOL011W,YOL021C,YOL054W,YOL055C,YOL063C,YOL100W,YOL136C,YOL145C,YOR043W,YOR048C,YOR059C,YOR062C,YOR080W,YOR109W,YOR140W,YOR163W,YOR173W,YOR249C,YOR256C,YOR290C,YOR336W,YOR347C,YOR363C,YOR371C,YPL009C,YPL019C,YPL028W,YPL084W,YPL085W,YPL095C,YPL106C,YPL147W,YPL268W,YPR001W,YPR024W,YPR105C,YPR128C,YPR160W,YPR164W,YPR181C,YPR184W,YPR189W</t>
  </si>
  <si>
    <t>GO:0009056</t>
  </si>
  <si>
    <t>establishment of localization</t>
  </si>
  <si>
    <t>YAL002W,YAL023C,YAL026C,YAL053W,YAL067C,YAR014C,YBL017C,YBL030C,YBL037W,YBL042C,YBL045C,YBL051C,YBL079W,YBL101C,YBL104C,YBR017C,YBR021W,YBR080C,YBR085W,YBR086C,YBR097W,YBR128C,YBR137W,YBR170C,YBR180W,YBR214W,YBR217W,YBR241C,YBR287W,YBR295W,YBR296C,YCL011C,YCL025C,YCL034W,YCL040W,YCR011C,YCR023C,YCR037C,YCR067C,YCR091W,YCR098C,YDL054C,YDL072C,YDL077C,YDL091C,YDL095W,YDL113C,YDL116W,YDL138W,YDL145C,YDL195W,YDL207W,YDL210W,YDL231C,YDL234C,YDR011W,YDR027C,YDR057W,YDR089W,YDR093W,YDR108W,YDR119W,YDR135C,YDR150W,YDR160W,YDR164C,YDR170C,YDR180W,YDR277C,YDR329C,YDR335W,YDR338C,YDR351W,YDR395W,YDR406W,YDR456W,YDR457W,YDR488C,YDR490C,YDR508C,YDR517W,YDR534C,YEL013W,YEL022W,YEL030W,YEL043W,YEL062W,YER006W,YER040W,YER056C,YER060W,YER101C,YER105C,YER110C,YER114C,YER122C,YER123W,YER125W,YER136W,YER147C,YER157W,YFL007W,YFL011W,YFL027C,YFL048C,YFL050C,YFR002W,YFR022W,YGL006W,YGL016W,YGL045W,YGL075C,YGL086W,YGL099W,YGL114W,YGL137W,YGL139W,YGL167C,YGL180W,YGL206C,YGL233W,YGL241W,YGR048W,YGR065C,YGR077C,YGR116W,YGR119C,YGR121C,YGR138C,YGR142W,YGR163W,YGR184C,YGR217W,YGR218W,YGR224W,YGR243W,YGR260W,YGR261C,YGR281W,YGR284C,YGR289C,YHL007C,YHL016C,YHL019C,YHL028W,YHL035C,YHL040C,YHR001W,YHR048W,YHR073W,YHR080C,YHR088W,YHR098C,YHR108W,YHR158C,YHR170W,YHR171W,YIL002C,YIL048W,YIL063C,YIL068C,YIL088C,YIL090W,YIL105C,YIL109C,YIL114C,YIL120W,YIL149C,YIL166C,YIR003W,YJL012C,YJL034W,YJL036W,YJL039C,YJL054W,YJL080C,YJL108C,YJL116C,YJL128C,YJL129C,YJL154C,YJL165C,YJL198W,YJL207C,YJL212C,YJL214W,YJR001W,YJR005W,YJR033C,YJR040W,YJR058C,YJR059W,YJR072C,YJR091C,YJR138W,YKL057C,YKL064W,YKL080W,YKL129C,YKL130C,YKL134C,YKL135C,YKL154W,YKL164C,YKL174C,YKL187C,YKL195W,YKL196C,YKL203C,YKL205W,YKL221W,YKR019C,YKR039W,YKR050W,YKR054C,YKR082W,YKR093W,YLL001W,YLL015W,YLL028W,YLL040C,YLL043W,YLL048C,YLL061W,YLR066W,YLR096W,YLR106C,YLR207W,YLR214W,YLR220W,YLR240W,YLR241W,YLR256W,YLR330W,YLR337C,YLR342W,YLR347C,YLR384C,YLR386W,YLR392C,YLR396C,YLR431C,YLR443W,YML071C,YML072C,YML116W,YMR058W,YMR102C,YMR109W,YMR129W,YMR162C,YMR166C,YMR183C,YMR231W,YMR235C,YMR243C,YMR266W,YMR275C,YMR279C,YMR284W,YMR299C,YMR304W,YMR308C,YMR319C,YNL020C,YNL049C,YNL055C,YNL084C,YNL087W,YNL095C,YNL116W,YNL154C,YNL161W,YNL189W,YNL207W,YNL216W,YNL236W,YNL242W,YNL243W,YNL246W,YNL257C,YNL258C,YNL271C,YNL287W,YNL293W,YNL297C,YNL312W,YNR002C,YNR013C,YNR016C,YNR047W,YNR056C,YNR070W,YOL006C,YOL020W,YOL031C,YOL062C,YOL075C,YOL100W,YOL126C,YOR018W,YOR043W,YOR046C,YOR070C,YOR071C,YOR092W,YOR109W,YOR132W,YOR140W,YOR153W,YOR160W,YOR164C,YOR177C,YOR192C,YOR254C,YOR256C,YOR275C,YOR291W,YOR294W,YOR307C,YOR316C,YOR326W,YOR328W,YOR334W,YOR370C,YOR378W,YOR381W,YOR383C,YOR384W,YPL006W,YPL019C,YPL026C,YPL058C,YPL084W,YPL085W,YPL112C,YPL125W,YPL147W,YPL202C,YPL221W,YPL226W,YPL232W,YPR003C,YPR021C,YPR024W,YPR029C,YPR036W,YPR105C,YPR125W,YPR128C,YPR133C,YPR141C,YPR181C,YPR192W,YPR194C</t>
  </si>
  <si>
    <t>GO:0051234</t>
  </si>
  <si>
    <t>transport</t>
  </si>
  <si>
    <t>YAL002W,YAL023C,YAL026C,YAL053W,YAL067C,YAR014C,YBL017C,YBL030C,YBL037W,YBL042C,YBL045C,YBL051C,YBL079W,YBL101C,YBL104C,YBR017C,YBR021W,YBR080C,YBR085W,YBR086C,YBR097W,YBR128C,YBR137W,YBR170C,YBR180W,YBR214W,YBR217W,YBR241C,YBR287W,YBR295W,YBR296C,YCL011C,YCL025C,YCL034W,YCL040W,YCR011C,YCR023C,YCR037C,YCR067C,YCR091W,YCR098C,YDL054C,YDL072C,YDL077C,YDL091C,YDL095W,YDL113C,YDL116W,YDL138W,YDL145C,YDL195W,YDL207W,YDL210W,YDL231C,YDL234C,YDR011W,YDR027C,YDR057W,YDR089W,YDR093W,YDR108W,YDR119W,YDR135C,YDR150W,YDR160W,YDR164C,YDR170C,YDR277C,YDR329C,YDR335W,YDR338C,YDR351W,YDR395W,YDR406W,YDR456W,YDR457W,YDR488C,YDR490C,YDR508C,YDR517W,YDR534C,YEL013W,YEL022W,YEL030W,YEL043W,YEL062W,YER006W,YER040W,YER056C,YER060W,YER101C,YER105C,YER110C,YER114C,YER122C,YER123W,YER125W,YER136W,YER157W,YFL007W,YFL011W,YFL027C,YFL048C,YFL050C,YFR002W,YFR022W,YGL006W,YGL016W,YGL045W,YGL086W,YGL099W,YGL114W,YGL137W,YGL139W,YGL167C,YGL180W,YGL206C,YGL233W,YGL241W,YGR048W,YGR065C,YGR077C,YGR116W,YGR119C,YGR121C,YGR138C,YGR142W,YGR163W,YGR184C,YGR217W,YGR218W,YGR224W,YGR243W,YGR260W,YGR261C,YGR281W,YGR284C,YGR289C,YHL007C,YHL016C,YHL019C,YHL028W,YHL035C,YHL040C,YHR001W,YHR048W,YHR073W,YHR080C,YHR088W,YHR098C,YHR108W,YHR158C,YHR170W,YHR171W,YIL002C,YIL048W,YIL063C,YIL068C,YIL088C,YIL090W,YIL105C,YIL109C,YIL114C,YIL120W,YIL149C,YIL166C,YIR003W,YJL012C,YJL034W,YJL036W,YJL039C,YJL054W,YJL108C,YJL116C,YJL128C,YJL129C,YJL154C,YJL165C,YJL198W,YJL207C,YJL212C,YJL214W,YJR001W,YJR005W,YJR033C,YJR040W,YJR058C,YJR059W,YJR072C,YJR138W,YKL057C,YKL064W,YKL080W,YKL129C,YKL130C,YKL134C,YKL135C,YKL154W,YKL164C,YKL174C,YKL187C,YKL195W,YKL196C,YKL203C,YKL205W,YKL221W,YKR019C,YKR039W,YKR050W,YKR054C,YKR082W,YKR093W,YLL001W,YLL015W,YLL028W,YLL040C,YLL043W,YLL048C,YLL061W,YLR066W,YLR096W,YLR106C,YLR207W,YLR214W,YLR220W,YLR240W,YLR241W,YLR330W,YLR337C,YLR342W,YLR347C,YLR384C,YLR386W,YLR392C,YLR396C,YLR431C,YLR443W,YML071C,YML072C,YML116W,YMR058W,YMR102C,YMR109W,YMR129W,YMR162C,YMR166C,YMR183C,YMR231W,YMR235C,YMR243C,YMR266W,YMR275C,YMR279C,YMR299C,YMR304W,YMR308C,YMR319C,YNL020C,YNL049C,YNL055C,YNL084C,YNL087W,YNL095C,YNL154C,YNL161W,YNL189W,YNL207W,YNL242W,YNL243W,YNL246W,YNL257C,YNL258C,YNL287W,YNL293W,YNL297C,YNR002C,YNR013C,YNR016C,YNR047W,YNR056C,YNR070W,YOL006C,YOL020W,YOL031C,YOL062C,YOL075C,YOL100W,YOL126C,YOR018W,YOR043W,YOR046C,YOR070C,YOR071C,YOR092W,YOR109W,YOR132W,YOR140W,YOR153W,YOR160W,YOR164C,YOR177C,YOR192C,YOR254C,YOR256C,YOR275C,YOR291W,YOR294W,YOR307C,YOR316C,YOR326W,YOR328W,YOR334W,YOR370C,YOR378W,YOR381W,YOR383C,YOR384W,YPL006W,YPL019C,YPL026C,YPL058C,YPL084W,YPL085W,YPL112C,YPL125W,YPL147W,YPL202C,YPL221W,YPL226W,YPL232W,YPR003C,YPR021C,YPR024W,YPR029C,YPR036W,YPR105C,YPR125W,YPR128C,YPR133C,YPR141C,YPR181C,YPR192W,YPR194C</t>
  </si>
  <si>
    <t>GO:0006810</t>
  </si>
  <si>
    <t>regulation of macromolecule metabolic process</t>
  </si>
  <si>
    <t>YAL013W,YAL016W,YAL017W,YAL021C,YAL034C,YAL035W,YAL051W,YAL056W,YAR014C,YBL024W,YBL051C,YBL052C,YBL054W,YBL066C,YBL079W,YBR033W,YBR049C,YBR081C,YBR086C,YBR097W,YBR133C,YBR136W,YBR150C,YBR170C,YBR175W,YBR275C,YBR279W,YBR289W,YCL011C,YCL051W,YCL055W,YCL061C,YCR033W,YCR077C,YCR081W,YCR093W,YDL056W,YDL111C,YDL116W,YDL190C,YDL207W,YDL224C,YDR034C,YDR052C,YDR075W,YDR081C,YDR097C,YDR169C,YDR180W,YDR191W,YDR206W,YDR213W,YDR266C,YDR283C,YDR293C,YDR310C,YDR322W,YDR324C,YDR325W,YDR374C,YDR409W,YDR443C,YDR457W,YDR460W,YDR463W,YDR464W,YDR490C,YEL015W,YEL032W,YEL062W,YER021W,YER040W,YER054C,YER064C,YER068W,YER069W,YER125W,YER129W,YER161C,YER164W,YER167W,YER171W,YER184C,YFL007W,YFL028C,YFL033C,YFL044C,YFL052W,YFR022W,YFR023W,YFR034C,YFR040W,YGL048C,YGL049C,YGL094C,YGL116W,YGL131C,YGL133W,YGL150C,YGL162W,YGL173C,YGL190C,YGL194C,YGL195W,YGL207W,YGL209W,YGL215W,YGL229C,YGL249W,YGR002C,YGR042W,YGR048W,YGR054W,YGR116W,YGR162W,YGR163W,YGR195W,YGR233C,YGR249W,YGR270W,YGR271W,YGR288W,YHL007C,YHL025W,YHR015W,YHR027C,YHR077C,YHR081W,YHR085W,YHR099W,YHR107C,YHR118C,YHR154W,YHR186C,YHR205W,YIL009C-A,YIL017C,YIL033C,YIL045W,YIL075C,YIL101C,YIL114C,YIL126W,YIL130W,YIL131C,YIL147C,YIL149C,YIL151C,YIL153W,YIL154C,YIR002C,YIR023W,YJL006C,YJL050W,YJL056C,YJL076W,YJL080C,YJL081C,YJL092W,YJL109C,YJL187C,YJL209W,YJR066W,YJR091C,YJR127C,YKL010C,YKL032C,YKL038W,YKL054C,YKL057C,YKL116C,YKL117W,YKL203C,YKR019C,YKR028W,YKR029C,YKR036C,YKR082W,YKR096W,YLL013C,YLL019C,YLR033W,YLR055C,YLR067C,YLR131C,YLR136C,YLR182W,YLR207W,YLR223C,YLR228C,YLR240W,YLR256W,YLR270W,YLR272C,YLR274W,YLR278C,YLR289W,YLR330W,YLR347C,YLR375W,YLR384C,YLR398C,YLR403W,YLR423C,YLR451W,YML010W,YML027W,YML065W,YML072C,YML076C,YML081W,YML091C,YML099C,YMR021C,YMR064W,YMR080C,YMR136W,YMR172W,YMR190C,YMR235C,YMR284W,YMR308C,YMR311C,YNL001W,YNL023C,YNL025C,YNL039W,YNL055C,YNL087W,YNL088W,YNL091W,YNL186W,YNL197C,YNL199C,YNL216W,YNL236W,YNL239W,YNL246W,YNL250W,YNL251C,YNL257C,YNL273W,YNR045W,YNR047W,YOL004W,YOL006C,YOL021C,YOL045W,YOL068C,YOL089C,YOL090W,YOL100W,YOL145C,YOL148C,YOR018W,YOR043W,YOR047C,YOR048C,YOR080W,YOR083W,YOR140W,YOR173W,YOR191W,YOR260W,YOR290C,YOR304W,YOR337W,YOR338W,YOR358W,YOR363C,YOR371C,YOR372C,YOR380W,YPL026C,YPL075W,YPL082C,YPL084W,YPL089C,YPL119C,YPL133C,YPL137C,YPL181W,YPL202C,YPL226W,YPL228W,YPL256C,YPR008W,YPR022C,YPR031W,YPR065W,YPR133C,YPR162C,YPR189W</t>
  </si>
  <si>
    <t>GO:0060255</t>
  </si>
  <si>
    <t>YAL013W,YAL021C,YAL034C,YAL051W,YAL056W,YBL052C,YBL054W,YBL066C,YBR033W,YBR049C,YBR081C,YBR097W,YBR150C,YBR279W,YBR289W,YCL055W,YCR033W,YCR081W,YCR093W,YDL056W,YDL116W,YDR034C,YDR081C,YDR169C,YDR191W,YDR213W,YDR310C,YDR443C,YDR460W,YDR463W,YER040W,YER068W,YER125W,YER161C,YER164W,YER171W,YER184C,YFL028C,YFL033C,YFL052W,YFR034C,YGL048C,YGL131C,YGL133W,YGL150C,YGL162W,YGL173C,YGL194C,YGL207W,YGL209W,YGR002C,YGR116W,YGR163W,YGR249W,YGR270W,YGR288W,YHL007C,YHL025W,YHR099W,YHR205W,YIL017C,YIL033C,YIL101C,YIL126W,YIL130W,YIL131C,YIL153W,YIL154C,YIR023W,YJL006C,YJL056C,YJL081C,YJR127C,YKL032C,YKL038W,YKL054C,YKL057C,YKL116C,YKR036C,YKR082W,YLR033W,YLR055C,YLR131C,YLR182W,YLR223C,YLR228C,YLR240W,YLR256W,YLR278C,YLR375W,YLR384C,YLR403W,YLR451W,YML010W,YML027W,YML076C,YML081W,YML091C,YMR021C,YMR136W,YMR172W,YNL023C,YNL025C,YNL199C,YNL216W,YNL236W,YNL239W,YNL257C,YOL004W,YOL006C,YOL089C,YOL145C,YOL148C,YOR043W,YOR047C,YOR048C,YOR140W,YOR290C,YOR304W,YOR337W,YOR338W,YOR358W,YOR363C,YOR372C,YOR380W,YPL026C,YPL075W,YPL082C,YPL089C,YPL133C,YPL202C,YPL228W,YPR008W,YPR022C,YPR031W,YPR065W,YPR133C</t>
  </si>
  <si>
    <t>oxoacid metabolic process</t>
  </si>
  <si>
    <t>YAL051W,YAR035W,YBL080C,YBR026C,YBR084W,YBR115C,YBR145W,YBR196C,YBR218C,YCL040W,YCL064C,YCR037C,YCR053W,YDL171C,YDL182W,YDL215C,YDR019C,YDR034C,YDR035W,YDR089W,YDR111C,YDR148C,YDR191W,YDR341C,YDR539W,YER015W,YER023W,YER040W,YER055C,YER069W,YER081W,YER086W,YER090W,YER091C,YER125W,YFL046W,YGL026C,YGL105W,YGL184C,YGL205W,YGL245W,YGR061C,YGR094W,YGR155W,YGR185C,YGR204W,YGR240C,YGR264C,YHR033W,YHR091C,YHR205W,YIL009W,YIL074C,YIL101C,YIL125W,YIR023W,YIR031C,YIR034C,YJL012C,YJL130C,YJL198W,YJR016C,YJR019C,YJR103W,YJR109C,YKL104C,YKL182W,YKL192C,YKL218C,YKR009C,YKR069W,YLL018C,YLL058W,YLR017W,YLR027C,YLR044C,YLR058C,YLR060W,YLR153C,YLR283W,YLR351C,YLR451W,YML004C,YML054C,YML081W,YML099C,YMR020W,YMR108W,YMR169C,YMR189W,YMR205C,YMR207C,YMR250W,YMR289W,YMR300C,YNL040W,YNL071W,YNL117W,YNL202W,YNL239W,YNR013C,YNR016C,YNR056C,YOL058W,YOL097C,YOL126C,YOL136C,YOR108W,YOR163W,YOR221C,YOR303W,YOR347C,YOR363C,YPL019C,YPL028W,YPL095C,YPL147W,YPL160W,YPL262W,YPL273W,YPR001W,YPR033C,YPR047W,YPR128C,YPR145W</t>
  </si>
  <si>
    <t>GO:0043436</t>
  </si>
  <si>
    <t>organic acid metabolic process</t>
  </si>
  <si>
    <t>YAL051W,YAR035W,YBL080C,YBR026C,YBR084W,YBR115C,YBR145W,YBR196C,YBR218C,YCL040W,YCL064C,YCR037C,YCR053W,YDL171C,YDL182W,YDL215C,YDR019C,YDR034C,YDR035W,YDR089W,YDR111C,YDR148C,YDR191W,YDR341C,YDR539W,YER015W,YER023W,YER040W,YER055C,YER069W,YER081W,YER086W,YER090W,YER091C,YER125W,YFL046W,YGL026C,YGL105W,YGL184C,YGL205W,YGL245W,YGR061C,YGR094W,YGR155W,YGR185C,YGR204W,YGR240C,YGR264C,YHR033W,YHR091C,YHR205W,YIL009W,YIL074C,YIL101C,YIL125W,YIR023W,YIR031C,YIR034C,YJL012C,YJL130C,YJL198W,YJR016C,YJR019C,YJR103W,YJR109C,YJR137C,YKL104C,YKL182W,YKL192C,YKL218C,YKR009C,YKR069W,YLL018C,YLL058W,YLR017W,YLR027C,YLR044C,YLR058C,YLR060W,YLR153C,YLR283W,YLR351C,YLR451W,YML004C,YML054C,YML081W,YML099C,YMR020W,YMR108W,YMR169C,YMR189W,YMR205C,YMR207C,YMR250W,YMR289W,YMR300C,YNL040W,YNL071W,YNL117W,YNL202W,YNL239W,YNR013C,YNR016C,YNR056C,YOL058W,YOL097C,YOL126C,YOL136C,YOR108W,YOR163W,YOR221C,YOR303W,YOR347C,YOR363C,YPL019C,YPL028W,YPL095C,YPL147W,YPL160W,YPL262W,YPL273W,YPR001W,YPR033C,YPR047W,YPR128C,YPR145W</t>
  </si>
  <si>
    <t>GO:0006082</t>
  </si>
  <si>
    <t>cell cycle process</t>
  </si>
  <si>
    <t>YAL016W,YAL021C,YAL041W,YAL056W,YAR014C,YAR019C,YBL023C,YBL034C,YBL051C,YBL084C,YBL088C,YBR017C,YBR023C,YBR038W,YBR133C,YBR136W,YBR158W,YBR170C,YBR175W,YBR180W,YBR214W,YBR275C,YBR276C,YBR279W,YCL061C,YDL056W,YDL132W,YDL154W,YDL156W,YDL164C,YDR027C,YDR052C,YDR075W,YDR097C,YDR150W,YDR161W,YDR180W,YDR208W,YDR283C,YDR293C,YDR325W,YDR402C,YDR409W,YDR419W,YDR488C,YDR507C,YDR523C,YEL032W,YER020W,YER132C,YER147C,YER155C,YER164W,YER167W,YER179W,YFL003C,YFL008W,YFL033C,YFR040W,YGL060W,YGL075C,YGL086W,YGL116W,YGL173C,YGL190C,YGL192W,YGL194C,YGL197W,YGL201C,YGL207W,YGL229C,YGL249W,YGR032W,YGR092W,YGR116W,YGR155W,YGR211W,YGR250C,YHL007C,YHR023W,YHR085W,YHR107C,YHR118C,YHR154W,YHR158C,YHR185C,YIL017C,YIL072W,YIL120W,YIL131C,YIL135C,YIL149C,YIL153W,YIR010W,YJL076W,YJL080C,YJL106W,YJL187C,YJR059W,YJR072C,YJR089W,YKL101W,YKL129C,YKR028W,YKR029C,YKR054C,YLL021W,YLL040C,YLR045C,YLR054C,YLR086W,YLR103C,YLR131C,YLR182W,YLR238W,YLR272C,YLR274W,YLR308W,YLR310C,YLR330W,YLR337C,YLR357W,YLR394W,YLR425W,YLR457C,YML027W,YML034W,YML065W,YML128C,YMR032W,YMR076C,YMR109W,YMR129W,YMR183C,YMR190C,YMR306W,YMR308C,YNL012W,YNL066W,YNL082W,YNL084C,YNL088W,YNL116W,YNL126W,YNL127W,YNL172W,YNL197C,YNL202W,YNL233W,YNL243W,YNL250W,YNL258C,YNL271C,YNL273W,YNL312W,YOL004W,YOL006C,YOL090W,YOL145C,YOR043W,YOR083W,YOR129C,YOR177C,YOR249C,YOR326W,YOR338W,YOR372C,YPL020C,YPL022W,YPL089C,YPL232W,YPL253C,YPL256C,YPR019W,YPR122W,YPR141C,YPR162C,YPR192W</t>
  </si>
  <si>
    <t>GO:0022402</t>
  </si>
  <si>
    <t>regulation of metabolic process</t>
  </si>
  <si>
    <t>YAL013W,YAL016W,YAL017W,YAL021C,YAL034C,YAL035W,YAL051W,YAL056W,YAR014C,YBL024W,YBL051C,YBL052C,YBL054W,YBL066C,YBL079W,YBR033W,YBR049C,YBR081C,YBR086C,YBR097W,YBR133C,YBR136W,YBR150C,YBR170C,YBR175W,YBR275C,YBR279W,YBR289W,YCL011C,YCL051W,YCL055W,YCL061C,YCR033W,YCR077C,YCR081W,YCR093W,YDL056W,YDL111C,YDL116W,YDL190C,YDL207W,YDL224C,YDR034C,YDR052C,YDR072C,YDR074W,YDR075W,YDR081C,YDR097C,YDR169C,YDR180W,YDR191W,YDR206W,YDR213W,YDR266C,YDR283C,YDR293C,YDR310C,YDR322W,YDR324C,YDR325W,YDR374C,YDR409W,YDR443C,YDR457W,YDR460W,YDR463W,YDR464W,YDR490C,YEL015W,YEL032W,YEL062W,YER021W,YER040W,YER054C,YER064C,YER068W,YER069W,YER125W,YER129W,YER161C,YER164W,YER167W,YER171W,YER184C,YFL007W,YFL028C,YFL033C,YFL044C,YFL046W,YFL052W,YFR022W,YFR023W,YFR034C,YFR040W,YGL048C,YGL049C,YGL094C,YGL116W,YGL131C,YGL133W,YGL150C,YGL162W,YGL173C,YGL190C,YGL194C,YGL195W,YGL207W,YGL209W,YGL215W,YGL227W,YGL229C,YGL249W,YGR002C,YGR042W,YGR048W,YGR054W,YGR116W,YGR162W,YGR163W,YGR195W,YGR233C,YGR249W,YGR270W,YGR271W,YGR288W,YHL007C,YHL025W,YHR015W,YHR027C,YHR073W,YHR077C,YHR081W,YHR085W,YHR099W,YHR107C,YHR118C,YHR154W,YHR186C,YHR205W,YIL009C-A,YIL017C,YIL033C,YIL045W,YIL066C,YIL075C,YIL101C,YIL114C,YIL126W,YIL130W,YIL131C,YIL147C,YIL149C,YIL151C,YIL153W,YIL154C,YIR002C,YIR023W,YJL006C,YJL050W,YJL056C,YJL076W,YJL080C,YJL081C,YJL092W,YJL109C,YJL130C,YJL187C,YJL209W,YJR066W,YJR091C,YJR127C,YJR138W,YKL010C,YKL032C,YKL038W,YKL054C,YKL057C,YKL116C,YKL117W,YKL203C,YKR019C,YKR028W,YKR029C,YKR036C,YKR082W,YKR096W,YLL013C,YLL019C,YLR033W,YLR055C,YLR067C,YLR131C,YLR136C,YLR182W,YLR207W,YLR223C,YLR228C,YLR240W,YLR256W,YLR270W,YLR272C,YLR274W,YLR278C,YLR283W,YLR289W,YLR330W,YLR347C,YLR375W,YLR384C,YLR386W,YLR398C,YLR403W,YLR423C,YLR431C,YLR451W,YML010W,YML027W,YML059C,YML065W,YML072C,YML076C,YML081W,YML091C,YML099C,YMR021C,YMR064W,YMR080C,YMR136W,YMR172W,YMR190C,YMR235C,YMR284W,YMR308C,YMR311C,YNL001W,YNL023C,YNL025C,YNL039W,YNL055C,YNL087W,YNL088W,YNL091W,YNL127W,YNL186W,YNL197C,YNL199C,YNL216W,YNL236W,YNL239W,YNL246W,YNL250W,YNL251C,YNL257C,YNL267W,YNL273W,YNR045W,YNR047W,YOL004W,YOL006C,YOL021C,YOL045W,YOL068C,YOL089C,YOL090W,YOL100W,YOL136C,YOL145C,YOL148C,YOR018W,YOR043W,YOR047C,YOR048C,YOR080W,YOR083W,YOR140W,YOR173W,YOR191W,YOR260W,YOR290C,YOR304W,YOR337W,YOR338W,YOR358W,YOR363C,YOR371C,YOR372C,YOR380W,YPL026C,YPL075W,YPL082C,YPL084W,YPL089C,YPL119C,YPL133C,YPL137C,YPL181W,YPL202C,YPL226W,YPL228W,YPL256C,YPR008W,YPR022C,YPR031W,YPR065W,YPR133C,YPR162C,YPR189W</t>
  </si>
  <si>
    <t>GO:0019222</t>
  </si>
  <si>
    <t>regulation of cellular metabolic process</t>
  </si>
  <si>
    <t>YAL013W,YAL016W,YAL017W,YAL021C,YAL034C,YAL035W,YAL051W,YAL056W,YAR014C,YBL024W,YBL051C,YBL052C,YBL054W,YBL066C,YBR033W,YBR049C,YBR081C,YBR086C,YBR097W,YBR133C,YBR136W,YBR150C,YBR170C,YBR175W,YBR275C,YBR279W,YBR289W,YCL011C,YCL051W,YCL055W,YCL061C,YCR033W,YCR077C,YCR081W,YCR093W,YDL056W,YDL111C,YDL116W,YDL190C,YDL207W,YDL224C,YDR034C,YDR052C,YDR072C,YDR074W,YDR075W,YDR081C,YDR097C,YDR169C,YDR191W,YDR206W,YDR213W,YDR266C,YDR283C,YDR293C,YDR310C,YDR324C,YDR325W,YDR374C,YDR409W,YDR443C,YDR460W,YDR463W,YDR490C,YEL015W,YEL062W,YER040W,YER054C,YER064C,YER068W,YER069W,YER125W,YER129W,YER161C,YER164W,YER171W,YER184C,YFL007W,YFL028C,YFL033C,YFL044C,YFL046W,YFL052W,YFR022W,YFR023W,YFR034C,YFR040W,YGL048C,YGL049C,YGL094C,YGL116W,YGL131C,YGL133W,YGL150C,YGL162W,YGL173C,YGL190C,YGL194C,YGL195W,YGL207W,YGL209W,YGL215W,YGL227W,YGL229C,YGL249W,YGR002C,YGR042W,YGR048W,YGR054W,YGR116W,YGR162W,YGR163W,YGR195W,YGR233C,YGR249W,YGR270W,YGR271W,YGR288W,YHL007C,YHL025W,YHR015W,YHR073W,YHR081W,YHR085W,YHR099W,YHR107C,YHR154W,YHR186C,YHR205W,YIL009C-A,YIL017C,YIL033C,YIL045W,YIL066C,YIL101C,YIL114C,YIL126W,YIL130W,YIL131C,YIL147C,YIL149C,YIL153W,YIL154C,YIR002C,YIR023W,YJL006C,YJL050W,YJL056C,YJL081C,YJL092W,YJL109C,YJL130C,YJL187C,YJR066W,YJR091C,YJR127C,YJR138W,YKL010C,YKL032C,YKL038W,YKL054C,YKL057C,YKL116C,YKL117W,YKL203C,YKR028W,YKR029C,YKR036C,YKR082W,YLL013C,YLL019C,YLR033W,YLR055C,YLR067C,YLR131C,YLR182W,YLR207W,YLR223C,YLR228C,YLR240W,YLR256W,YLR270W,YLR272C,YLR274W,YLR278C,YLR283W,YLR289W,YLR330W,YLR347C,YLR375W,YLR384C,YLR386W,YLR398C,YLR403W,YLR423C,YLR431C,YLR451W,YML010W,YML027W,YML059C,YML072C,YML076C,YML081W,YML091C,YML099C,YMR021C,YMR064W,YMR080C,YMR136W,YMR172W,YMR190C,YMR308C,YMR311C,YNL001W,YNL023C,YNL025C,YNL039W,YNL055C,YNL087W,YNL088W,YNL091W,YNL127W,YNL197C,YNL199C,YNL216W,YNL236W,YNL239W,YNL246W,YNL250W,YNL257C,YNL267W,YNL273W,YNR045W,YNR047W,YOL004W,YOL006C,YOL021C,YOL045W,YOL068C,YOL089C,YOL090W,YOL100W,YOL136C,YOL145C,YOL148C,YOR018W,YOR043W,YOR047C,YOR048C,YOR080W,YOR083W,YOR140W,YOR173W,YOR191W,YOR260W,YOR290C,YOR304W,YOR337W,YOR338W,YOR358W,YOR363C,YOR371C,YOR372C,YOR380W,YPL026C,YPL075W,YPL082C,YPL084W,YPL089C,YPL119C,YPL133C,YPL137C,YPL181W,YPL202C,YPL226W,YPL228W,YPL256C,YPR008W,YPR022C,YPR031W,YPR065W,YPR133C</t>
  </si>
  <si>
    <t>GO:0031323</t>
  </si>
  <si>
    <t>regulation of primary metabolic process</t>
  </si>
  <si>
    <t>YAL013W,YAL016W,YAL017W,YAL021C,YAL034C,YAL035W,YAL051W,YAL056W,YAR014C,YBL024W,YBL051C,YBL052C,YBL054W,YBL066C,YBR033W,YBR049C,YBR081C,YBR086C,YBR097W,YBR133C,YBR150C,YBR170C,YBR175W,YBR275C,YBR279W,YBR289W,YCL011C,YCL051W,YCL055W,YCR033W,YCR077C,YCR081W,YCR093W,YDL056W,YDL111C,YDL116W,YDL190C,YDL207W,YDL224C,YDR034C,YDR052C,YDR075W,YDR081C,YDR169C,YDR191W,YDR206W,YDR213W,YDR266C,YDR283C,YDR293C,YDR310C,YDR322W,YDR324C,YDR325W,YDR374C,YDR409W,YDR443C,YDR457W,YDR460W,YDR463W,YDR490C,YEL015W,YEL062W,YER021W,YER040W,YER054C,YER064C,YER068W,YER069W,YER125W,YER129W,YER161C,YER164W,YER171W,YER184C,YFL007W,YFL028C,YFL033C,YFL044C,YFL046W,YFL052W,YFR023W,YFR034C,YFR040W,YGL048C,YGL049C,YGL094C,YGL116W,YGL131C,YGL133W,YGL150C,YGL162W,YGL173C,YGL190C,YGL194C,YGL195W,YGL207W,YGL209W,YGL215W,YGL227W,YGL229C,YGL249W,YGR002C,YGR042W,YGR048W,YGR054W,YGR116W,YGR162W,YGR163W,YGR195W,YGR233C,YGR249W,YGR270W,YGR271W,YGR288W,YHL007C,YHL025W,YHR015W,YHR027C,YHR081W,YHR085W,YHR099W,YHR107C,YHR154W,YHR186C,YHR205W,YIL009C-A,YIL017C,YIL033C,YIL045W,YIL075C,YIL101C,YIL114C,YIL126W,YIL130W,YIL131C,YIL147C,YIL149C,YIL153W,YIL154C,YIR002C,YIR023W,YJL006C,YJL050W,YJL056C,YJL081C,YJL092W,YJL109C,YJL130C,YJL187C,YJR066W,YJR091C,YJR127C,YKL010C,YKL032C,YKL038W,YKL054C,YKL057C,YKL116C,YKL117W,YKL203C,YKR028W,YKR029C,YKR036C,YKR082W,YLL013C,YLL019C,YLR033W,YLR055C,YLR067C,YLR131C,YLR182W,YLR207W,YLR223C,YLR228C,YLR240W,YLR256W,YLR270W,YLR272C,YLR274W,YLR278C,YLR283W,YLR289W,YLR330W,YLR347C,YLR375W,YLR384C,YLR386W,YLR398C,YLR403W,YLR423C,YLR451W,YML010W,YML027W,YML059C,YML072C,YML076C,YML081W,YML091C,YML099C,YMR021C,YMR064W,YMR080C,YMR136W,YMR172W,YMR190C,YMR308C,YMR311C,YNL001W,YNL023C,YNL025C,YNL039W,YNL055C,YNL087W,YNL088W,YNL091W,YNL197C,YNL199C,YNL216W,YNL236W,YNL239W,YNL246W,YNL250W,YNL257C,YNR045W,YNR047W,YOL004W,YOL006C,YOL021C,YOL045W,YOL068C,YOL089C,YOL100W,YOL136C,YOL145C,YOL148C,YOR043W,YOR047C,YOR048C,YOR083W,YOR140W,YOR173W,YOR191W,YOR260W,YOR290C,YOR304W,YOR337W,YOR338W,YOR358W,YOR363C,YOR371C,YOR372C,YOR380W,YPL026C,YPL075W,YPL082C,YPL084W,YPL089C,YPL119C,YPL133C,YPL137C,YPL181W,YPL202C,YPL226W,YPL228W,YPL256C,YPR008W,YPR022C,YPR031W,YPR065W,YPR133C</t>
  </si>
  <si>
    <t>GO:0080090</t>
  </si>
  <si>
    <t>regulation of nitrogen compound metabolic process</t>
  </si>
  <si>
    <t>YAL013W,YAL016W,YAL017W,YAL021C,YAL034C,YAL035W,YAL051W,YAL056W,YAR014C,YBL024W,YBL051C,YBL052C,YBL054W,YBL066C,YBR033W,YBR049C,YBR081C,YBR097W,YBR133C,YBR150C,YBR170C,YBR175W,YBR275C,YBR279W,YBR289W,YCL011C,YCL051W,YCL055W,YCR033W,YCR077C,YCR081W,YCR093W,YDL056W,YDL111C,YDL116W,YDL190C,YDL207W,YDL224C,YDR034C,YDR052C,YDR075W,YDR081C,YDR169C,YDR191W,YDR206W,YDR213W,YDR266C,YDR283C,YDR293C,YDR310C,YDR322W,YDR324C,YDR325W,YDR374C,YDR409W,YDR443C,YDR457W,YDR460W,YDR463W,YDR490C,YEL015W,YEL062W,YER021W,YER040W,YER064C,YER068W,YER069W,YER125W,YER161C,YER164W,YER171W,YER184C,YFL007W,YFL028C,YFL033C,YFL044C,YFL046W,YFL052W,YFR023W,YFR034C,YFR040W,YGL048C,YGL049C,YGL094C,YGL116W,YGL131C,YGL133W,YGL150C,YGL162W,YGL173C,YGL190C,YGL194C,YGL195W,YGL207W,YGL209W,YGL215W,YGL229C,YGL249W,YGR002C,YGR042W,YGR048W,YGR054W,YGR116W,YGR162W,YGR163W,YGR195W,YGR233C,YGR249W,YGR270W,YGR271W,YGR288W,YHL007C,YHL025W,YHR015W,YHR027C,YHR081W,YHR085W,YHR099W,YHR107C,YHR154W,YHR186C,YHR205W,YIL009C-A,YIL017C,YIL033C,YIL075C,YIL101C,YIL114C,YIL126W,YIL130W,YIL131C,YIL147C,YIL149C,YIL153W,YIL154C,YIR002C,YIR023W,YJL006C,YJL050W,YJL056C,YJL081C,YJL092W,YJL109C,YJL130C,YJL187C,YJR066W,YJR091C,YJR127C,YKL010C,YKL032C,YKL038W,YKL054C,YKL057C,YKL116C,YKL117W,YKL203C,YKR028W,YKR029C,YKR036C,YKR082W,YLL013C,YLL019C,YLR033W,YLR055C,YLR067C,YLR131C,YLR182W,YLR207W,YLR223C,YLR228C,YLR240W,YLR256W,YLR270W,YLR272C,YLR274W,YLR278C,YLR283W,YLR289W,YLR330W,YLR347C,YLR375W,YLR384C,YLR398C,YLR403W,YLR423C,YLR451W,YML010W,YML027W,YML076C,YML081W,YML091C,YML099C,YMR021C,YMR064W,YMR080C,YMR136W,YMR172W,YMR190C,YMR308C,YMR311C,YNL001W,YNL023C,YNL025C,YNL039W,YNL055C,YNL088W,YNL091W,YNL197C,YNL199C,YNL216W,YNL236W,YNL239W,YNL246W,YNL250W,YNL257C,YNR045W,YNR047W,YOL004W,YOL006C,YOL021C,YOL045W,YOL068C,YOL089C,YOL100W,YOL136C,YOL145C,YOL148C,YOR043W,YOR047C,YOR048C,YOR083W,YOR140W,YOR173W,YOR191W,YOR260W,YOR290C,YOR304W,YOR337W,YOR338W,YOR358W,YOR363C,YOR371C,YOR372C,YOR380W,YPL026C,YPL075W,YPL082C,YPL084W,YPL089C,YPL119C,YPL133C,YPL137C,YPL181W,YPL202C,YPL226W,YPL228W,YPL256C,YPR008W,YPR022C,YPR031W,YPR065W,YPR133C</t>
  </si>
  <si>
    <t>GO:0051171</t>
  </si>
  <si>
    <t>Gene Matches</t>
    <phoneticPr fontId="18" type="noConversion"/>
  </si>
  <si>
    <t>Multiple lineages: NI&gt;1</t>
    <phoneticPr fontId="18" type="noConversion"/>
  </si>
  <si>
    <t>AsianFermentation and Wine/European:NI&gt;1</t>
    <phoneticPr fontId="18" type="noConversion"/>
  </si>
  <si>
    <t>Isolate</t>
  </si>
  <si>
    <t>Total</t>
  </si>
  <si>
    <t>All.Subtelomere</t>
  </si>
  <si>
    <t>All.Core</t>
  </si>
  <si>
    <t>TW1 : CHN.IX</t>
  </si>
  <si>
    <t>H413_8</t>
  </si>
  <si>
    <t>H418_7</t>
  </si>
  <si>
    <t>H359_1</t>
  </si>
  <si>
    <t>H342_1</t>
  </si>
  <si>
    <t>XI04_S3</t>
  </si>
  <si>
    <t>CHN.IX</t>
  </si>
  <si>
    <t>TW2 : CHN.V</t>
  </si>
  <si>
    <t>CHN.V</t>
  </si>
  <si>
    <t>CHN.VI.VII.1.T</t>
  </si>
  <si>
    <t>CHN.VI.VII.1.T : CHN.VI.VII.1.C</t>
  </si>
  <si>
    <t>XI02_S1</t>
  </si>
  <si>
    <t>CHN.VI.VII.1.C</t>
  </si>
  <si>
    <t>CHN.VIII.T</t>
  </si>
  <si>
    <t>CHN.VIII.T : CHN.VIII.C</t>
  </si>
  <si>
    <t>CHN.VIII.C</t>
  </si>
  <si>
    <t>CHN.VI.VII.2.T</t>
  </si>
  <si>
    <t>CHN.VI.VII.2.T : CHN.VI.VII.2.C</t>
  </si>
  <si>
    <t>CHN.VI.VII.2.C</t>
  </si>
  <si>
    <t>Asian.fermentation.and.Huangjiu</t>
  </si>
  <si>
    <t>Asian.fermentation.and.Huangjiu : TW3</t>
  </si>
  <si>
    <t>Wine.European</t>
  </si>
  <si>
    <t>Wine.European : CHN.VIII</t>
  </si>
  <si>
    <t>CHN.VIII</t>
  </si>
  <si>
    <t>Pairwise lineage comparison</t>
    <phoneticPr fontId="18" type="noConversion"/>
  </si>
  <si>
    <t>P value</t>
    <phoneticPr fontId="18" type="noConversion"/>
  </si>
  <si>
    <t>Significant OG genes found in subtelomere</t>
    <phoneticPr fontId="18" type="noConversion"/>
  </si>
  <si>
    <t>Significant OG genes found in core</t>
    <phoneticPr fontId="18" type="noConversion"/>
  </si>
  <si>
    <r>
      <t xml:space="preserve">Subtelomere region was defined from Yue </t>
    </r>
    <r>
      <rPr>
        <i/>
        <sz val="12"/>
        <color theme="1"/>
        <rFont val="Arial"/>
        <family val="2"/>
      </rPr>
      <t>et al</t>
    </r>
    <r>
      <rPr>
        <sz val="12"/>
        <color theme="1"/>
        <rFont val="Arial"/>
        <family val="2"/>
      </rPr>
      <t xml:space="preserve"> (2017) Nature Genetics 10.1038/ng.3847 </t>
    </r>
    <phoneticPr fontId="18" type="noConversion"/>
  </si>
  <si>
    <t>Num. single copy changes</t>
    <phoneticPr fontId="18" type="noConversion"/>
  </si>
  <si>
    <t>%</t>
    <phoneticPr fontId="18" type="noConversion"/>
  </si>
  <si>
    <t>Num. significant OGs</t>
    <phoneticPr fontId="18" type="noConversion"/>
  </si>
  <si>
    <t>Ratio</t>
    <phoneticPr fontId="18" type="noConversion"/>
  </si>
  <si>
    <t>TW1 v. CHN-IX</t>
  </si>
  <si>
    <t>TW2 v. CHN-V</t>
  </si>
  <si>
    <t>CHN-VIII.T v. CHN-VIII.C</t>
  </si>
  <si>
    <t>CHN-VI/VII.1.T v. CHN-VI/VII.1.C</t>
  </si>
  <si>
    <t>CHN-VI/VII.2.T v. CHN-VI/VII.2.C</t>
  </si>
  <si>
    <t>dN/dS estimate</t>
    <phoneticPr fontId="18" type="noConversion"/>
  </si>
  <si>
    <t>NA values are genes with dS=0. Yellow highlighted cell indicate dN/dS &gt; 1</t>
    <phoneticPr fontId="18" type="noConversion"/>
  </si>
  <si>
    <t>Category</t>
    <phoneticPr fontId="18" type="noConversion"/>
  </si>
  <si>
    <t>Lineage</t>
    <phoneticPr fontId="18" type="noConversion"/>
  </si>
  <si>
    <t>Chromosome</t>
    <phoneticPr fontId="18" type="noConversion"/>
  </si>
  <si>
    <t>Synonymous</t>
    <phoneticPr fontId="18" type="noConversion"/>
  </si>
  <si>
    <t>Asian_Fermentation</t>
    <phoneticPr fontId="18" type="noConversion"/>
  </si>
  <si>
    <t>Mean F</t>
    <phoneticPr fontId="18" type="noConversion"/>
  </si>
  <si>
    <t>Nρ</t>
    <phoneticPr fontId="18" type="noConversion"/>
  </si>
  <si>
    <t>Nθ</t>
    <phoneticPr fontId="18" type="noConversion"/>
  </si>
  <si>
    <t>Nρ/Nθ</t>
    <phoneticPr fontId="18" type="noConversion"/>
  </si>
  <si>
    <t>Generations (Nθ/Nρ)</t>
    <phoneticPr fontId="18" type="noConversion"/>
  </si>
  <si>
    <t xml:space="preserve">Supplemental Table S20. Fisher exact test of whether siginificant differential orthogroup (OG) members was enriched on subtelomeres. </t>
    <phoneticPr fontId="18" type="noConversion"/>
  </si>
  <si>
    <t>Supplemental Table S19. Percentage of single copy gain/loss in pairwise lineage orthogroup comparisons</t>
    <phoneticPr fontId="18" type="noConversion"/>
  </si>
  <si>
    <t>Supplemental Table S18. List of genes with dN/dS&gt;1 in pairwise comparison of Taiwanese and Chinese isolate of shared lineages.</t>
    <phoneticPr fontId="18" type="noConversion"/>
  </si>
  <si>
    <t>Supplemental Table S17. GO terms of biological processes found in genes with neutrality index &gt;1 in both Wine/European and Asian fermentation lineages.</t>
    <phoneticPr fontId="18" type="noConversion"/>
  </si>
  <si>
    <t>Supplemental Table S16. GO terms of biological processes found enriched in genes described in Supplemental Table S13.</t>
    <phoneticPr fontId="18" type="noConversion"/>
  </si>
  <si>
    <t>Supplemental Table S15. List of genes with neutrality index &lt; 1 in each lineage</t>
    <phoneticPr fontId="18" type="noConversion"/>
  </si>
  <si>
    <t>Supplemental Table S14. List of genes with neutrality index &gt; 1 in each lineage</t>
    <phoneticPr fontId="18" type="noConversion"/>
  </si>
  <si>
    <t>Supplemental Table S13. Ranges of effective mutational and recombinational population size, rate of sexual reproduction and number of asexual generations per sexual generation in natural lineages using synonymous changes</t>
    <phoneticPr fontId="18" type="noConversion"/>
  </si>
  <si>
    <t>Per generation recombination rate (Morgans/bp)</t>
    <phoneticPr fontId="18" type="noConversion"/>
  </si>
  <si>
    <t>ρ (Morgans per bp)</t>
    <phoneticPr fontId="18" type="noConversion"/>
  </si>
  <si>
    <t>Supplemental Table S9 Range estimate for divergence time for selected nodes a) calculated using pairwise synonymous changes or on the phylogeny in Supplemental Figure S10</t>
    <phoneticPr fontId="18" type="noConversion"/>
  </si>
  <si>
    <t>A)</t>
    <phoneticPr fontId="18" type="noConversion"/>
  </si>
  <si>
    <t>B)</t>
    <phoneticPr fontId="18" type="noConversion"/>
  </si>
  <si>
    <t>Supplemental Table S12. Diversity estimates of each chromosome across different lineages</t>
    <phoneticPr fontId="18" type="noConversion"/>
  </si>
  <si>
    <t>SRA accession</t>
    <phoneticPr fontId="18" type="noConversion"/>
  </si>
  <si>
    <t>SRR15616262</t>
  </si>
  <si>
    <t>SRR15616261</t>
  </si>
  <si>
    <t>SRR15616350</t>
  </si>
  <si>
    <t>SRR15616339</t>
  </si>
  <si>
    <t>SRR15616328</t>
  </si>
  <si>
    <t>SRR15616317</t>
  </si>
  <si>
    <t>SRR15616306</t>
  </si>
  <si>
    <t>SRR15616295</t>
  </si>
  <si>
    <t>SRR15616284</t>
  </si>
  <si>
    <t>SRR15616273</t>
  </si>
  <si>
    <t>SRR15616260</t>
  </si>
  <si>
    <t>SRR15616249</t>
  </si>
  <si>
    <t>SRR15616238</t>
  </si>
  <si>
    <t>SRR15616236</t>
  </si>
  <si>
    <t>SRR15616235</t>
  </si>
  <si>
    <t>SRR15616234</t>
  </si>
  <si>
    <t>SRR15616233</t>
  </si>
  <si>
    <t>SRR15616232</t>
  </si>
  <si>
    <t>SRR15616231</t>
  </si>
  <si>
    <t>SRR15616351</t>
  </si>
  <si>
    <t>SRR15616349</t>
  </si>
  <si>
    <t>SRR15616348</t>
  </si>
  <si>
    <t>SRR15616347</t>
  </si>
  <si>
    <t>SRR15616346</t>
  </si>
  <si>
    <t>SRR15616345</t>
  </si>
  <si>
    <t>SRR15616344</t>
  </si>
  <si>
    <t>SRR15616343</t>
  </si>
  <si>
    <t>SRR15616342</t>
  </si>
  <si>
    <t>SRR15616341</t>
  </si>
  <si>
    <t>SRR15616340</t>
  </si>
  <si>
    <t>SRR15616338</t>
  </si>
  <si>
    <t>SRR15616337</t>
  </si>
  <si>
    <t>SRR15616336</t>
  </si>
  <si>
    <t>SRR15616335</t>
  </si>
  <si>
    <t>SRR15616334</t>
  </si>
  <si>
    <t>SRR15616333</t>
  </si>
  <si>
    <t>SRR15616332</t>
  </si>
  <si>
    <t>SRR15616331</t>
  </si>
  <si>
    <t>SRR15616330</t>
  </si>
  <si>
    <t>SRR15616329</t>
  </si>
  <si>
    <t>SRR15616327</t>
  </si>
  <si>
    <t>SRR15616326</t>
  </si>
  <si>
    <t>SRR15616325</t>
  </si>
  <si>
    <t>SRR15616324</t>
  </si>
  <si>
    <t>SRR15616323</t>
  </si>
  <si>
    <t>SRR15616322</t>
  </si>
  <si>
    <t>SRR15616321</t>
  </si>
  <si>
    <t>SRR15616320</t>
  </si>
  <si>
    <t>SRR15616319</t>
  </si>
  <si>
    <t>SRR15616318</t>
  </si>
  <si>
    <t>SRR15616316</t>
  </si>
  <si>
    <t>SRR15616315</t>
  </si>
  <si>
    <t>SRR15616314</t>
  </si>
  <si>
    <t>SRR15616313</t>
  </si>
  <si>
    <t>SRR15616312</t>
  </si>
  <si>
    <t>SRR15616311</t>
  </si>
  <si>
    <t>SRR15616310</t>
  </si>
  <si>
    <t>SRR15616309</t>
  </si>
  <si>
    <t>SRR15616308</t>
  </si>
  <si>
    <t>SRR15616307</t>
  </si>
  <si>
    <t>SRR15616305</t>
  </si>
  <si>
    <t>SRR15616304</t>
  </si>
  <si>
    <t>SRR15616303</t>
  </si>
  <si>
    <t>SRR15616302</t>
  </si>
  <si>
    <t>SRR15616301</t>
  </si>
  <si>
    <t>SRR15616300</t>
  </si>
  <si>
    <t>SRR15616299</t>
  </si>
  <si>
    <t>SRR15616298</t>
  </si>
  <si>
    <t>SRR15616297</t>
  </si>
  <si>
    <t>SRR15616296</t>
  </si>
  <si>
    <t>SRR15616294</t>
  </si>
  <si>
    <t>SRR15616293</t>
  </si>
  <si>
    <t>SRR15616292</t>
  </si>
  <si>
    <t>SRR15616291</t>
  </si>
  <si>
    <t>SRR15616290</t>
  </si>
  <si>
    <t>SRR15616289</t>
  </si>
  <si>
    <t>SRR15616288</t>
  </si>
  <si>
    <t>SRR15616287</t>
  </si>
  <si>
    <t>SRR15616286</t>
  </si>
  <si>
    <t>SRR15616285</t>
  </si>
  <si>
    <t>SRR15616283</t>
  </si>
  <si>
    <t>SRR15616282</t>
  </si>
  <si>
    <t>SRR15616281</t>
  </si>
  <si>
    <t>SRR15616280</t>
  </si>
  <si>
    <t>SRR15616279</t>
  </si>
  <si>
    <t>SRR15616278</t>
  </si>
  <si>
    <t>SRR15616277</t>
  </si>
  <si>
    <t>SRR15616276</t>
  </si>
  <si>
    <t>SRR15616275</t>
  </si>
  <si>
    <t>SRR15616274</t>
  </si>
  <si>
    <t>SRR15616272</t>
  </si>
  <si>
    <t>SRR15616271</t>
  </si>
  <si>
    <t>SRR15616270</t>
  </si>
  <si>
    <t>SRR15616269</t>
  </si>
  <si>
    <t>SRR15616268</t>
  </si>
  <si>
    <t>SRR15616267</t>
  </si>
  <si>
    <t>SRR15616266</t>
  </si>
  <si>
    <t>SRR15616265</t>
  </si>
  <si>
    <t>SRR15616264</t>
  </si>
  <si>
    <t>SRR15616263</t>
  </si>
  <si>
    <t>SRR15616259</t>
  </si>
  <si>
    <t>SRR15616258</t>
  </si>
  <si>
    <t>SRR15616257</t>
  </si>
  <si>
    <t>SRR15616256</t>
  </si>
  <si>
    <t>SRR15616255</t>
  </si>
  <si>
    <t>SRR15616254</t>
  </si>
  <si>
    <t>SRR15616253</t>
  </si>
  <si>
    <t>SRR15616252</t>
  </si>
  <si>
    <t>SRR15616251</t>
  </si>
  <si>
    <t>SRR15616250</t>
  </si>
  <si>
    <t>SRR15616248</t>
  </si>
  <si>
    <t>SRR15616247</t>
  </si>
  <si>
    <t>SRR15616246</t>
  </si>
  <si>
    <t>SRR15616245</t>
  </si>
  <si>
    <t>SRR15616244</t>
  </si>
  <si>
    <t>SRR15616243</t>
  </si>
  <si>
    <t>SRR15616242</t>
  </si>
  <si>
    <t>SRR15616241</t>
  </si>
  <si>
    <t>SRR15616240</t>
  </si>
  <si>
    <t>SRR15616239</t>
  </si>
  <si>
    <t>SRR15616237</t>
  </si>
  <si>
    <t>SRR18726966</t>
  </si>
  <si>
    <t>SRR18726965</t>
  </si>
  <si>
    <t>SRR18726954</t>
  </si>
  <si>
    <t>SRR18726949</t>
  </si>
  <si>
    <t>SRR18726948</t>
  </si>
  <si>
    <t>SRR18726947</t>
  </si>
  <si>
    <t>SRR18726946</t>
  </si>
  <si>
    <t>SRR18726945</t>
  </si>
  <si>
    <t>SRR18726944</t>
  </si>
  <si>
    <t>SRR18726943</t>
  </si>
  <si>
    <t>SRR18726964</t>
  </si>
  <si>
    <t>SRR18726963</t>
  </si>
  <si>
    <t>SRR18726962</t>
  </si>
  <si>
    <t>SRR18726961</t>
  </si>
  <si>
    <t>SRR18726960</t>
  </si>
  <si>
    <t>SRR18726959</t>
  </si>
  <si>
    <t>SRR18726958</t>
  </si>
  <si>
    <t>SRR18726957</t>
  </si>
  <si>
    <t>SRR18726956</t>
  </si>
  <si>
    <t>SRR18726955</t>
  </si>
  <si>
    <t>SRR18726953</t>
  </si>
  <si>
    <t>SRR18726952</t>
  </si>
  <si>
    <t>SRR18726951</t>
  </si>
  <si>
    <t>SRR18726950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</si>
</sst>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000_ "/>
    <numFmt numFmtId="178" formatCode="0.0_);[Red]\(0.0\)"/>
    <numFmt numFmtId="179" formatCode="0.0000000_);[Red]\(0.0000000\)"/>
    <numFmt numFmtId="180" formatCode="0_);[Red]\(0\)"/>
    <numFmt numFmtId="181" formatCode="0.000_);[Red]\(0.000\)"/>
    <numFmt numFmtId="182" formatCode="#,##0.000_ "/>
    <numFmt numFmtId="183" formatCode="0.000000_);[Red]\(0.000000\)"/>
  </numFmts>
  <fonts count="3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9"/>
      <name val="Wawati TC"/>
      <family val="3"/>
      <charset val="136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theme="2" tint="-0.249977111117893"/>
      <name val="Arial"/>
      <family val="2"/>
    </font>
    <font>
      <sz val="11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i/>
      <sz val="12"/>
      <name val="Arial"/>
      <family val="2"/>
    </font>
    <font>
      <sz val="9"/>
      <name val="Helvetica"/>
      <family val="2"/>
      <charset val="136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23" fillId="33" borderId="0" xfId="0" applyFont="1" applyFill="1" applyBorder="1" applyAlignment="1">
      <alignment horizontal="left" vertical="center"/>
    </xf>
    <xf numFmtId="177" fontId="23" fillId="33" borderId="0" xfId="0" applyNumberFormat="1" applyFont="1" applyFill="1" applyBorder="1" applyAlignment="1">
      <alignment horizontal="left" vertical="center"/>
    </xf>
    <xf numFmtId="178" fontId="23" fillId="33" borderId="0" xfId="0" applyNumberFormat="1" applyFont="1" applyFill="1" applyBorder="1" applyAlignment="1">
      <alignment horizontal="left" vertical="center"/>
    </xf>
    <xf numFmtId="0" fontId="23" fillId="33" borderId="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177" fontId="23" fillId="33" borderId="10" xfId="0" applyNumberFormat="1" applyFont="1" applyFill="1" applyBorder="1" applyAlignment="1">
      <alignment horizontal="left" vertical="center" wrapText="1"/>
    </xf>
    <xf numFmtId="178" fontId="23" fillId="33" borderId="10" xfId="0" applyNumberFormat="1" applyFont="1" applyFill="1" applyBorder="1" applyAlignment="1">
      <alignment horizontal="left" vertical="center" wrapText="1"/>
    </xf>
    <xf numFmtId="0" fontId="27" fillId="33" borderId="0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23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19" fillId="33" borderId="10" xfId="0" applyFont="1" applyFill="1" applyBorder="1" applyAlignment="1">
      <alignment horizontal="left" vertical="center" wrapText="1"/>
    </xf>
    <xf numFmtId="176" fontId="24" fillId="33" borderId="0" xfId="0" applyNumberFormat="1" applyFont="1" applyFill="1" applyAlignment="1">
      <alignment horizontal="left" vertical="center"/>
    </xf>
    <xf numFmtId="176" fontId="19" fillId="33" borderId="10" xfId="0" applyNumberFormat="1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176" fontId="19" fillId="33" borderId="0" xfId="0" applyNumberFormat="1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24" fillId="33" borderId="0" xfId="0" applyFont="1" applyFill="1" applyBorder="1" applyAlignment="1">
      <alignment horizontal="left" vertical="center"/>
    </xf>
    <xf numFmtId="176" fontId="24" fillId="33" borderId="0" xfId="0" applyNumberFormat="1" applyFont="1" applyFill="1" applyBorder="1" applyAlignment="1">
      <alignment horizontal="left" vertical="center"/>
    </xf>
    <xf numFmtId="0" fontId="19" fillId="33" borderId="0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left" vertical="center"/>
    </xf>
    <xf numFmtId="0" fontId="25" fillId="33" borderId="0" xfId="0" applyFont="1" applyFill="1" applyAlignment="1">
      <alignment horizontal="left" vertical="center"/>
    </xf>
    <xf numFmtId="176" fontId="19" fillId="33" borderId="0" xfId="0" applyNumberFormat="1" applyFont="1" applyFill="1" applyBorder="1" applyAlignment="1">
      <alignment horizontal="left" vertical="center"/>
    </xf>
    <xf numFmtId="0" fontId="25" fillId="33" borderId="0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left" vertical="center"/>
    </xf>
    <xf numFmtId="0" fontId="23" fillId="33" borderId="0" xfId="0" applyFont="1" applyFill="1" applyAlignment="1">
      <alignment horizontal="left" vertical="center" wrapText="1"/>
    </xf>
    <xf numFmtId="176" fontId="23" fillId="33" borderId="0" xfId="0" applyNumberFormat="1" applyFont="1" applyFill="1" applyAlignment="1">
      <alignment horizontal="left" vertical="center"/>
    </xf>
    <xf numFmtId="11" fontId="23" fillId="33" borderId="0" xfId="0" applyNumberFormat="1" applyFont="1" applyFill="1" applyAlignment="1">
      <alignment horizontal="left" vertical="center"/>
    </xf>
    <xf numFmtId="0" fontId="27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Border="1" applyAlignment="1">
      <alignment horizontal="left" vertical="center"/>
    </xf>
    <xf numFmtId="179" fontId="19" fillId="33" borderId="0" xfId="0" applyNumberFormat="1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6" fillId="33" borderId="0" xfId="0" applyFont="1" applyFill="1" applyAlignment="1">
      <alignment horizontal="left" vertical="center"/>
    </xf>
    <xf numFmtId="0" fontId="30" fillId="33" borderId="0" xfId="0" applyFont="1" applyFill="1" applyAlignment="1">
      <alignment horizontal="left" vertical="center"/>
    </xf>
    <xf numFmtId="0" fontId="31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  <xf numFmtId="0" fontId="23" fillId="33" borderId="0" xfId="0" applyFont="1" applyFill="1" applyAlignment="1">
      <alignment vertical="center"/>
    </xf>
    <xf numFmtId="0" fontId="19" fillId="0" borderId="0" xfId="0" applyFont="1">
      <alignment vertical="center"/>
    </xf>
    <xf numFmtId="180" fontId="23" fillId="33" borderId="0" xfId="0" applyNumberFormat="1" applyFont="1" applyFill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horizontal="center" vertical="center"/>
    </xf>
    <xf numFmtId="181" fontId="19" fillId="33" borderId="0" xfId="0" applyNumberFormat="1" applyFont="1" applyFill="1" applyAlignment="1">
      <alignment horizontal="center" vertical="center"/>
    </xf>
    <xf numFmtId="181" fontId="23" fillId="33" borderId="0" xfId="0" applyNumberFormat="1" applyFont="1" applyFill="1" applyAlignment="1">
      <alignment horizontal="center" vertical="center"/>
    </xf>
    <xf numFmtId="181" fontId="19" fillId="33" borderId="10" xfId="0" applyNumberFormat="1" applyFont="1" applyFill="1" applyBorder="1" applyAlignment="1">
      <alignment horizontal="center" vertical="center"/>
    </xf>
    <xf numFmtId="0" fontId="23" fillId="33" borderId="0" xfId="0" applyFont="1" applyFill="1">
      <alignment vertical="center"/>
    </xf>
    <xf numFmtId="0" fontId="27" fillId="33" borderId="0" xfId="0" applyFont="1" applyFill="1" applyAlignment="1">
      <alignment horizontal="center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24" fillId="33" borderId="0" xfId="0" applyFont="1" applyFill="1" applyAlignment="1">
      <alignment horizontal="center" vertical="center"/>
    </xf>
    <xf numFmtId="0" fontId="23" fillId="0" borderId="0" xfId="42" applyFont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31" fillId="33" borderId="11" xfId="0" applyFont="1" applyFill="1" applyBorder="1" applyAlignment="1">
      <alignment horizontal="left" vertical="center"/>
    </xf>
    <xf numFmtId="49" fontId="23" fillId="33" borderId="0" xfId="0" applyNumberFormat="1" applyFont="1" applyFill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49" fontId="23" fillId="33" borderId="0" xfId="0" applyNumberFormat="1" applyFont="1" applyFill="1" applyBorder="1" applyAlignment="1">
      <alignment horizontal="left" vertical="center"/>
    </xf>
    <xf numFmtId="0" fontId="23" fillId="33" borderId="0" xfId="42" applyFont="1" applyFill="1" applyBorder="1" applyAlignment="1">
      <alignment horizontal="left" vertical="center"/>
    </xf>
    <xf numFmtId="0" fontId="27" fillId="33" borderId="0" xfId="42" applyFont="1" applyFill="1" applyBorder="1" applyAlignment="1">
      <alignment horizontal="left" vertical="center"/>
    </xf>
    <xf numFmtId="0" fontId="23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181" fontId="19" fillId="33" borderId="0" xfId="0" applyNumberFormat="1" applyFont="1" applyFill="1" applyAlignment="1">
      <alignment horizontal="left" vertical="center"/>
    </xf>
    <xf numFmtId="181" fontId="20" fillId="0" borderId="0" xfId="0" applyNumberFormat="1" applyFont="1" applyAlignment="1">
      <alignment horizontal="left" vertical="center"/>
    </xf>
    <xf numFmtId="11" fontId="20" fillId="33" borderId="0" xfId="0" applyNumberFormat="1" applyFont="1" applyFill="1" applyAlignment="1">
      <alignment horizontal="left" vertical="center"/>
    </xf>
    <xf numFmtId="181" fontId="35" fillId="33" borderId="0" xfId="0" applyNumberFormat="1" applyFont="1" applyFill="1" applyAlignment="1">
      <alignment horizontal="center" vertical="center"/>
    </xf>
    <xf numFmtId="181" fontId="36" fillId="33" borderId="0" xfId="0" applyNumberFormat="1" applyFont="1" applyFill="1" applyAlignment="1">
      <alignment horizontal="center" vertical="center"/>
    </xf>
    <xf numFmtId="181" fontId="36" fillId="33" borderId="0" xfId="0" applyNumberFormat="1" applyFont="1" applyFill="1">
      <alignment vertical="center"/>
    </xf>
    <xf numFmtId="181" fontId="24" fillId="35" borderId="0" xfId="0" applyNumberFormat="1" applyFont="1" applyFill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11" fontId="19" fillId="33" borderId="0" xfId="0" applyNumberFormat="1" applyFont="1" applyFill="1" applyAlignment="1">
      <alignment horizontal="left" vertical="center"/>
    </xf>
    <xf numFmtId="0" fontId="20" fillId="36" borderId="0" xfId="0" applyFont="1" applyFill="1" applyAlignment="1">
      <alignment horizontal="left" vertical="center"/>
    </xf>
    <xf numFmtId="181" fontId="23" fillId="0" borderId="0" xfId="0" applyNumberFormat="1" applyFont="1" applyFill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0" fillId="33" borderId="0" xfId="0" applyFill="1" applyBorder="1">
      <alignment vertical="center"/>
    </xf>
    <xf numFmtId="0" fontId="0" fillId="33" borderId="0" xfId="0" applyFill="1" applyBorder="1" applyAlignment="1">
      <alignment horizontal="center" vertical="center"/>
    </xf>
    <xf numFmtId="0" fontId="0" fillId="33" borderId="0" xfId="0" applyFont="1" applyFill="1" applyBorder="1">
      <alignment vertical="center"/>
    </xf>
    <xf numFmtId="0" fontId="19" fillId="33" borderId="0" xfId="0" applyFont="1" applyFill="1" applyBorder="1">
      <alignment vertical="center"/>
    </xf>
    <xf numFmtId="0" fontId="19" fillId="33" borderId="0" xfId="0" applyFont="1" applyFill="1" applyBorder="1" applyAlignment="1">
      <alignment horizontal="center" vertical="center"/>
    </xf>
    <xf numFmtId="0" fontId="20" fillId="33" borderId="0" xfId="0" applyFont="1" applyFill="1" applyBorder="1">
      <alignment vertical="center"/>
    </xf>
    <xf numFmtId="0" fontId="20" fillId="33" borderId="0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left" vertical="center"/>
    </xf>
    <xf numFmtId="0" fontId="24" fillId="33" borderId="15" xfId="0" applyFont="1" applyFill="1" applyBorder="1" applyAlignment="1">
      <alignment horizontal="center" vertical="center"/>
    </xf>
    <xf numFmtId="176" fontId="24" fillId="33" borderId="15" xfId="0" applyNumberFormat="1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176" fontId="19" fillId="33" borderId="13" xfId="0" applyNumberFormat="1" applyFont="1" applyFill="1" applyBorder="1" applyAlignment="1">
      <alignment horizontal="center" vertical="center"/>
    </xf>
    <xf numFmtId="176" fontId="19" fillId="33" borderId="0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176" fontId="19" fillId="33" borderId="12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left" vertical="center"/>
    </xf>
    <xf numFmtId="11" fontId="19" fillId="33" borderId="0" xfId="0" applyNumberFormat="1" applyFont="1" applyFill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49" fontId="19" fillId="33" borderId="0" xfId="0" applyNumberFormat="1" applyFont="1" applyFill="1" applyAlignment="1">
      <alignment horizontal="left" vertical="center"/>
    </xf>
    <xf numFmtId="180" fontId="19" fillId="33" borderId="0" xfId="0" applyNumberFormat="1" applyFont="1" applyFill="1" applyAlignment="1">
      <alignment horizontal="center" vertical="center"/>
    </xf>
    <xf numFmtId="49" fontId="19" fillId="34" borderId="0" xfId="0" applyNumberFormat="1" applyFont="1" applyFill="1" applyAlignment="1">
      <alignment horizontal="left" vertical="center"/>
    </xf>
    <xf numFmtId="49" fontId="24" fillId="33" borderId="0" xfId="0" applyNumberFormat="1" applyFont="1" applyFill="1" applyAlignment="1">
      <alignment horizontal="left" vertical="center"/>
    </xf>
    <xf numFmtId="0" fontId="24" fillId="33" borderId="10" xfId="0" applyFont="1" applyFill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/>
    </xf>
    <xf numFmtId="49" fontId="24" fillId="33" borderId="10" xfId="0" applyNumberFormat="1" applyFont="1" applyFill="1" applyBorder="1" applyAlignment="1">
      <alignment horizontal="left" vertical="center" wrapText="1"/>
    </xf>
    <xf numFmtId="0" fontId="27" fillId="33" borderId="0" xfId="0" applyFont="1" applyFill="1" applyAlignment="1">
      <alignment horizontal="left" vertical="center" wrapText="1"/>
    </xf>
    <xf numFmtId="0" fontId="27" fillId="33" borderId="0" xfId="42" applyFont="1" applyFill="1" applyBorder="1" applyAlignment="1">
      <alignment horizontal="right" vertical="center"/>
    </xf>
    <xf numFmtId="0" fontId="23" fillId="33" borderId="0" xfId="42" applyFont="1" applyFill="1" applyAlignment="1">
      <alignment horizontal="center" vertical="center"/>
    </xf>
    <xf numFmtId="0" fontId="30" fillId="33" borderId="0" xfId="0" applyFont="1" applyFill="1" applyBorder="1" applyAlignment="1">
      <alignment horizontal="left" vertical="center"/>
    </xf>
    <xf numFmtId="0" fontId="38" fillId="33" borderId="0" xfId="0" applyFont="1" applyFill="1">
      <alignment vertical="center"/>
    </xf>
    <xf numFmtId="0" fontId="19" fillId="33" borderId="0" xfId="0" applyFont="1" applyFill="1">
      <alignment vertical="center"/>
    </xf>
    <xf numFmtId="16" fontId="19" fillId="33" borderId="0" xfId="0" applyNumberFormat="1" applyFont="1" applyFill="1" applyAlignment="1">
      <alignment horizontal="left" vertical="center"/>
    </xf>
    <xf numFmtId="0" fontId="38" fillId="33" borderId="0" xfId="0" applyFont="1" applyFill="1" applyAlignment="1">
      <alignment horizontal="left" vertical="center"/>
    </xf>
    <xf numFmtId="11" fontId="19" fillId="33" borderId="0" xfId="0" applyNumberFormat="1" applyFont="1" applyFill="1">
      <alignment vertical="center"/>
    </xf>
    <xf numFmtId="0" fontId="38" fillId="33" borderId="12" xfId="0" applyFont="1" applyFill="1" applyBorder="1">
      <alignment vertical="center"/>
    </xf>
    <xf numFmtId="0" fontId="38" fillId="33" borderId="12" xfId="0" applyFont="1" applyFill="1" applyBorder="1" applyAlignment="1">
      <alignment horizontal="center" vertical="center"/>
    </xf>
    <xf numFmtId="0" fontId="38" fillId="33" borderId="12" xfId="0" applyFont="1" applyFill="1" applyBorder="1" applyAlignment="1">
      <alignment horizontal="left" vertical="center"/>
    </xf>
    <xf numFmtId="11" fontId="38" fillId="33" borderId="12" xfId="0" applyNumberFormat="1" applyFont="1" applyFill="1" applyBorder="1" applyAlignment="1">
      <alignment horizontal="left" vertical="center"/>
    </xf>
    <xf numFmtId="182" fontId="0" fillId="33" borderId="0" xfId="0" applyNumberFormat="1" applyFill="1" applyBorder="1" applyAlignment="1">
      <alignment horizontal="center" vertical="center"/>
    </xf>
    <xf numFmtId="182" fontId="38" fillId="33" borderId="12" xfId="0" applyNumberFormat="1" applyFont="1" applyFill="1" applyBorder="1" applyAlignment="1">
      <alignment horizontal="center" vertical="center"/>
    </xf>
    <xf numFmtId="182" fontId="20" fillId="33" borderId="0" xfId="0" applyNumberFormat="1" applyFont="1" applyFill="1" applyBorder="1" applyAlignment="1">
      <alignment horizontal="center" vertical="center"/>
    </xf>
    <xf numFmtId="182" fontId="19" fillId="33" borderId="0" xfId="0" applyNumberFormat="1" applyFont="1" applyFill="1" applyBorder="1" applyAlignment="1">
      <alignment horizontal="center" vertical="center"/>
    </xf>
    <xf numFmtId="183" fontId="0" fillId="33" borderId="0" xfId="0" applyNumberFormat="1" applyFill="1" applyBorder="1" applyAlignment="1">
      <alignment horizontal="center" vertical="center"/>
    </xf>
    <xf numFmtId="183" fontId="38" fillId="33" borderId="12" xfId="0" applyNumberFormat="1" applyFont="1" applyFill="1" applyBorder="1" applyAlignment="1">
      <alignment horizontal="center" vertical="center"/>
    </xf>
    <xf numFmtId="183" fontId="20" fillId="33" borderId="0" xfId="0" applyNumberFormat="1" applyFont="1" applyFill="1" applyBorder="1" applyAlignment="1">
      <alignment horizontal="center" vertical="center"/>
    </xf>
    <xf numFmtId="183" fontId="19" fillId="33" borderId="0" xfId="0" applyNumberFormat="1" applyFont="1" applyFill="1" applyBorder="1" applyAlignment="1">
      <alignment horizontal="center" vertical="center"/>
    </xf>
    <xf numFmtId="0" fontId="19" fillId="37" borderId="0" xfId="0" applyFont="1" applyFill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183" fontId="23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3" fillId="33" borderId="0" xfId="0" applyFont="1" applyFill="1" applyBorder="1" applyAlignment="1">
      <alignment horizontal="center" vertical="center"/>
    </xf>
    <xf numFmtId="38" fontId="19" fillId="33" borderId="0" xfId="0" applyNumberFormat="1" applyFont="1" applyFill="1" applyAlignment="1">
      <alignment horizontal="center" vertical="center"/>
    </xf>
    <xf numFmtId="38" fontId="27" fillId="33" borderId="11" xfId="0" applyNumberFormat="1" applyFont="1" applyFill="1" applyBorder="1" applyAlignment="1">
      <alignment horizontal="center" vertical="center" wrapText="1"/>
    </xf>
    <xf numFmtId="38" fontId="23" fillId="33" borderId="0" xfId="0" applyNumberFormat="1" applyFont="1" applyFill="1" applyAlignment="1">
      <alignment horizontal="center" vertical="center"/>
    </xf>
    <xf numFmtId="38" fontId="27" fillId="33" borderId="11" xfId="0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11" fontId="19" fillId="33" borderId="0" xfId="0" applyNumberFormat="1" applyFont="1" applyFill="1" applyAlignment="1">
      <alignment horizontal="left" vertical="center"/>
    </xf>
    <xf numFmtId="0" fontId="23" fillId="33" borderId="0" xfId="42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19" fillId="0" borderId="16" xfId="0" applyFont="1" applyBorder="1">
      <alignment vertical="center"/>
    </xf>
    <xf numFmtId="0" fontId="31" fillId="33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33" borderId="0" xfId="42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3" fontId="19" fillId="33" borderId="13" xfId="0" applyNumberFormat="1" applyFont="1" applyFill="1" applyBorder="1" applyAlignment="1">
      <alignment horizontal="left" vertical="center"/>
    </xf>
    <xf numFmtId="11" fontId="19" fillId="33" borderId="0" xfId="0" applyNumberFormat="1" applyFont="1" applyFill="1" applyAlignment="1">
      <alignment horizontal="left" vertical="center"/>
    </xf>
    <xf numFmtId="11" fontId="19" fillId="33" borderId="13" xfId="0" applyNumberFormat="1" applyFont="1" applyFill="1" applyBorder="1" applyAlignment="1">
      <alignment horizontal="left" vertical="center"/>
    </xf>
    <xf numFmtId="11" fontId="19" fillId="33" borderId="12" xfId="0" applyNumberFormat="1" applyFont="1" applyFill="1" applyBorder="1" applyAlignment="1">
      <alignment horizontal="left" vertical="center"/>
    </xf>
    <xf numFmtId="3" fontId="19" fillId="33" borderId="0" xfId="0" applyNumberFormat="1" applyFont="1" applyFill="1" applyAlignment="1">
      <alignment horizontal="left" vertical="center"/>
    </xf>
    <xf numFmtId="11" fontId="19" fillId="33" borderId="14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left" vertical="top" wrapText="1"/>
    </xf>
    <xf numFmtId="0" fontId="23" fillId="33" borderId="10" xfId="42" applyFont="1" applyFill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 xr:uid="{2B4D10DE-9FA9-5C4E-A3F3-B90AE0085DD3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FF"/>
      <color rgb="FFFFF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紫蘿蘭色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08EB-C1FB-474E-BE81-0978B2345012}">
  <dimension ref="A1:X1114"/>
  <sheetViews>
    <sheetView workbookViewId="0">
      <selection activeCell="D10" sqref="D10"/>
    </sheetView>
  </sheetViews>
  <sheetFormatPr baseColWidth="10" defaultRowHeight="16"/>
  <cols>
    <col min="1" max="1" width="12.5" style="1" bestFit="1" customWidth="1"/>
    <col min="2" max="2" width="13.33203125" style="1" bestFit="1" customWidth="1"/>
    <col min="3" max="3" width="13.6640625" style="1" bestFit="1" customWidth="1"/>
    <col min="4" max="5" width="13" style="2" bestFit="1" customWidth="1"/>
    <col min="6" max="6" width="13" style="3" bestFit="1" customWidth="1"/>
    <col min="7" max="7" width="13" style="1" customWidth="1"/>
    <col min="8" max="8" width="11.83203125" style="1" bestFit="1" customWidth="1"/>
    <col min="9" max="9" width="16.33203125" style="1" bestFit="1" customWidth="1"/>
    <col min="10" max="10" width="16.83203125" style="1" bestFit="1" customWidth="1"/>
    <col min="11" max="11" width="17.83203125" style="1" bestFit="1" customWidth="1"/>
    <col min="12" max="12" width="43.1640625" style="1" customWidth="1"/>
    <col min="13" max="13" width="13.83203125" style="1" customWidth="1"/>
    <col min="14" max="14" width="17.6640625" style="1" customWidth="1"/>
    <col min="15" max="19" width="13.83203125" style="1" customWidth="1"/>
    <col min="20" max="20" width="32.5" style="1" customWidth="1"/>
    <col min="21" max="24" width="16.83203125" style="1" customWidth="1"/>
    <col min="25" max="25" width="13" style="1" bestFit="1" customWidth="1"/>
    <col min="26" max="26" width="20.6640625" style="1" bestFit="1" customWidth="1"/>
    <col min="27" max="27" width="11" style="1" bestFit="1" customWidth="1"/>
    <col min="28" max="28" width="14" style="1" bestFit="1" customWidth="1"/>
    <col min="29" max="29" width="13" style="1" bestFit="1" customWidth="1"/>
    <col min="30" max="30" width="20.6640625" style="1" bestFit="1" customWidth="1"/>
    <col min="31" max="31" width="11" style="1" bestFit="1" customWidth="1"/>
    <col min="32" max="32" width="12" style="1" bestFit="1" customWidth="1"/>
    <col min="33" max="33" width="13" style="1" bestFit="1" customWidth="1"/>
    <col min="34" max="34" width="22.6640625" style="1" bestFit="1" customWidth="1"/>
    <col min="35" max="36" width="11" style="1" bestFit="1" customWidth="1"/>
    <col min="37" max="37" width="13" style="1" bestFit="1" customWidth="1"/>
    <col min="38" max="38" width="20.6640625" style="1" bestFit="1" customWidth="1"/>
    <col min="39" max="39" width="11" style="1" bestFit="1" customWidth="1"/>
    <col min="40" max="40" width="12" style="1" bestFit="1" customWidth="1"/>
    <col min="41" max="41" width="13" style="1" bestFit="1" customWidth="1"/>
    <col min="42" max="42" width="20.6640625" style="1" bestFit="1" customWidth="1"/>
    <col min="43" max="43" width="11" style="1" bestFit="1" customWidth="1"/>
    <col min="44" max="44" width="12" style="1" bestFit="1" customWidth="1"/>
    <col min="45" max="45" width="13" style="1" bestFit="1" customWidth="1"/>
    <col min="46" max="46" width="20.6640625" style="1" bestFit="1" customWidth="1"/>
    <col min="47" max="47" width="11" style="1" bestFit="1" customWidth="1"/>
    <col min="48" max="48" width="12" style="1" bestFit="1" customWidth="1"/>
    <col min="49" max="49" width="13" style="1" bestFit="1" customWidth="1"/>
    <col min="50" max="50" width="20.6640625" style="1" bestFit="1" customWidth="1"/>
    <col min="51" max="51" width="11" style="1" bestFit="1" customWidth="1"/>
    <col min="52" max="52" width="12" style="1" bestFit="1" customWidth="1"/>
    <col min="53" max="53" width="13" style="1" bestFit="1" customWidth="1"/>
    <col min="54" max="54" width="20.6640625" style="1" bestFit="1" customWidth="1"/>
    <col min="55" max="56" width="11" style="1" bestFit="1" customWidth="1"/>
    <col min="57" max="57" width="13" style="1" bestFit="1" customWidth="1"/>
    <col min="58" max="58" width="22.6640625" style="1" bestFit="1" customWidth="1"/>
    <col min="59" max="59" width="8.5" style="1" bestFit="1" customWidth="1"/>
    <col min="60" max="60" width="9.83203125" style="1" bestFit="1" customWidth="1"/>
    <col min="61" max="61" width="9" style="1" bestFit="1" customWidth="1"/>
    <col min="62" max="62" width="20.6640625" style="1" bestFit="1" customWidth="1"/>
    <col min="63" max="63" width="3.33203125" style="1" bestFit="1" customWidth="1"/>
    <col min="64" max="64" width="5.83203125" style="1" bestFit="1" customWidth="1"/>
    <col min="65" max="65" width="3" style="1" bestFit="1" customWidth="1"/>
    <col min="66" max="66" width="4.5" style="1" bestFit="1" customWidth="1"/>
    <col min="67" max="67" width="8" style="1" bestFit="1" customWidth="1"/>
    <col min="68" max="68" width="3" style="1" bestFit="1" customWidth="1"/>
    <col min="69" max="69" width="5.5" style="1" bestFit="1" customWidth="1"/>
    <col min="70" max="70" width="3" style="1" bestFit="1" customWidth="1"/>
    <col min="71" max="71" width="3.33203125" style="1" bestFit="1" customWidth="1"/>
    <col min="72" max="72" width="3" style="1" bestFit="1" customWidth="1"/>
    <col min="73" max="16384" width="10.83203125" style="1"/>
  </cols>
  <sheetData>
    <row r="1" spans="1:24">
      <c r="A1" s="8" t="s">
        <v>5674</v>
      </c>
    </row>
    <row r="2" spans="1:24">
      <c r="A2" s="1" t="s">
        <v>5661</v>
      </c>
    </row>
    <row r="3" spans="1:24">
      <c r="A3" s="1" t="s">
        <v>5662</v>
      </c>
    </row>
    <row r="4" spans="1:24">
      <c r="A4" s="1" t="s">
        <v>5663</v>
      </c>
    </row>
    <row r="5" spans="1:24">
      <c r="A5" s="1" t="s">
        <v>5664</v>
      </c>
    </row>
    <row r="6" spans="1:24">
      <c r="A6" s="1" t="s">
        <v>5665</v>
      </c>
    </row>
    <row r="7" spans="1:24">
      <c r="A7" s="1" t="s">
        <v>5666</v>
      </c>
    </row>
    <row r="8" spans="1:24" s="4" customFormat="1" ht="52" thickBot="1">
      <c r="A8" s="5" t="s">
        <v>2573</v>
      </c>
      <c r="B8" s="5" t="s">
        <v>2203</v>
      </c>
      <c r="C8" s="5" t="s">
        <v>2204</v>
      </c>
      <c r="D8" s="6" t="s">
        <v>2096</v>
      </c>
      <c r="E8" s="6" t="s">
        <v>2097</v>
      </c>
      <c r="F8" s="7" t="s">
        <v>2098</v>
      </c>
      <c r="G8" s="5" t="s">
        <v>3027</v>
      </c>
      <c r="H8" s="5" t="s">
        <v>2099</v>
      </c>
      <c r="I8" s="5" t="s">
        <v>2087</v>
      </c>
      <c r="J8" s="5" t="s">
        <v>2088</v>
      </c>
      <c r="K8" s="5" t="s">
        <v>2089</v>
      </c>
      <c r="L8" s="5" t="s">
        <v>2100</v>
      </c>
      <c r="M8" s="5" t="s">
        <v>2101</v>
      </c>
      <c r="N8" s="5" t="s">
        <v>5667</v>
      </c>
      <c r="O8" s="5" t="s">
        <v>5448</v>
      </c>
      <c r="P8" s="5" t="s">
        <v>2104</v>
      </c>
      <c r="Q8" s="5" t="s">
        <v>2106</v>
      </c>
      <c r="R8" s="5" t="s">
        <v>2102</v>
      </c>
      <c r="S8" s="5" t="s">
        <v>2103</v>
      </c>
      <c r="T8" s="5" t="s">
        <v>2116</v>
      </c>
      <c r="U8" s="5" t="s">
        <v>2091</v>
      </c>
      <c r="V8" s="5" t="s">
        <v>2092</v>
      </c>
      <c r="W8" s="5" t="s">
        <v>2093</v>
      </c>
      <c r="X8" s="5" t="s">
        <v>2094</v>
      </c>
    </row>
    <row r="9" spans="1:24" ht="17" thickTop="1">
      <c r="A9" s="1" t="s">
        <v>262</v>
      </c>
      <c r="B9" s="1" t="s">
        <v>255</v>
      </c>
      <c r="C9" s="1" t="s">
        <v>256</v>
      </c>
      <c r="D9" s="2">
        <v>24.100653999999999</v>
      </c>
      <c r="E9" s="2">
        <v>121.180685</v>
      </c>
      <c r="F9" s="3">
        <v>2170</v>
      </c>
      <c r="G9" s="1" t="s">
        <v>3032</v>
      </c>
      <c r="H9" s="1" t="s">
        <v>263</v>
      </c>
      <c r="L9" s="1" t="s">
        <v>201</v>
      </c>
      <c r="M9" s="1">
        <v>1</v>
      </c>
      <c r="N9" s="1" t="s">
        <v>58</v>
      </c>
      <c r="O9" s="1">
        <v>1</v>
      </c>
      <c r="P9" s="1" t="s">
        <v>2105</v>
      </c>
      <c r="Q9" s="1" t="s">
        <v>2105</v>
      </c>
      <c r="R9" s="1" t="s">
        <v>34</v>
      </c>
      <c r="S9" s="1">
        <v>0</v>
      </c>
    </row>
    <row r="10" spans="1:24">
      <c r="A10" s="1" t="s">
        <v>399</v>
      </c>
      <c r="B10" s="1" t="s">
        <v>389</v>
      </c>
      <c r="C10" s="1" t="s">
        <v>390</v>
      </c>
      <c r="D10" s="2">
        <v>22.322243</v>
      </c>
      <c r="E10" s="2">
        <v>120.878276</v>
      </c>
      <c r="F10" s="3">
        <v>303.2</v>
      </c>
      <c r="G10" s="1" t="s">
        <v>3032</v>
      </c>
      <c r="H10" s="1" t="s">
        <v>263</v>
      </c>
      <c r="I10" s="1" t="s">
        <v>400</v>
      </c>
      <c r="J10" s="1" t="s">
        <v>401</v>
      </c>
      <c r="K10" s="1" t="s">
        <v>402</v>
      </c>
      <c r="L10" s="1" t="s">
        <v>201</v>
      </c>
      <c r="M10" s="1">
        <v>1</v>
      </c>
      <c r="N10" s="1" t="s">
        <v>115</v>
      </c>
      <c r="O10" s="1">
        <v>1</v>
      </c>
      <c r="P10" s="1" t="s">
        <v>2105</v>
      </c>
      <c r="Q10" s="1" t="s">
        <v>2105</v>
      </c>
      <c r="R10" s="1" t="s">
        <v>34</v>
      </c>
      <c r="S10" s="1">
        <v>0</v>
      </c>
    </row>
    <row r="11" spans="1:24">
      <c r="A11" s="1" t="s">
        <v>493</v>
      </c>
      <c r="B11" s="1" t="s">
        <v>492</v>
      </c>
      <c r="C11" s="1" t="s">
        <v>488</v>
      </c>
      <c r="D11" s="2">
        <v>22.650466000000002</v>
      </c>
      <c r="E11" s="2">
        <v>120.63833700000001</v>
      </c>
      <c r="F11" s="3">
        <v>319.3</v>
      </c>
      <c r="G11" s="1" t="s">
        <v>3032</v>
      </c>
      <c r="H11" s="1" t="s">
        <v>263</v>
      </c>
      <c r="I11" s="1" t="s">
        <v>494</v>
      </c>
      <c r="L11" s="1" t="s">
        <v>201</v>
      </c>
      <c r="M11" s="1">
        <v>1</v>
      </c>
      <c r="N11" s="1" t="s">
        <v>58</v>
      </c>
      <c r="O11" s="1">
        <v>1</v>
      </c>
      <c r="P11" s="1" t="s">
        <v>2105</v>
      </c>
      <c r="Q11" s="1" t="s">
        <v>2105</v>
      </c>
      <c r="R11" s="1" t="s">
        <v>34</v>
      </c>
      <c r="S11" s="1">
        <v>0</v>
      </c>
    </row>
    <row r="12" spans="1:24">
      <c r="A12" s="1" t="s">
        <v>506</v>
      </c>
      <c r="B12" s="1" t="s">
        <v>501</v>
      </c>
      <c r="C12" s="1" t="s">
        <v>488</v>
      </c>
      <c r="D12" s="2">
        <v>22.649737999999999</v>
      </c>
      <c r="E12" s="2">
        <v>120.638448</v>
      </c>
      <c r="F12" s="3">
        <v>335.7</v>
      </c>
      <c r="G12" s="1" t="s">
        <v>3032</v>
      </c>
      <c r="H12" s="1" t="s">
        <v>263</v>
      </c>
      <c r="I12" s="1" t="s">
        <v>507</v>
      </c>
      <c r="L12" s="1" t="s">
        <v>201</v>
      </c>
      <c r="M12" s="1">
        <v>1</v>
      </c>
      <c r="N12" s="1" t="s">
        <v>58</v>
      </c>
      <c r="O12" s="1">
        <v>1</v>
      </c>
      <c r="P12" s="1" t="s">
        <v>2105</v>
      </c>
      <c r="Q12" s="1" t="s">
        <v>2105</v>
      </c>
      <c r="R12" s="1" t="s">
        <v>34</v>
      </c>
      <c r="S12" s="1">
        <v>0</v>
      </c>
    </row>
    <row r="13" spans="1:24">
      <c r="A13" s="1" t="s">
        <v>509</v>
      </c>
      <c r="B13" s="1" t="s">
        <v>510</v>
      </c>
      <c r="C13" s="1" t="s">
        <v>488</v>
      </c>
      <c r="D13" s="2">
        <v>22.649678000000002</v>
      </c>
      <c r="E13" s="2">
        <v>120.638859</v>
      </c>
      <c r="F13" s="3">
        <v>365.1</v>
      </c>
      <c r="G13" s="1" t="s">
        <v>3032</v>
      </c>
      <c r="H13" s="1" t="s">
        <v>263</v>
      </c>
      <c r="I13" s="1" t="s">
        <v>494</v>
      </c>
      <c r="J13" s="1" t="s">
        <v>511</v>
      </c>
      <c r="L13" s="1" t="s">
        <v>201</v>
      </c>
      <c r="M13" s="1">
        <v>1</v>
      </c>
      <c r="N13" s="1" t="s">
        <v>96</v>
      </c>
      <c r="O13" s="1">
        <v>2</v>
      </c>
      <c r="P13" s="1" t="s">
        <v>2105</v>
      </c>
      <c r="Q13" s="1" t="s">
        <v>2105</v>
      </c>
      <c r="R13" s="1" t="s">
        <v>34</v>
      </c>
      <c r="S13" s="1">
        <v>0</v>
      </c>
    </row>
    <row r="14" spans="1:24">
      <c r="A14" s="1" t="s">
        <v>518</v>
      </c>
      <c r="B14" s="1" t="s">
        <v>516</v>
      </c>
      <c r="C14" s="1" t="s">
        <v>488</v>
      </c>
      <c r="D14" s="2">
        <v>22.649346999999999</v>
      </c>
      <c r="E14" s="2">
        <v>120.638989</v>
      </c>
      <c r="F14" s="3">
        <v>377.4</v>
      </c>
      <c r="G14" s="1" t="s">
        <v>3032</v>
      </c>
      <c r="H14" s="1" t="s">
        <v>263</v>
      </c>
      <c r="I14" s="1" t="s">
        <v>519</v>
      </c>
      <c r="L14" s="1" t="s">
        <v>201</v>
      </c>
      <c r="M14" s="1">
        <v>1</v>
      </c>
      <c r="N14" s="1" t="s">
        <v>58</v>
      </c>
      <c r="O14" s="1">
        <v>1</v>
      </c>
      <c r="P14" s="1" t="s">
        <v>2105</v>
      </c>
      <c r="Q14" s="1" t="s">
        <v>2105</v>
      </c>
      <c r="R14" s="1" t="s">
        <v>34</v>
      </c>
      <c r="S14" s="1">
        <v>0</v>
      </c>
    </row>
    <row r="15" spans="1:24">
      <c r="A15" s="1" t="s">
        <v>527</v>
      </c>
      <c r="B15" s="1" t="s">
        <v>525</v>
      </c>
      <c r="C15" s="1" t="s">
        <v>488</v>
      </c>
      <c r="D15" s="2">
        <v>22.651130999999999</v>
      </c>
      <c r="E15" s="2">
        <v>120.63611</v>
      </c>
      <c r="F15" s="3">
        <v>201.9</v>
      </c>
      <c r="G15" s="1" t="s">
        <v>3032</v>
      </c>
      <c r="H15" s="1" t="s">
        <v>263</v>
      </c>
      <c r="I15" s="1" t="s">
        <v>528</v>
      </c>
      <c r="L15" s="1" t="s">
        <v>201</v>
      </c>
      <c r="M15" s="1">
        <v>1</v>
      </c>
      <c r="N15" s="1" t="s">
        <v>96</v>
      </c>
      <c r="O15" s="1">
        <v>2</v>
      </c>
      <c r="P15" s="1" t="s">
        <v>2105</v>
      </c>
      <c r="Q15" s="1" t="s">
        <v>2105</v>
      </c>
      <c r="R15" s="1" t="s">
        <v>34</v>
      </c>
      <c r="S15" s="1">
        <v>0</v>
      </c>
    </row>
    <row r="16" spans="1:24">
      <c r="A16" s="1" t="s">
        <v>564</v>
      </c>
      <c r="B16" s="1" t="s">
        <v>562</v>
      </c>
      <c r="C16" s="1" t="s">
        <v>542</v>
      </c>
      <c r="D16" s="2">
        <v>22.413578000000001</v>
      </c>
      <c r="E16" s="2">
        <v>120.73260500000001</v>
      </c>
      <c r="F16" s="3">
        <v>1147.4000000000001</v>
      </c>
      <c r="G16" s="1" t="s">
        <v>3032</v>
      </c>
      <c r="H16" s="1" t="s">
        <v>263</v>
      </c>
      <c r="L16" s="1" t="s">
        <v>201</v>
      </c>
      <c r="M16" s="1">
        <v>1</v>
      </c>
      <c r="N16" s="1" t="s">
        <v>96</v>
      </c>
      <c r="O16" s="1">
        <v>2</v>
      </c>
      <c r="P16" s="1" t="s">
        <v>2105</v>
      </c>
      <c r="Q16" s="1" t="s">
        <v>2105</v>
      </c>
      <c r="R16" s="1" t="s">
        <v>34</v>
      </c>
      <c r="S16" s="1">
        <v>0</v>
      </c>
    </row>
    <row r="17" spans="1:19">
      <c r="A17" s="1" t="s">
        <v>633</v>
      </c>
      <c r="B17" s="1" t="s">
        <v>628</v>
      </c>
      <c r="C17" s="1" t="s">
        <v>621</v>
      </c>
      <c r="D17" s="2">
        <v>22.736318000000001</v>
      </c>
      <c r="E17" s="2">
        <v>120.73949399999999</v>
      </c>
      <c r="F17" s="3">
        <v>1013.7</v>
      </c>
      <c r="G17" s="1" t="s">
        <v>3032</v>
      </c>
      <c r="H17" s="1" t="s">
        <v>263</v>
      </c>
      <c r="I17" s="1" t="s">
        <v>494</v>
      </c>
      <c r="J17" s="1" t="s">
        <v>634</v>
      </c>
      <c r="L17" s="1" t="s">
        <v>201</v>
      </c>
      <c r="M17" s="1">
        <v>1</v>
      </c>
      <c r="N17" s="1" t="s">
        <v>58</v>
      </c>
      <c r="O17" s="1">
        <v>1</v>
      </c>
      <c r="P17" s="1" t="s">
        <v>2105</v>
      </c>
      <c r="Q17" s="1" t="s">
        <v>2105</v>
      </c>
      <c r="R17" s="1" t="s">
        <v>34</v>
      </c>
      <c r="S17" s="1">
        <v>0</v>
      </c>
    </row>
    <row r="18" spans="1:19">
      <c r="A18" s="1" t="s">
        <v>1275</v>
      </c>
      <c r="B18" s="1" t="s">
        <v>1269</v>
      </c>
      <c r="C18" s="1" t="s">
        <v>47</v>
      </c>
      <c r="D18" s="2">
        <v>25.042282</v>
      </c>
      <c r="E18" s="2">
        <v>121.61266500000001</v>
      </c>
      <c r="F18" s="3">
        <v>35.75</v>
      </c>
      <c r="G18" s="1" t="s">
        <v>3032</v>
      </c>
      <c r="H18" s="1" t="s">
        <v>263</v>
      </c>
      <c r="L18" s="1" t="s">
        <v>201</v>
      </c>
      <c r="M18" s="1">
        <v>1</v>
      </c>
      <c r="N18" s="1" t="s">
        <v>58</v>
      </c>
      <c r="O18" s="1">
        <v>1</v>
      </c>
      <c r="P18" s="1" t="s">
        <v>2105</v>
      </c>
      <c r="Q18" s="1" t="s">
        <v>2105</v>
      </c>
      <c r="R18" s="1" t="s">
        <v>34</v>
      </c>
      <c r="S18" s="1">
        <v>0</v>
      </c>
    </row>
    <row r="19" spans="1:19">
      <c r="A19" s="1" t="s">
        <v>1279</v>
      </c>
      <c r="B19" s="1" t="s">
        <v>1269</v>
      </c>
      <c r="C19" s="1" t="s">
        <v>47</v>
      </c>
      <c r="D19" s="2">
        <v>25.042282</v>
      </c>
      <c r="E19" s="2">
        <v>121.61266500000001</v>
      </c>
      <c r="F19" s="3">
        <v>35.75</v>
      </c>
      <c r="G19" s="1" t="s">
        <v>3032</v>
      </c>
      <c r="H19" s="1" t="s">
        <v>263</v>
      </c>
      <c r="I19" s="1" t="s">
        <v>519</v>
      </c>
      <c r="L19" s="1" t="s">
        <v>201</v>
      </c>
      <c r="M19" s="1">
        <v>1</v>
      </c>
      <c r="N19" s="1" t="s">
        <v>58</v>
      </c>
      <c r="O19" s="1">
        <v>1</v>
      </c>
      <c r="P19" s="1" t="s">
        <v>2105</v>
      </c>
      <c r="Q19" s="1" t="s">
        <v>2105</v>
      </c>
      <c r="R19" s="1" t="s">
        <v>34</v>
      </c>
      <c r="S19" s="1">
        <v>0</v>
      </c>
    </row>
    <row r="20" spans="1:19">
      <c r="A20" s="1" t="s">
        <v>1303</v>
      </c>
      <c r="B20" s="1" t="s">
        <v>1269</v>
      </c>
      <c r="C20" s="1" t="s">
        <v>47</v>
      </c>
      <c r="D20" s="2">
        <v>25.042282</v>
      </c>
      <c r="E20" s="2">
        <v>121.61266500000001</v>
      </c>
      <c r="F20" s="3">
        <v>35.75</v>
      </c>
      <c r="G20" s="1" t="s">
        <v>3032</v>
      </c>
      <c r="H20" s="1" t="s">
        <v>263</v>
      </c>
      <c r="I20" s="1" t="s">
        <v>400</v>
      </c>
      <c r="L20" s="1" t="s">
        <v>201</v>
      </c>
      <c r="M20" s="1">
        <v>1</v>
      </c>
      <c r="N20" s="1" t="s">
        <v>58</v>
      </c>
      <c r="O20" s="1">
        <v>1</v>
      </c>
      <c r="P20" s="1" t="s">
        <v>2105</v>
      </c>
      <c r="Q20" s="1" t="s">
        <v>2105</v>
      </c>
      <c r="R20" s="1" t="s">
        <v>34</v>
      </c>
      <c r="S20" s="1">
        <v>0</v>
      </c>
    </row>
    <row r="21" spans="1:19">
      <c r="A21" s="1" t="s">
        <v>1304</v>
      </c>
      <c r="B21" s="1" t="s">
        <v>1269</v>
      </c>
      <c r="C21" s="1" t="s">
        <v>47</v>
      </c>
      <c r="D21" s="2">
        <v>25.042282</v>
      </c>
      <c r="E21" s="2">
        <v>121.61266500000001</v>
      </c>
      <c r="F21" s="3">
        <v>35.75</v>
      </c>
      <c r="G21" s="1" t="s">
        <v>3032</v>
      </c>
      <c r="H21" s="1" t="s">
        <v>263</v>
      </c>
      <c r="L21" s="1" t="s">
        <v>201</v>
      </c>
      <c r="M21" s="1">
        <v>1</v>
      </c>
      <c r="N21" s="1" t="s">
        <v>58</v>
      </c>
      <c r="O21" s="1">
        <v>1</v>
      </c>
      <c r="P21" s="1" t="s">
        <v>2105</v>
      </c>
      <c r="Q21" s="1" t="s">
        <v>2105</v>
      </c>
      <c r="R21" s="1" t="s">
        <v>34</v>
      </c>
      <c r="S21" s="1">
        <v>0</v>
      </c>
    </row>
    <row r="22" spans="1:19">
      <c r="A22" s="1" t="s">
        <v>1305</v>
      </c>
      <c r="B22" s="1" t="s">
        <v>1269</v>
      </c>
      <c r="C22" s="1" t="s">
        <v>47</v>
      </c>
      <c r="D22" s="2">
        <v>25.042282</v>
      </c>
      <c r="E22" s="2">
        <v>121.61266500000001</v>
      </c>
      <c r="F22" s="3">
        <v>35.75</v>
      </c>
      <c r="G22" s="1" t="s">
        <v>3032</v>
      </c>
      <c r="H22" s="1" t="s">
        <v>263</v>
      </c>
      <c r="I22" s="1" t="s">
        <v>528</v>
      </c>
      <c r="L22" s="1" t="s">
        <v>201</v>
      </c>
      <c r="M22" s="1">
        <v>1</v>
      </c>
      <c r="N22" s="1" t="s">
        <v>58</v>
      </c>
      <c r="O22" s="1">
        <v>1</v>
      </c>
      <c r="P22" s="1" t="s">
        <v>2105</v>
      </c>
      <c r="Q22" s="1" t="s">
        <v>2105</v>
      </c>
      <c r="R22" s="1" t="s">
        <v>34</v>
      </c>
      <c r="S22" s="1">
        <v>0</v>
      </c>
    </row>
    <row r="23" spans="1:19">
      <c r="A23" s="1" t="s">
        <v>1306</v>
      </c>
      <c r="B23" s="1" t="s">
        <v>1292</v>
      </c>
      <c r="C23" s="1" t="s">
        <v>47</v>
      </c>
      <c r="D23" s="2">
        <v>25.042071</v>
      </c>
      <c r="E23" s="2">
        <v>121.61297</v>
      </c>
      <c r="F23" s="3">
        <v>66.013999999999996</v>
      </c>
      <c r="G23" s="1" t="s">
        <v>3032</v>
      </c>
      <c r="H23" s="1" t="s">
        <v>263</v>
      </c>
      <c r="I23" s="1" t="s">
        <v>507</v>
      </c>
      <c r="L23" s="1" t="s">
        <v>201</v>
      </c>
      <c r="M23" s="1">
        <v>1</v>
      </c>
      <c r="N23" s="1" t="s">
        <v>58</v>
      </c>
      <c r="O23" s="1">
        <v>1</v>
      </c>
      <c r="P23" s="1" t="s">
        <v>2105</v>
      </c>
      <c r="Q23" s="1" t="s">
        <v>2105</v>
      </c>
      <c r="R23" s="1" t="s">
        <v>34</v>
      </c>
      <c r="S23" s="1">
        <v>0</v>
      </c>
    </row>
    <row r="24" spans="1:19">
      <c r="A24" s="1" t="s">
        <v>1307</v>
      </c>
      <c r="B24" s="1" t="s">
        <v>1292</v>
      </c>
      <c r="C24" s="1" t="s">
        <v>47</v>
      </c>
      <c r="D24" s="2">
        <v>25.042071</v>
      </c>
      <c r="E24" s="2">
        <v>121.61297</v>
      </c>
      <c r="F24" s="3">
        <v>66.013999999999996</v>
      </c>
      <c r="G24" s="1" t="s">
        <v>3032</v>
      </c>
      <c r="H24" s="1" t="s">
        <v>263</v>
      </c>
      <c r="I24" s="1" t="s">
        <v>528</v>
      </c>
      <c r="L24" s="1" t="s">
        <v>201</v>
      </c>
      <c r="M24" s="1">
        <v>1</v>
      </c>
      <c r="N24" s="1" t="s">
        <v>58</v>
      </c>
      <c r="O24" s="1">
        <v>1</v>
      </c>
      <c r="P24" s="1" t="s">
        <v>2105</v>
      </c>
      <c r="Q24" s="1" t="s">
        <v>2105</v>
      </c>
      <c r="R24" s="1" t="s">
        <v>34</v>
      </c>
      <c r="S24" s="1">
        <v>0</v>
      </c>
    </row>
    <row r="25" spans="1:19">
      <c r="A25" s="1" t="s">
        <v>1330</v>
      </c>
      <c r="B25" s="1" t="s">
        <v>1309</v>
      </c>
      <c r="C25" s="1" t="s">
        <v>1310</v>
      </c>
      <c r="D25" s="2">
        <v>25.045309</v>
      </c>
      <c r="E25" s="2">
        <v>121.61267599999999</v>
      </c>
      <c r="F25" s="3">
        <v>90.137</v>
      </c>
      <c r="G25" s="1" t="s">
        <v>3032</v>
      </c>
      <c r="H25" s="1" t="s">
        <v>263</v>
      </c>
      <c r="L25" s="1" t="s">
        <v>201</v>
      </c>
      <c r="M25" s="1">
        <v>1</v>
      </c>
      <c r="N25" s="1" t="s">
        <v>58</v>
      </c>
      <c r="O25" s="1">
        <v>1</v>
      </c>
      <c r="P25" s="1" t="s">
        <v>2105</v>
      </c>
      <c r="Q25" s="1" t="s">
        <v>2105</v>
      </c>
      <c r="R25" s="1" t="s">
        <v>34</v>
      </c>
      <c r="S25" s="1">
        <v>0</v>
      </c>
    </row>
    <row r="26" spans="1:19">
      <c r="A26" s="1" t="s">
        <v>1333</v>
      </c>
      <c r="B26" s="1" t="s">
        <v>1309</v>
      </c>
      <c r="C26" s="1" t="s">
        <v>1310</v>
      </c>
      <c r="D26" s="2">
        <v>25.045309</v>
      </c>
      <c r="E26" s="2">
        <v>121.61267599999999</v>
      </c>
      <c r="F26" s="3">
        <v>90.137</v>
      </c>
      <c r="G26" s="1" t="s">
        <v>3032</v>
      </c>
      <c r="H26" s="1" t="s">
        <v>263</v>
      </c>
      <c r="I26" s="1" t="s">
        <v>507</v>
      </c>
      <c r="J26" s="1" t="s">
        <v>1334</v>
      </c>
      <c r="L26" s="1" t="s">
        <v>201</v>
      </c>
      <c r="M26" s="1">
        <v>1</v>
      </c>
      <c r="N26" s="1" t="s">
        <v>58</v>
      </c>
      <c r="O26" s="1">
        <v>1</v>
      </c>
      <c r="P26" s="1" t="s">
        <v>2105</v>
      </c>
      <c r="Q26" s="1" t="s">
        <v>2105</v>
      </c>
      <c r="R26" s="1" t="s">
        <v>34</v>
      </c>
      <c r="S26" s="1">
        <v>0</v>
      </c>
    </row>
    <row r="27" spans="1:19">
      <c r="A27" s="1" t="s">
        <v>1340</v>
      </c>
      <c r="B27" s="1" t="s">
        <v>1341</v>
      </c>
      <c r="C27" s="1" t="s">
        <v>1337</v>
      </c>
      <c r="D27" s="2">
        <v>25.039908</v>
      </c>
      <c r="E27" s="2">
        <v>121.610041</v>
      </c>
      <c r="F27" s="3">
        <v>45.365000000000002</v>
      </c>
      <c r="G27" s="1" t="s">
        <v>3032</v>
      </c>
      <c r="H27" s="1" t="s">
        <v>263</v>
      </c>
      <c r="I27" s="1" t="s">
        <v>528</v>
      </c>
      <c r="L27" s="1" t="s">
        <v>201</v>
      </c>
      <c r="M27" s="1">
        <v>1</v>
      </c>
      <c r="N27" s="1" t="s">
        <v>58</v>
      </c>
      <c r="O27" s="1">
        <v>1</v>
      </c>
      <c r="P27" s="1" t="s">
        <v>2105</v>
      </c>
      <c r="Q27" s="1" t="s">
        <v>2105</v>
      </c>
      <c r="R27" s="1" t="s">
        <v>34</v>
      </c>
      <c r="S27" s="1">
        <v>0</v>
      </c>
    </row>
    <row r="28" spans="1:19">
      <c r="A28" s="1" t="s">
        <v>1348</v>
      </c>
      <c r="B28" s="1" t="s">
        <v>1347</v>
      </c>
      <c r="C28" s="1" t="s">
        <v>1337</v>
      </c>
      <c r="D28" s="2">
        <v>25.040075999999999</v>
      </c>
      <c r="E28" s="2">
        <v>121.609629</v>
      </c>
      <c r="F28" s="3">
        <v>67.742999999999995</v>
      </c>
      <c r="G28" s="1" t="s">
        <v>3032</v>
      </c>
      <c r="H28" s="1" t="s">
        <v>263</v>
      </c>
      <c r="I28" s="1" t="s">
        <v>1349</v>
      </c>
      <c r="J28" s="1" t="s">
        <v>1350</v>
      </c>
      <c r="K28" s="1" t="s">
        <v>1351</v>
      </c>
      <c r="L28" s="1" t="s">
        <v>201</v>
      </c>
      <c r="M28" s="1">
        <v>1</v>
      </c>
      <c r="N28" s="1" t="s">
        <v>58</v>
      </c>
      <c r="O28" s="1">
        <v>1</v>
      </c>
      <c r="P28" s="1" t="s">
        <v>2105</v>
      </c>
      <c r="Q28" s="1" t="s">
        <v>2105</v>
      </c>
      <c r="R28" s="1" t="s">
        <v>34</v>
      </c>
      <c r="S28" s="1">
        <v>0</v>
      </c>
    </row>
    <row r="29" spans="1:19">
      <c r="A29" s="1" t="s">
        <v>1355</v>
      </c>
      <c r="B29" s="1" t="s">
        <v>1336</v>
      </c>
      <c r="C29" s="1" t="s">
        <v>1337</v>
      </c>
      <c r="D29" s="2">
        <v>25.039732000000001</v>
      </c>
      <c r="E29" s="2">
        <v>121.610236</v>
      </c>
      <c r="F29" s="3">
        <v>26.852</v>
      </c>
      <c r="G29" s="1" t="s">
        <v>3032</v>
      </c>
      <c r="H29" s="1" t="s">
        <v>263</v>
      </c>
      <c r="L29" s="1" t="s">
        <v>201</v>
      </c>
      <c r="M29" s="1">
        <v>1</v>
      </c>
      <c r="N29" s="1" t="s">
        <v>58</v>
      </c>
      <c r="O29" s="1">
        <v>1</v>
      </c>
      <c r="P29" s="1" t="s">
        <v>2105</v>
      </c>
      <c r="Q29" s="1" t="s">
        <v>2105</v>
      </c>
      <c r="R29" s="1" t="s">
        <v>34</v>
      </c>
      <c r="S29" s="1">
        <v>0</v>
      </c>
    </row>
    <row r="30" spans="1:19">
      <c r="A30" s="1" t="s">
        <v>1397</v>
      </c>
      <c r="B30" s="1" t="s">
        <v>1362</v>
      </c>
      <c r="C30" s="1" t="s">
        <v>1358</v>
      </c>
      <c r="D30" s="2">
        <v>25.033007000000001</v>
      </c>
      <c r="E30" s="2">
        <v>121.60899999999999</v>
      </c>
      <c r="F30" s="3">
        <v>55.466999999999999</v>
      </c>
      <c r="G30" s="1" t="s">
        <v>3032</v>
      </c>
      <c r="H30" s="1" t="s">
        <v>263</v>
      </c>
      <c r="I30" s="1" t="s">
        <v>528</v>
      </c>
      <c r="L30" s="1" t="s">
        <v>201</v>
      </c>
      <c r="M30" s="1">
        <v>1</v>
      </c>
      <c r="N30" s="1" t="s">
        <v>58</v>
      </c>
      <c r="O30" s="1">
        <v>1</v>
      </c>
      <c r="P30" s="1" t="s">
        <v>2105</v>
      </c>
      <c r="Q30" s="1" t="s">
        <v>2105</v>
      </c>
      <c r="R30" s="1" t="s">
        <v>34</v>
      </c>
      <c r="S30" s="1">
        <v>0</v>
      </c>
    </row>
    <row r="31" spans="1:19">
      <c r="A31" s="1" t="s">
        <v>1398</v>
      </c>
      <c r="B31" s="1" t="s">
        <v>1362</v>
      </c>
      <c r="C31" s="1" t="s">
        <v>1358</v>
      </c>
      <c r="D31" s="2">
        <v>25.033007000000001</v>
      </c>
      <c r="E31" s="2">
        <v>121.60899999999999</v>
      </c>
      <c r="F31" s="3">
        <v>55.466999999999999</v>
      </c>
      <c r="G31" s="1" t="s">
        <v>3032</v>
      </c>
      <c r="H31" s="1" t="s">
        <v>263</v>
      </c>
      <c r="I31" s="1" t="s">
        <v>528</v>
      </c>
      <c r="L31" s="1" t="s">
        <v>201</v>
      </c>
      <c r="M31" s="1">
        <v>1</v>
      </c>
      <c r="N31" s="1" t="s">
        <v>58</v>
      </c>
      <c r="O31" s="1">
        <v>1</v>
      </c>
      <c r="P31" s="1" t="s">
        <v>2105</v>
      </c>
      <c r="Q31" s="1" t="s">
        <v>2105</v>
      </c>
      <c r="R31" s="1" t="s">
        <v>34</v>
      </c>
      <c r="S31" s="1">
        <v>0</v>
      </c>
    </row>
    <row r="32" spans="1:19">
      <c r="A32" s="1" t="s">
        <v>1399</v>
      </c>
      <c r="B32" s="1" t="s">
        <v>1368</v>
      </c>
      <c r="C32" s="1" t="s">
        <v>1358</v>
      </c>
      <c r="D32" s="2">
        <v>25.032976999999999</v>
      </c>
      <c r="E32" s="2">
        <v>121.60867</v>
      </c>
      <c r="F32" s="3">
        <v>63.4</v>
      </c>
      <c r="G32" s="1" t="s">
        <v>3032</v>
      </c>
      <c r="H32" s="1" t="s">
        <v>263</v>
      </c>
      <c r="I32" s="1" t="s">
        <v>528</v>
      </c>
      <c r="L32" s="1" t="s">
        <v>201</v>
      </c>
      <c r="M32" s="1">
        <v>1</v>
      </c>
      <c r="N32" s="1" t="s">
        <v>58</v>
      </c>
      <c r="O32" s="1">
        <v>1</v>
      </c>
      <c r="P32" s="1" t="s">
        <v>2105</v>
      </c>
      <c r="Q32" s="1" t="s">
        <v>2105</v>
      </c>
      <c r="R32" s="1" t="s">
        <v>34</v>
      </c>
      <c r="S32" s="1">
        <v>0</v>
      </c>
    </row>
    <row r="33" spans="1:19">
      <c r="A33" s="1" t="s">
        <v>1400</v>
      </c>
      <c r="B33" s="1" t="s">
        <v>1388</v>
      </c>
      <c r="C33" s="1" t="s">
        <v>1358</v>
      </c>
      <c r="D33" s="2">
        <v>25.032937</v>
      </c>
      <c r="E33" s="2">
        <v>121.60381599999999</v>
      </c>
      <c r="F33" s="3">
        <v>135.23699999999999</v>
      </c>
      <c r="G33" s="1" t="s">
        <v>3032</v>
      </c>
      <c r="H33" s="1" t="s">
        <v>263</v>
      </c>
      <c r="I33" s="1" t="s">
        <v>400</v>
      </c>
      <c r="J33" s="1" t="s">
        <v>401</v>
      </c>
      <c r="L33" s="1" t="s">
        <v>201</v>
      </c>
      <c r="M33" s="1">
        <v>1</v>
      </c>
      <c r="N33" s="1" t="s">
        <v>58</v>
      </c>
      <c r="O33" s="1">
        <v>1</v>
      </c>
      <c r="P33" s="1" t="s">
        <v>2105</v>
      </c>
      <c r="Q33" s="1" t="s">
        <v>2105</v>
      </c>
      <c r="R33" s="1" t="s">
        <v>34</v>
      </c>
      <c r="S33" s="1">
        <v>0</v>
      </c>
    </row>
    <row r="34" spans="1:19">
      <c r="A34" s="1" t="s">
        <v>1455</v>
      </c>
      <c r="B34" s="1" t="s">
        <v>707</v>
      </c>
      <c r="C34" s="1" t="s">
        <v>662</v>
      </c>
      <c r="D34" s="2">
        <v>24.756418100000001</v>
      </c>
      <c r="E34" s="2">
        <v>121.59463270000001</v>
      </c>
      <c r="F34" s="3">
        <v>634</v>
      </c>
      <c r="G34" s="1" t="s">
        <v>3029</v>
      </c>
      <c r="H34" s="1" t="s">
        <v>263</v>
      </c>
      <c r="I34" s="1" t="s">
        <v>1456</v>
      </c>
      <c r="L34" s="1" t="s">
        <v>201</v>
      </c>
      <c r="M34" s="1">
        <v>1</v>
      </c>
      <c r="N34" s="1" t="s">
        <v>58</v>
      </c>
      <c r="O34" s="1">
        <v>1</v>
      </c>
      <c r="P34" s="1" t="s">
        <v>2105</v>
      </c>
      <c r="Q34" s="1" t="s">
        <v>2105</v>
      </c>
      <c r="R34" s="1" t="s">
        <v>34</v>
      </c>
      <c r="S34" s="1">
        <v>0</v>
      </c>
    </row>
    <row r="35" spans="1:19">
      <c r="A35" s="1" t="s">
        <v>1457</v>
      </c>
      <c r="B35" s="1" t="s">
        <v>1413</v>
      </c>
      <c r="C35" s="1" t="s">
        <v>662</v>
      </c>
      <c r="D35" s="2">
        <v>24.756418100000001</v>
      </c>
      <c r="E35" s="2">
        <v>121.59463270000001</v>
      </c>
      <c r="F35" s="3">
        <v>634</v>
      </c>
      <c r="G35" s="1" t="s">
        <v>3029</v>
      </c>
      <c r="H35" s="1" t="s">
        <v>263</v>
      </c>
      <c r="I35" s="1" t="s">
        <v>507</v>
      </c>
      <c r="L35" s="1" t="s">
        <v>201</v>
      </c>
      <c r="M35" s="1">
        <v>1</v>
      </c>
      <c r="N35" s="1" t="s">
        <v>58</v>
      </c>
      <c r="O35" s="1">
        <v>1</v>
      </c>
      <c r="P35" s="1" t="s">
        <v>2105</v>
      </c>
      <c r="Q35" s="1" t="s">
        <v>2105</v>
      </c>
      <c r="R35" s="1" t="s">
        <v>34</v>
      </c>
      <c r="S35" s="1">
        <v>0</v>
      </c>
    </row>
    <row r="36" spans="1:19">
      <c r="A36" s="1" t="s">
        <v>1458</v>
      </c>
      <c r="B36" s="1" t="s">
        <v>1431</v>
      </c>
      <c r="C36" s="1" t="s">
        <v>662</v>
      </c>
      <c r="D36" s="2">
        <v>24.756418100000001</v>
      </c>
      <c r="E36" s="2">
        <v>121.59463270000001</v>
      </c>
      <c r="F36" s="3">
        <v>634</v>
      </c>
      <c r="G36" s="1" t="s">
        <v>3029</v>
      </c>
      <c r="H36" s="1" t="s">
        <v>263</v>
      </c>
      <c r="I36" s="1" t="s">
        <v>1459</v>
      </c>
      <c r="J36" s="1" t="s">
        <v>1460</v>
      </c>
      <c r="L36" s="1" t="s">
        <v>201</v>
      </c>
      <c r="M36" s="1">
        <v>1</v>
      </c>
      <c r="N36" s="1" t="s">
        <v>58</v>
      </c>
      <c r="O36" s="1">
        <v>1</v>
      </c>
      <c r="P36" s="1" t="s">
        <v>2105</v>
      </c>
      <c r="Q36" s="1" t="s">
        <v>2105</v>
      </c>
      <c r="R36" s="1" t="s">
        <v>34</v>
      </c>
      <c r="S36" s="1">
        <v>0</v>
      </c>
    </row>
    <row r="37" spans="1:19">
      <c r="A37" s="1" t="s">
        <v>1461</v>
      </c>
      <c r="B37" s="1" t="s">
        <v>1444</v>
      </c>
      <c r="C37" s="1" t="s">
        <v>662</v>
      </c>
      <c r="D37" s="2">
        <v>24.756418100000001</v>
      </c>
      <c r="E37" s="2">
        <v>121.59463270000001</v>
      </c>
      <c r="F37" s="3">
        <v>634</v>
      </c>
      <c r="G37" s="1" t="s">
        <v>3029</v>
      </c>
      <c r="H37" s="1" t="s">
        <v>263</v>
      </c>
      <c r="I37" s="1" t="s">
        <v>507</v>
      </c>
      <c r="L37" s="1" t="s">
        <v>201</v>
      </c>
      <c r="M37" s="1">
        <v>1</v>
      </c>
      <c r="N37" s="1" t="s">
        <v>58</v>
      </c>
      <c r="O37" s="1">
        <v>1</v>
      </c>
      <c r="P37" s="1" t="s">
        <v>2105</v>
      </c>
      <c r="Q37" s="1" t="s">
        <v>2105</v>
      </c>
      <c r="R37" s="1" t="s">
        <v>34</v>
      </c>
      <c r="S37" s="1">
        <v>0</v>
      </c>
    </row>
    <row r="38" spans="1:19">
      <c r="A38" s="1" t="s">
        <v>1462</v>
      </c>
      <c r="B38" s="1" t="s">
        <v>1449</v>
      </c>
      <c r="C38" s="1" t="s">
        <v>662</v>
      </c>
      <c r="D38" s="2">
        <v>24.756418100000001</v>
      </c>
      <c r="E38" s="2">
        <v>121.59463270000001</v>
      </c>
      <c r="F38" s="3">
        <v>634</v>
      </c>
      <c r="G38" s="1" t="s">
        <v>3029</v>
      </c>
      <c r="H38" s="1" t="s">
        <v>263</v>
      </c>
      <c r="I38" s="1" t="s">
        <v>528</v>
      </c>
      <c r="L38" s="1" t="s">
        <v>201</v>
      </c>
      <c r="M38" s="1">
        <v>1</v>
      </c>
      <c r="N38" s="1" t="s">
        <v>58</v>
      </c>
      <c r="O38" s="1">
        <v>1</v>
      </c>
      <c r="P38" s="1" t="s">
        <v>2105</v>
      </c>
      <c r="Q38" s="1" t="s">
        <v>2105</v>
      </c>
      <c r="R38" s="1" t="s">
        <v>34</v>
      </c>
      <c r="S38" s="1">
        <v>0</v>
      </c>
    </row>
    <row r="39" spans="1:19">
      <c r="A39" s="1" t="s">
        <v>1574</v>
      </c>
      <c r="C39" s="1" t="s">
        <v>1519</v>
      </c>
      <c r="D39" s="2">
        <v>25.048370599999998</v>
      </c>
      <c r="E39" s="2">
        <v>121.668696</v>
      </c>
      <c r="F39" s="3">
        <v>395</v>
      </c>
      <c r="G39" s="1" t="s">
        <v>3030</v>
      </c>
      <c r="H39" s="1" t="s">
        <v>263</v>
      </c>
      <c r="L39" s="1" t="s">
        <v>201</v>
      </c>
      <c r="M39" s="1">
        <v>1</v>
      </c>
      <c r="N39" s="1" t="s">
        <v>58</v>
      </c>
      <c r="O39" s="1">
        <v>1</v>
      </c>
      <c r="P39" s="1" t="s">
        <v>2105</v>
      </c>
      <c r="Q39" s="1" t="s">
        <v>2105</v>
      </c>
      <c r="R39" s="1" t="s">
        <v>34</v>
      </c>
      <c r="S39" s="1">
        <v>0</v>
      </c>
    </row>
    <row r="40" spans="1:19">
      <c r="A40" s="1" t="s">
        <v>1575</v>
      </c>
      <c r="C40" s="1" t="s">
        <v>1519</v>
      </c>
      <c r="D40" s="2">
        <v>25.048370599999998</v>
      </c>
      <c r="E40" s="2">
        <v>121.668696</v>
      </c>
      <c r="F40" s="3">
        <v>395</v>
      </c>
      <c r="G40" s="1" t="s">
        <v>3030</v>
      </c>
      <c r="H40" s="1" t="s">
        <v>263</v>
      </c>
      <c r="L40" s="1" t="s">
        <v>201</v>
      </c>
      <c r="M40" s="1">
        <v>1</v>
      </c>
      <c r="N40" s="1" t="s">
        <v>58</v>
      </c>
      <c r="O40" s="1">
        <v>1</v>
      </c>
      <c r="P40" s="1" t="s">
        <v>2105</v>
      </c>
      <c r="Q40" s="1" t="s">
        <v>2105</v>
      </c>
      <c r="R40" s="1" t="s">
        <v>34</v>
      </c>
      <c r="S40" s="1">
        <v>0</v>
      </c>
    </row>
    <row r="41" spans="1:19">
      <c r="A41" s="1" t="s">
        <v>1576</v>
      </c>
      <c r="C41" s="1" t="s">
        <v>1519</v>
      </c>
      <c r="D41" s="2">
        <v>25.048370599999998</v>
      </c>
      <c r="E41" s="2">
        <v>121.668696</v>
      </c>
      <c r="F41" s="3">
        <v>395</v>
      </c>
      <c r="G41" s="1" t="s">
        <v>3030</v>
      </c>
      <c r="H41" s="1" t="s">
        <v>263</v>
      </c>
      <c r="L41" s="1" t="s">
        <v>201</v>
      </c>
      <c r="M41" s="1">
        <v>1</v>
      </c>
      <c r="N41" s="1" t="s">
        <v>58</v>
      </c>
      <c r="O41" s="1">
        <v>1</v>
      </c>
      <c r="P41" s="1" t="s">
        <v>2105</v>
      </c>
      <c r="Q41" s="1" t="s">
        <v>2105</v>
      </c>
      <c r="R41" s="1" t="s">
        <v>34</v>
      </c>
      <c r="S41" s="1">
        <v>0</v>
      </c>
    </row>
    <row r="42" spans="1:19">
      <c r="A42" s="1" t="s">
        <v>1577</v>
      </c>
      <c r="C42" s="1" t="s">
        <v>1519</v>
      </c>
      <c r="D42" s="2">
        <v>25.048370599999998</v>
      </c>
      <c r="E42" s="2">
        <v>121.668696</v>
      </c>
      <c r="F42" s="3">
        <v>395</v>
      </c>
      <c r="G42" s="1" t="s">
        <v>3030</v>
      </c>
      <c r="H42" s="1" t="s">
        <v>263</v>
      </c>
      <c r="L42" s="1" t="s">
        <v>201</v>
      </c>
      <c r="M42" s="1">
        <v>1</v>
      </c>
      <c r="N42" s="1" t="s">
        <v>58</v>
      </c>
      <c r="O42" s="1">
        <v>1</v>
      </c>
      <c r="P42" s="1" t="s">
        <v>2105</v>
      </c>
      <c r="Q42" s="1" t="s">
        <v>2105</v>
      </c>
      <c r="R42" s="1" t="s">
        <v>34</v>
      </c>
      <c r="S42" s="1">
        <v>0</v>
      </c>
    </row>
    <row r="43" spans="1:19">
      <c r="A43" s="1" t="s">
        <v>1578</v>
      </c>
      <c r="C43" s="1" t="s">
        <v>1519</v>
      </c>
      <c r="D43" s="2">
        <v>25.048370599999998</v>
      </c>
      <c r="E43" s="2">
        <v>121.668696</v>
      </c>
      <c r="F43" s="3">
        <v>395</v>
      </c>
      <c r="G43" s="1" t="s">
        <v>3030</v>
      </c>
      <c r="H43" s="1" t="s">
        <v>263</v>
      </c>
      <c r="L43" s="1" t="s">
        <v>201</v>
      </c>
      <c r="M43" s="1">
        <v>1</v>
      </c>
      <c r="N43" s="1" t="s">
        <v>58</v>
      </c>
      <c r="O43" s="1">
        <v>1</v>
      </c>
      <c r="P43" s="1" t="s">
        <v>2105</v>
      </c>
      <c r="Q43" s="1" t="s">
        <v>2105</v>
      </c>
      <c r="R43" s="1" t="s">
        <v>34</v>
      </c>
      <c r="S43" s="1">
        <v>0</v>
      </c>
    </row>
    <row r="44" spans="1:19">
      <c r="A44" s="1" t="s">
        <v>1579</v>
      </c>
      <c r="C44" s="1" t="s">
        <v>1519</v>
      </c>
      <c r="D44" s="2">
        <v>25.048370599999998</v>
      </c>
      <c r="E44" s="2">
        <v>121.668696</v>
      </c>
      <c r="F44" s="3">
        <v>395</v>
      </c>
      <c r="G44" s="1" t="s">
        <v>3030</v>
      </c>
      <c r="H44" s="1" t="s">
        <v>263</v>
      </c>
      <c r="L44" s="1" t="s">
        <v>201</v>
      </c>
      <c r="M44" s="1">
        <v>1</v>
      </c>
      <c r="N44" s="1" t="s">
        <v>58</v>
      </c>
      <c r="O44" s="1">
        <v>1</v>
      </c>
      <c r="P44" s="1" t="s">
        <v>2105</v>
      </c>
      <c r="Q44" s="1" t="s">
        <v>2105</v>
      </c>
      <c r="R44" s="1" t="s">
        <v>34</v>
      </c>
      <c r="S44" s="1">
        <v>0</v>
      </c>
    </row>
    <row r="45" spans="1:19">
      <c r="A45" s="1" t="s">
        <v>1580</v>
      </c>
      <c r="C45" s="1" t="s">
        <v>1519</v>
      </c>
      <c r="D45" s="2">
        <v>25.048370599999998</v>
      </c>
      <c r="E45" s="2">
        <v>121.668696</v>
      </c>
      <c r="F45" s="3">
        <v>395</v>
      </c>
      <c r="G45" s="1" t="s">
        <v>3030</v>
      </c>
      <c r="H45" s="1" t="s">
        <v>263</v>
      </c>
      <c r="L45" s="1" t="s">
        <v>201</v>
      </c>
      <c r="M45" s="1">
        <v>1</v>
      </c>
      <c r="N45" s="1" t="s">
        <v>58</v>
      </c>
      <c r="O45" s="1">
        <v>1</v>
      </c>
      <c r="P45" s="1" t="s">
        <v>2105</v>
      </c>
      <c r="Q45" s="1" t="s">
        <v>2105</v>
      </c>
      <c r="R45" s="1" t="s">
        <v>34</v>
      </c>
      <c r="S45" s="1">
        <v>0</v>
      </c>
    </row>
    <row r="46" spans="1:19">
      <c r="A46" s="1" t="s">
        <v>1623</v>
      </c>
      <c r="B46" s="1" t="s">
        <v>1606</v>
      </c>
      <c r="C46" s="1" t="s">
        <v>1583</v>
      </c>
      <c r="D46" s="2">
        <v>24.999565</v>
      </c>
      <c r="E46" s="2">
        <v>121.685303</v>
      </c>
      <c r="F46" s="3">
        <v>333.34399999999999</v>
      </c>
      <c r="G46" s="1" t="s">
        <v>3032</v>
      </c>
      <c r="H46" s="1" t="s">
        <v>263</v>
      </c>
      <c r="I46" s="1" t="s">
        <v>494</v>
      </c>
      <c r="J46" s="1" t="s">
        <v>634</v>
      </c>
      <c r="L46" s="1" t="s">
        <v>201</v>
      </c>
      <c r="M46" s="1">
        <v>1</v>
      </c>
      <c r="N46" s="1" t="s">
        <v>58</v>
      </c>
      <c r="O46" s="1">
        <v>1</v>
      </c>
      <c r="P46" s="1" t="s">
        <v>2105</v>
      </c>
      <c r="Q46" s="1" t="s">
        <v>2105</v>
      </c>
      <c r="R46" s="1" t="s">
        <v>34</v>
      </c>
      <c r="S46" s="1">
        <v>0</v>
      </c>
    </row>
    <row r="47" spans="1:19">
      <c r="A47" s="1" t="s">
        <v>1663</v>
      </c>
      <c r="C47" s="1" t="s">
        <v>1651</v>
      </c>
      <c r="D47" s="2">
        <v>25.010839099999998</v>
      </c>
      <c r="E47" s="2">
        <v>121.6746581</v>
      </c>
      <c r="F47" s="3">
        <v>104</v>
      </c>
      <c r="G47" s="1" t="s">
        <v>3028</v>
      </c>
      <c r="H47" s="1" t="s">
        <v>263</v>
      </c>
      <c r="L47" s="1" t="s">
        <v>201</v>
      </c>
      <c r="M47" s="1">
        <v>1</v>
      </c>
      <c r="N47" s="1" t="s">
        <v>58</v>
      </c>
      <c r="O47" s="1">
        <v>1</v>
      </c>
      <c r="P47" s="1" t="s">
        <v>2105</v>
      </c>
      <c r="Q47" s="1" t="s">
        <v>2105</v>
      </c>
      <c r="R47" s="1" t="s">
        <v>34</v>
      </c>
      <c r="S47" s="1">
        <v>0</v>
      </c>
    </row>
    <row r="48" spans="1:19">
      <c r="A48" s="1" t="s">
        <v>1664</v>
      </c>
      <c r="C48" s="1" t="s">
        <v>1651</v>
      </c>
      <c r="D48" s="2">
        <v>25.010839099999998</v>
      </c>
      <c r="E48" s="2">
        <v>121.6746581</v>
      </c>
      <c r="F48" s="3">
        <v>104</v>
      </c>
      <c r="G48" s="1" t="s">
        <v>3028</v>
      </c>
      <c r="H48" s="1" t="s">
        <v>263</v>
      </c>
      <c r="L48" s="1" t="s">
        <v>201</v>
      </c>
      <c r="M48" s="1">
        <v>1</v>
      </c>
      <c r="N48" s="1" t="s">
        <v>58</v>
      </c>
      <c r="O48" s="1">
        <v>1</v>
      </c>
      <c r="P48" s="1" t="s">
        <v>2105</v>
      </c>
      <c r="Q48" s="1" t="s">
        <v>2105</v>
      </c>
      <c r="R48" s="1" t="s">
        <v>34</v>
      </c>
      <c r="S48" s="1">
        <v>0</v>
      </c>
    </row>
    <row r="49" spans="1:24">
      <c r="A49" s="1" t="s">
        <v>1665</v>
      </c>
      <c r="C49" s="1" t="s">
        <v>1651</v>
      </c>
      <c r="D49" s="2">
        <v>25.010839099999998</v>
      </c>
      <c r="E49" s="2">
        <v>121.6746581</v>
      </c>
      <c r="F49" s="3">
        <v>104</v>
      </c>
      <c r="G49" s="1" t="s">
        <v>3028</v>
      </c>
      <c r="H49" s="1" t="s">
        <v>263</v>
      </c>
      <c r="L49" s="1" t="s">
        <v>201</v>
      </c>
      <c r="M49" s="1">
        <v>1</v>
      </c>
      <c r="N49" s="1" t="s">
        <v>58</v>
      </c>
      <c r="O49" s="1">
        <v>1</v>
      </c>
      <c r="P49" s="1" t="s">
        <v>2105</v>
      </c>
      <c r="Q49" s="1" t="s">
        <v>2105</v>
      </c>
      <c r="R49" s="1" t="s">
        <v>34</v>
      </c>
      <c r="S49" s="1">
        <v>0</v>
      </c>
    </row>
    <row r="50" spans="1:24">
      <c r="A50" s="1" t="s">
        <v>1666</v>
      </c>
      <c r="C50" s="1" t="s">
        <v>1651</v>
      </c>
      <c r="D50" s="2">
        <v>25.010839099999998</v>
      </c>
      <c r="E50" s="2">
        <v>121.6746581</v>
      </c>
      <c r="F50" s="3">
        <v>104</v>
      </c>
      <c r="G50" s="1" t="s">
        <v>3028</v>
      </c>
      <c r="H50" s="1" t="s">
        <v>263</v>
      </c>
      <c r="L50" s="1" t="s">
        <v>201</v>
      </c>
      <c r="M50" s="1">
        <v>1</v>
      </c>
      <c r="N50" s="1" t="s">
        <v>58</v>
      </c>
      <c r="O50" s="1">
        <v>1</v>
      </c>
      <c r="P50" s="1" t="s">
        <v>2105</v>
      </c>
      <c r="Q50" s="1" t="s">
        <v>2105</v>
      </c>
      <c r="R50" s="1" t="s">
        <v>34</v>
      </c>
      <c r="S50" s="1">
        <v>0</v>
      </c>
    </row>
    <row r="51" spans="1:24">
      <c r="A51" s="1" t="s">
        <v>1667</v>
      </c>
      <c r="C51" s="1" t="s">
        <v>1651</v>
      </c>
      <c r="D51" s="2">
        <v>25.010839099999998</v>
      </c>
      <c r="E51" s="2">
        <v>121.6746581</v>
      </c>
      <c r="F51" s="3">
        <v>104</v>
      </c>
      <c r="G51" s="1" t="s">
        <v>3028</v>
      </c>
      <c r="H51" s="1" t="s">
        <v>263</v>
      </c>
      <c r="L51" s="1" t="s">
        <v>201</v>
      </c>
      <c r="M51" s="1">
        <v>1</v>
      </c>
      <c r="N51" s="1" t="s">
        <v>58</v>
      </c>
      <c r="O51" s="1">
        <v>1</v>
      </c>
      <c r="P51" s="1" t="s">
        <v>2105</v>
      </c>
      <c r="Q51" s="1" t="s">
        <v>2105</v>
      </c>
      <c r="R51" s="1" t="s">
        <v>34</v>
      </c>
      <c r="S51" s="1">
        <v>0</v>
      </c>
    </row>
    <row r="52" spans="1:24">
      <c r="A52" s="1" t="s">
        <v>617</v>
      </c>
      <c r="D52" s="2">
        <v>22.771156000000001</v>
      </c>
      <c r="E52" s="2">
        <v>120.701896</v>
      </c>
      <c r="H52" s="1" t="s">
        <v>2060</v>
      </c>
      <c r="L52" s="1" t="s">
        <v>618</v>
      </c>
      <c r="M52" s="1">
        <v>1</v>
      </c>
      <c r="N52" s="1" t="s">
        <v>58</v>
      </c>
      <c r="O52" s="1">
        <v>1</v>
      </c>
      <c r="P52" s="1" t="s">
        <v>2105</v>
      </c>
      <c r="Q52" s="1" t="s">
        <v>2105</v>
      </c>
      <c r="R52" s="1" t="s">
        <v>34</v>
      </c>
      <c r="S52" s="1">
        <v>0</v>
      </c>
    </row>
    <row r="53" spans="1:24">
      <c r="A53" s="1" t="s">
        <v>2054</v>
      </c>
      <c r="H53" s="1" t="s">
        <v>2060</v>
      </c>
      <c r="L53" s="1" t="s">
        <v>2065</v>
      </c>
      <c r="M53" s="1">
        <v>1</v>
      </c>
      <c r="N53" s="1" t="s">
        <v>2069</v>
      </c>
      <c r="O53" s="1">
        <v>1</v>
      </c>
      <c r="P53" s="1" t="s">
        <v>2105</v>
      </c>
      <c r="Q53" s="1" t="s">
        <v>2105</v>
      </c>
      <c r="R53" s="1" t="s">
        <v>2072</v>
      </c>
      <c r="S53" s="1">
        <v>1</v>
      </c>
      <c r="T53" s="1" t="s">
        <v>2078</v>
      </c>
      <c r="U53" s="1" t="s">
        <v>2065</v>
      </c>
      <c r="V53" s="1">
        <v>1</v>
      </c>
      <c r="W53" s="1" t="s">
        <v>2069</v>
      </c>
      <c r="X53" s="1">
        <v>1</v>
      </c>
    </row>
    <row r="54" spans="1:24">
      <c r="A54" s="1" t="s">
        <v>2055</v>
      </c>
      <c r="H54" s="1" t="s">
        <v>2060</v>
      </c>
      <c r="L54" s="1" t="s">
        <v>2064</v>
      </c>
      <c r="M54" s="1">
        <v>1</v>
      </c>
      <c r="N54" s="1" t="s">
        <v>2070</v>
      </c>
      <c r="O54" s="1">
        <v>1</v>
      </c>
      <c r="P54" s="1" t="s">
        <v>2105</v>
      </c>
      <c r="Q54" s="1" t="s">
        <v>2105</v>
      </c>
      <c r="R54" s="1" t="s">
        <v>2072</v>
      </c>
      <c r="S54" s="1">
        <v>1</v>
      </c>
      <c r="T54" s="1" t="s">
        <v>2079</v>
      </c>
      <c r="U54" s="1" t="s">
        <v>2064</v>
      </c>
      <c r="V54" s="1">
        <v>1</v>
      </c>
      <c r="W54" s="1" t="s">
        <v>2070</v>
      </c>
      <c r="X54" s="1">
        <v>1</v>
      </c>
    </row>
    <row r="55" spans="1:24">
      <c r="A55" s="1" t="s">
        <v>2056</v>
      </c>
      <c r="H55" s="1" t="s">
        <v>2060</v>
      </c>
      <c r="L55" s="1" t="s">
        <v>2066</v>
      </c>
      <c r="M55" s="1">
        <v>1</v>
      </c>
      <c r="O55" s="1">
        <v>0</v>
      </c>
      <c r="P55" s="1" t="s">
        <v>2105</v>
      </c>
      <c r="Q55" s="1" t="s">
        <v>2105</v>
      </c>
      <c r="R55" s="1" t="s">
        <v>2072</v>
      </c>
      <c r="S55" s="1">
        <v>1</v>
      </c>
      <c r="T55" s="1" t="s">
        <v>2080</v>
      </c>
      <c r="U55" s="1" t="s">
        <v>2066</v>
      </c>
      <c r="V55" s="1">
        <v>1</v>
      </c>
      <c r="X55" s="1">
        <v>0</v>
      </c>
    </row>
    <row r="56" spans="1:24">
      <c r="A56" s="1" t="s">
        <v>2057</v>
      </c>
      <c r="H56" s="1" t="s">
        <v>2060</v>
      </c>
      <c r="L56" s="1" t="s">
        <v>2067</v>
      </c>
      <c r="M56" s="1">
        <v>1</v>
      </c>
      <c r="N56" s="1" t="s">
        <v>2071</v>
      </c>
      <c r="O56" s="1">
        <v>1</v>
      </c>
      <c r="P56" s="1" t="s">
        <v>2105</v>
      </c>
      <c r="Q56" s="1" t="s">
        <v>2105</v>
      </c>
      <c r="R56" s="1" t="s">
        <v>2072</v>
      </c>
      <c r="S56" s="1">
        <v>1</v>
      </c>
      <c r="T56" s="1" t="s">
        <v>2081</v>
      </c>
      <c r="U56" s="1" t="s">
        <v>2067</v>
      </c>
      <c r="V56" s="1">
        <v>1</v>
      </c>
      <c r="W56" s="1" t="s">
        <v>2071</v>
      </c>
      <c r="X56" s="1">
        <v>1</v>
      </c>
    </row>
    <row r="57" spans="1:24">
      <c r="A57" s="1" t="s">
        <v>2058</v>
      </c>
      <c r="H57" s="1" t="s">
        <v>2060</v>
      </c>
      <c r="L57" s="1" t="s">
        <v>2068</v>
      </c>
      <c r="M57" s="1">
        <v>1</v>
      </c>
      <c r="N57" s="1" t="s">
        <v>2071</v>
      </c>
      <c r="O57" s="1">
        <v>1</v>
      </c>
      <c r="P57" s="1" t="s">
        <v>2105</v>
      </c>
      <c r="Q57" s="1" t="s">
        <v>2105</v>
      </c>
      <c r="R57" s="1" t="s">
        <v>2072</v>
      </c>
      <c r="S57" s="1">
        <v>1</v>
      </c>
      <c r="T57" s="1" t="s">
        <v>2082</v>
      </c>
      <c r="U57" s="1" t="s">
        <v>2068</v>
      </c>
      <c r="V57" s="1">
        <v>1</v>
      </c>
      <c r="W57" s="1" t="s">
        <v>2071</v>
      </c>
      <c r="X57" s="1">
        <v>1</v>
      </c>
    </row>
    <row r="58" spans="1:24">
      <c r="A58" s="1" t="s">
        <v>85</v>
      </c>
      <c r="C58" s="1" t="s">
        <v>81</v>
      </c>
      <c r="D58" s="2">
        <v>20.701322999999999</v>
      </c>
      <c r="E58" s="2">
        <v>116.727952</v>
      </c>
      <c r="F58" s="3">
        <v>0</v>
      </c>
      <c r="G58" s="1" t="s">
        <v>3030</v>
      </c>
      <c r="H58" s="1" t="s">
        <v>86</v>
      </c>
      <c r="L58" s="1" t="s">
        <v>87</v>
      </c>
      <c r="M58" s="1">
        <v>1</v>
      </c>
      <c r="N58" s="1" t="s">
        <v>58</v>
      </c>
      <c r="O58" s="1">
        <v>1</v>
      </c>
      <c r="P58" s="1" t="s">
        <v>2105</v>
      </c>
      <c r="Q58" s="1" t="s">
        <v>2105</v>
      </c>
      <c r="R58" s="1" t="s">
        <v>34</v>
      </c>
      <c r="S58" s="1">
        <v>0</v>
      </c>
    </row>
    <row r="59" spans="1:24">
      <c r="A59" s="1" t="s">
        <v>103</v>
      </c>
      <c r="B59" s="1" t="s">
        <v>101</v>
      </c>
      <c r="C59" s="1" t="s">
        <v>93</v>
      </c>
      <c r="D59" s="2">
        <v>24.50586998</v>
      </c>
      <c r="E59" s="2">
        <v>121.63036099999999</v>
      </c>
      <c r="F59" s="3">
        <v>1781</v>
      </c>
      <c r="G59" s="1" t="s">
        <v>3032</v>
      </c>
      <c r="H59" s="1" t="s">
        <v>86</v>
      </c>
      <c r="L59" s="1" t="s">
        <v>87</v>
      </c>
      <c r="M59" s="1">
        <v>1</v>
      </c>
      <c r="N59" s="1" t="s">
        <v>96</v>
      </c>
      <c r="O59" s="1">
        <v>2</v>
      </c>
      <c r="P59" s="1" t="s">
        <v>2105</v>
      </c>
      <c r="Q59" s="1" t="s">
        <v>2105</v>
      </c>
      <c r="R59" s="1" t="s">
        <v>34</v>
      </c>
      <c r="S59" s="1">
        <v>0</v>
      </c>
    </row>
    <row r="60" spans="1:24">
      <c r="A60" s="1" t="s">
        <v>113</v>
      </c>
      <c r="B60" s="1" t="s">
        <v>114</v>
      </c>
      <c r="C60" s="1" t="s">
        <v>93</v>
      </c>
      <c r="D60" s="2">
        <v>24.507346030000001</v>
      </c>
      <c r="E60" s="2">
        <v>121.627678</v>
      </c>
      <c r="F60" s="3">
        <v>1802.9</v>
      </c>
      <c r="G60" s="1" t="s">
        <v>3032</v>
      </c>
      <c r="H60" s="1" t="s">
        <v>86</v>
      </c>
      <c r="L60" s="1" t="s">
        <v>87</v>
      </c>
      <c r="M60" s="1">
        <v>1</v>
      </c>
      <c r="N60" s="1" t="s">
        <v>115</v>
      </c>
      <c r="O60" s="1">
        <v>1</v>
      </c>
      <c r="P60" s="1" t="s">
        <v>2105</v>
      </c>
      <c r="Q60" s="1" t="s">
        <v>2105</v>
      </c>
      <c r="R60" s="1" t="s">
        <v>34</v>
      </c>
      <c r="S60" s="1">
        <v>0</v>
      </c>
    </row>
    <row r="61" spans="1:24">
      <c r="A61" s="1" t="s">
        <v>121</v>
      </c>
      <c r="B61" s="1" t="s">
        <v>122</v>
      </c>
      <c r="C61" s="1" t="s">
        <v>93</v>
      </c>
      <c r="D61" s="2">
        <v>24.50506498</v>
      </c>
      <c r="E61" s="2">
        <v>121.620026</v>
      </c>
      <c r="F61" s="3">
        <v>1892.1</v>
      </c>
      <c r="G61" s="1" t="s">
        <v>3032</v>
      </c>
      <c r="H61" s="1" t="s">
        <v>86</v>
      </c>
      <c r="L61" s="1" t="s">
        <v>87</v>
      </c>
      <c r="M61" s="1">
        <v>1</v>
      </c>
      <c r="N61" s="1" t="s">
        <v>58</v>
      </c>
      <c r="O61" s="1">
        <v>1</v>
      </c>
      <c r="P61" s="1" t="s">
        <v>2105</v>
      </c>
      <c r="Q61" s="1" t="s">
        <v>2105</v>
      </c>
      <c r="R61" s="1" t="s">
        <v>34</v>
      </c>
      <c r="S61" s="1">
        <v>0</v>
      </c>
    </row>
    <row r="62" spans="1:24">
      <c r="A62" s="1" t="s">
        <v>123</v>
      </c>
      <c r="B62" s="1" t="s">
        <v>124</v>
      </c>
      <c r="C62" s="1" t="s">
        <v>93</v>
      </c>
      <c r="D62" s="2">
        <v>24.503055</v>
      </c>
      <c r="E62" s="2">
        <v>121.620278</v>
      </c>
      <c r="F62" s="3">
        <v>1841</v>
      </c>
      <c r="G62" s="1" t="s">
        <v>3028</v>
      </c>
      <c r="H62" s="1" t="s">
        <v>86</v>
      </c>
      <c r="L62" s="1" t="s">
        <v>87</v>
      </c>
      <c r="M62" s="1">
        <v>1</v>
      </c>
      <c r="N62" s="1" t="s">
        <v>115</v>
      </c>
      <c r="O62" s="1">
        <v>1</v>
      </c>
      <c r="P62" s="1" t="s">
        <v>2105</v>
      </c>
      <c r="Q62" s="1" t="s">
        <v>2105</v>
      </c>
      <c r="R62" s="1" t="s">
        <v>34</v>
      </c>
      <c r="S62" s="1">
        <v>0</v>
      </c>
    </row>
    <row r="63" spans="1:24">
      <c r="A63" s="1" t="s">
        <v>125</v>
      </c>
      <c r="C63" s="1" t="s">
        <v>93</v>
      </c>
      <c r="D63" s="2">
        <v>24.503055</v>
      </c>
      <c r="E63" s="2">
        <v>121.620278</v>
      </c>
      <c r="F63" s="3">
        <v>1841</v>
      </c>
      <c r="G63" s="1" t="s">
        <v>3028</v>
      </c>
      <c r="H63" s="1" t="s">
        <v>86</v>
      </c>
      <c r="L63" s="1" t="s">
        <v>87</v>
      </c>
      <c r="M63" s="1">
        <v>1</v>
      </c>
      <c r="N63" s="1" t="s">
        <v>58</v>
      </c>
      <c r="O63" s="1">
        <v>1</v>
      </c>
      <c r="P63" s="1" t="s">
        <v>2105</v>
      </c>
      <c r="Q63" s="1" t="s">
        <v>2105</v>
      </c>
      <c r="R63" s="1" t="s">
        <v>34</v>
      </c>
      <c r="S63" s="1">
        <v>0</v>
      </c>
    </row>
    <row r="64" spans="1:24">
      <c r="A64" s="1" t="s">
        <v>142</v>
      </c>
      <c r="B64" s="1" t="s">
        <v>143</v>
      </c>
      <c r="C64" s="1" t="s">
        <v>128</v>
      </c>
      <c r="D64" s="2">
        <v>24.496151999999999</v>
      </c>
      <c r="E64" s="2">
        <v>121.53232199999999</v>
      </c>
      <c r="F64" s="3">
        <v>2036.1</v>
      </c>
      <c r="G64" s="1" t="s">
        <v>3032</v>
      </c>
      <c r="H64" s="1" t="s">
        <v>86</v>
      </c>
      <c r="L64" s="1" t="s">
        <v>87</v>
      </c>
      <c r="M64" s="1">
        <v>1</v>
      </c>
      <c r="N64" s="1" t="s">
        <v>96</v>
      </c>
      <c r="O64" s="1">
        <v>2</v>
      </c>
      <c r="P64" s="1" t="s">
        <v>2105</v>
      </c>
      <c r="Q64" s="1" t="s">
        <v>2105</v>
      </c>
      <c r="R64" s="1" t="s">
        <v>34</v>
      </c>
      <c r="S64" s="1">
        <v>0</v>
      </c>
    </row>
    <row r="65" spans="1:24">
      <c r="A65" s="1" t="s">
        <v>347</v>
      </c>
      <c r="B65" s="1" t="s">
        <v>340</v>
      </c>
      <c r="C65" s="1" t="s">
        <v>341</v>
      </c>
      <c r="D65" s="2">
        <v>22.797075</v>
      </c>
      <c r="E65" s="2">
        <v>121.035732</v>
      </c>
      <c r="F65" s="3">
        <v>776.9</v>
      </c>
      <c r="G65" s="1" t="s">
        <v>3032</v>
      </c>
      <c r="H65" s="1" t="s">
        <v>86</v>
      </c>
      <c r="L65" s="1" t="s">
        <v>87</v>
      </c>
      <c r="M65" s="1">
        <v>1</v>
      </c>
      <c r="N65" s="1" t="s">
        <v>96</v>
      </c>
      <c r="O65" s="1">
        <v>2</v>
      </c>
      <c r="P65" s="1" t="s">
        <v>2105</v>
      </c>
      <c r="Q65" s="1" t="s">
        <v>2105</v>
      </c>
      <c r="R65" s="1" t="s">
        <v>34</v>
      </c>
      <c r="S65" s="1">
        <v>0</v>
      </c>
    </row>
    <row r="66" spans="1:24">
      <c r="A66" s="1" t="s">
        <v>348</v>
      </c>
      <c r="B66" s="1" t="s">
        <v>340</v>
      </c>
      <c r="C66" s="1" t="s">
        <v>341</v>
      </c>
      <c r="D66" s="2">
        <v>22.797075</v>
      </c>
      <c r="E66" s="2">
        <v>121.035732</v>
      </c>
      <c r="F66" s="3">
        <v>776.9</v>
      </c>
      <c r="G66" s="1" t="s">
        <v>3032</v>
      </c>
      <c r="H66" s="1" t="s">
        <v>86</v>
      </c>
      <c r="L66" s="1" t="s">
        <v>87</v>
      </c>
      <c r="M66" s="1">
        <v>1</v>
      </c>
      <c r="N66" s="1" t="s">
        <v>96</v>
      </c>
      <c r="O66" s="1">
        <v>2</v>
      </c>
      <c r="P66" s="1" t="s">
        <v>2105</v>
      </c>
      <c r="Q66" s="1" t="s">
        <v>2105</v>
      </c>
      <c r="R66" s="1" t="s">
        <v>34</v>
      </c>
      <c r="S66" s="1">
        <v>0</v>
      </c>
    </row>
    <row r="67" spans="1:24">
      <c r="A67" s="1" t="s">
        <v>512</v>
      </c>
      <c r="B67" s="1" t="s">
        <v>510</v>
      </c>
      <c r="C67" s="1" t="s">
        <v>488</v>
      </c>
      <c r="D67" s="2">
        <v>22.649678000000002</v>
      </c>
      <c r="E67" s="2">
        <v>120.638859</v>
      </c>
      <c r="F67" s="3">
        <v>365.1</v>
      </c>
      <c r="G67" s="1" t="s">
        <v>3032</v>
      </c>
      <c r="H67" s="1" t="s">
        <v>86</v>
      </c>
      <c r="L67" s="1" t="s">
        <v>87</v>
      </c>
      <c r="M67" s="1">
        <v>1</v>
      </c>
      <c r="N67" s="1" t="s">
        <v>96</v>
      </c>
      <c r="O67" s="1">
        <v>2</v>
      </c>
      <c r="P67" s="1" t="s">
        <v>2105</v>
      </c>
      <c r="Q67" s="1" t="s">
        <v>2105</v>
      </c>
      <c r="R67" s="1" t="s">
        <v>34</v>
      </c>
      <c r="S67" s="1">
        <v>0</v>
      </c>
    </row>
    <row r="68" spans="1:24">
      <c r="A68" s="1" t="s">
        <v>513</v>
      </c>
      <c r="B68" s="1" t="s">
        <v>510</v>
      </c>
      <c r="C68" s="1" t="s">
        <v>488</v>
      </c>
      <c r="D68" s="2">
        <v>22.649678000000002</v>
      </c>
      <c r="E68" s="2">
        <v>120.638859</v>
      </c>
      <c r="F68" s="3">
        <v>365.1</v>
      </c>
      <c r="G68" s="1" t="s">
        <v>3032</v>
      </c>
      <c r="H68" s="1" t="s">
        <v>86</v>
      </c>
      <c r="L68" s="1" t="s">
        <v>514</v>
      </c>
      <c r="M68" s="1">
        <v>1</v>
      </c>
      <c r="N68" s="1" t="s">
        <v>96</v>
      </c>
      <c r="O68" s="1">
        <v>2</v>
      </c>
      <c r="P68" s="1" t="s">
        <v>2105</v>
      </c>
      <c r="Q68" s="1" t="s">
        <v>2105</v>
      </c>
      <c r="R68" s="1" t="s">
        <v>34</v>
      </c>
      <c r="S68" s="1">
        <v>0</v>
      </c>
    </row>
    <row r="69" spans="1:24">
      <c r="A69" s="1" t="s">
        <v>520</v>
      </c>
      <c r="B69" s="1" t="s">
        <v>521</v>
      </c>
      <c r="C69" s="1" t="s">
        <v>488</v>
      </c>
      <c r="D69" s="2">
        <v>22.646888000000001</v>
      </c>
      <c r="E69" s="2">
        <v>120.639629</v>
      </c>
      <c r="F69" s="3">
        <v>449.7</v>
      </c>
      <c r="G69" s="1" t="s">
        <v>3032</v>
      </c>
      <c r="H69" s="1" t="s">
        <v>86</v>
      </c>
      <c r="L69" s="1" t="s">
        <v>87</v>
      </c>
      <c r="M69" s="1">
        <v>1</v>
      </c>
      <c r="N69" s="1" t="s">
        <v>96</v>
      </c>
      <c r="O69" s="1">
        <v>2</v>
      </c>
      <c r="P69" s="1" t="s">
        <v>2105</v>
      </c>
      <c r="Q69" s="1" t="s">
        <v>2105</v>
      </c>
      <c r="R69" s="1" t="s">
        <v>34</v>
      </c>
      <c r="S69" s="1">
        <v>0</v>
      </c>
    </row>
    <row r="70" spans="1:24">
      <c r="A70" s="1" t="s">
        <v>522</v>
      </c>
      <c r="B70" s="1" t="s">
        <v>521</v>
      </c>
      <c r="C70" s="1" t="s">
        <v>488</v>
      </c>
      <c r="D70" s="2">
        <v>22.646888000000001</v>
      </c>
      <c r="E70" s="2">
        <v>120.639629</v>
      </c>
      <c r="F70" s="3">
        <v>449.7</v>
      </c>
      <c r="G70" s="1" t="s">
        <v>3032</v>
      </c>
      <c r="H70" s="1" t="s">
        <v>86</v>
      </c>
      <c r="L70" s="1" t="s">
        <v>87</v>
      </c>
      <c r="M70" s="1">
        <v>1</v>
      </c>
      <c r="N70" s="1" t="s">
        <v>96</v>
      </c>
      <c r="O70" s="1">
        <v>2</v>
      </c>
      <c r="P70" s="1" t="s">
        <v>2105</v>
      </c>
      <c r="Q70" s="1" t="s">
        <v>2105</v>
      </c>
      <c r="R70" s="1" t="s">
        <v>34</v>
      </c>
      <c r="S70" s="1">
        <v>0</v>
      </c>
    </row>
    <row r="71" spans="1:24">
      <c r="A71" s="1" t="s">
        <v>523</v>
      </c>
      <c r="B71" s="1" t="s">
        <v>521</v>
      </c>
      <c r="C71" s="1" t="s">
        <v>488</v>
      </c>
      <c r="D71" s="2">
        <v>22.646888000000001</v>
      </c>
      <c r="E71" s="2">
        <v>120.639629</v>
      </c>
      <c r="F71" s="3">
        <v>449.7</v>
      </c>
      <c r="G71" s="1" t="s">
        <v>3032</v>
      </c>
      <c r="H71" s="1" t="s">
        <v>86</v>
      </c>
      <c r="L71" s="1" t="s">
        <v>87</v>
      </c>
      <c r="M71" s="1">
        <v>1</v>
      </c>
      <c r="N71" s="1" t="s">
        <v>96</v>
      </c>
      <c r="O71" s="1">
        <v>2</v>
      </c>
      <c r="P71" s="1" t="s">
        <v>2105</v>
      </c>
      <c r="Q71" s="1" t="s">
        <v>2105</v>
      </c>
      <c r="R71" s="1" t="s">
        <v>34</v>
      </c>
      <c r="S71" s="1">
        <v>0</v>
      </c>
    </row>
    <row r="72" spans="1:24">
      <c r="A72" s="1" t="s">
        <v>2049</v>
      </c>
      <c r="H72" s="1" t="s">
        <v>2059</v>
      </c>
      <c r="L72" s="1" t="s">
        <v>2061</v>
      </c>
      <c r="M72" s="1">
        <v>1</v>
      </c>
      <c r="O72" s="1">
        <v>0</v>
      </c>
      <c r="P72" s="1" t="s">
        <v>2105</v>
      </c>
      <c r="Q72" s="1" t="s">
        <v>2105</v>
      </c>
      <c r="R72" s="1" t="s">
        <v>2072</v>
      </c>
      <c r="S72" s="1">
        <v>1</v>
      </c>
      <c r="T72" s="1" t="s">
        <v>2073</v>
      </c>
      <c r="U72" s="1" t="s">
        <v>2061</v>
      </c>
      <c r="V72" s="1">
        <v>1</v>
      </c>
      <c r="X72" s="1">
        <v>0</v>
      </c>
    </row>
    <row r="73" spans="1:24">
      <c r="A73" s="1" t="s">
        <v>2050</v>
      </c>
      <c r="H73" s="1" t="s">
        <v>2059</v>
      </c>
      <c r="L73" s="1" t="s">
        <v>2061</v>
      </c>
      <c r="M73" s="1">
        <v>1</v>
      </c>
      <c r="O73" s="1">
        <v>0</v>
      </c>
      <c r="P73" s="1" t="s">
        <v>2105</v>
      </c>
      <c r="Q73" s="1" t="s">
        <v>2105</v>
      </c>
      <c r="R73" s="1" t="s">
        <v>2072</v>
      </c>
      <c r="S73" s="1">
        <v>1</v>
      </c>
      <c r="T73" s="1" t="s">
        <v>2074</v>
      </c>
      <c r="U73" s="1" t="s">
        <v>2061</v>
      </c>
      <c r="V73" s="1">
        <v>1</v>
      </c>
      <c r="X73" s="1">
        <v>0</v>
      </c>
    </row>
    <row r="74" spans="1:24">
      <c r="A74" s="1" t="s">
        <v>2051</v>
      </c>
      <c r="H74" s="1" t="s">
        <v>2059</v>
      </c>
      <c r="L74" s="1" t="s">
        <v>2062</v>
      </c>
      <c r="M74" s="1">
        <v>1</v>
      </c>
      <c r="O74" s="1">
        <v>0</v>
      </c>
      <c r="P74" s="1" t="s">
        <v>2105</v>
      </c>
      <c r="Q74" s="1" t="s">
        <v>2105</v>
      </c>
      <c r="R74" s="1" t="s">
        <v>2072</v>
      </c>
      <c r="S74" s="1">
        <v>1</v>
      </c>
      <c r="T74" s="1" t="s">
        <v>2075</v>
      </c>
      <c r="U74" s="1" t="s">
        <v>2062</v>
      </c>
      <c r="V74" s="1">
        <v>1</v>
      </c>
      <c r="X74" s="1">
        <v>0</v>
      </c>
    </row>
    <row r="75" spans="1:24">
      <c r="A75" s="1" t="s">
        <v>2052</v>
      </c>
      <c r="H75" s="1" t="s">
        <v>2059</v>
      </c>
      <c r="L75" s="1" t="s">
        <v>2062</v>
      </c>
      <c r="M75" s="1">
        <v>1</v>
      </c>
      <c r="O75" s="1">
        <v>0</v>
      </c>
      <c r="P75" s="1" t="s">
        <v>2105</v>
      </c>
      <c r="Q75" s="1" t="s">
        <v>2105</v>
      </c>
      <c r="R75" s="1" t="s">
        <v>2072</v>
      </c>
      <c r="S75" s="1">
        <v>1</v>
      </c>
      <c r="T75" s="1" t="s">
        <v>2076</v>
      </c>
      <c r="U75" s="1" t="s">
        <v>2062</v>
      </c>
      <c r="V75" s="1">
        <v>1</v>
      </c>
      <c r="X75" s="1">
        <v>0</v>
      </c>
    </row>
    <row r="76" spans="1:24">
      <c r="A76" s="1" t="s">
        <v>2053</v>
      </c>
      <c r="H76" s="1" t="s">
        <v>2059</v>
      </c>
      <c r="L76" s="1" t="s">
        <v>2063</v>
      </c>
      <c r="M76" s="1">
        <v>1</v>
      </c>
      <c r="O76" s="1">
        <v>0</v>
      </c>
      <c r="P76" s="1" t="s">
        <v>2105</v>
      </c>
      <c r="Q76" s="1" t="s">
        <v>2105</v>
      </c>
      <c r="R76" s="1" t="s">
        <v>2072</v>
      </c>
      <c r="S76" s="1">
        <v>1</v>
      </c>
      <c r="T76" s="1" t="s">
        <v>2077</v>
      </c>
      <c r="U76" s="1" t="s">
        <v>2063</v>
      </c>
      <c r="V76" s="1">
        <v>1</v>
      </c>
      <c r="X76" s="1">
        <v>0</v>
      </c>
    </row>
    <row r="77" spans="1:24">
      <c r="A77" s="1" t="s">
        <v>64</v>
      </c>
      <c r="C77" s="1" t="s">
        <v>65</v>
      </c>
      <c r="D77" s="2">
        <v>20.701322999999999</v>
      </c>
      <c r="E77" s="2">
        <v>116.727952</v>
      </c>
      <c r="F77" s="3">
        <v>0</v>
      </c>
      <c r="G77" s="1" t="s">
        <v>3030</v>
      </c>
      <c r="H77" s="1" t="s">
        <v>66</v>
      </c>
      <c r="L77" s="1" t="s">
        <v>67</v>
      </c>
      <c r="M77" s="1">
        <v>1</v>
      </c>
      <c r="N77" s="1" t="s">
        <v>58</v>
      </c>
      <c r="O77" s="1">
        <v>1</v>
      </c>
      <c r="P77" s="1" t="s">
        <v>2105</v>
      </c>
      <c r="Q77" s="1" t="s">
        <v>2105</v>
      </c>
      <c r="R77" s="1" t="s">
        <v>34</v>
      </c>
      <c r="S77" s="1">
        <v>0</v>
      </c>
    </row>
    <row r="78" spans="1:24">
      <c r="A78" s="1" t="s">
        <v>198</v>
      </c>
      <c r="B78" s="1" t="s">
        <v>199</v>
      </c>
      <c r="C78" s="1" t="s">
        <v>200</v>
      </c>
      <c r="D78" s="2">
        <v>24.120725</v>
      </c>
      <c r="E78" s="2">
        <v>121.24114299999999</v>
      </c>
      <c r="F78" s="3">
        <v>2781</v>
      </c>
      <c r="G78" s="1" t="s">
        <v>3032</v>
      </c>
      <c r="H78" s="1" t="s">
        <v>66</v>
      </c>
      <c r="L78" s="1" t="s">
        <v>201</v>
      </c>
      <c r="M78" s="1">
        <v>1</v>
      </c>
      <c r="N78" s="1" t="s">
        <v>96</v>
      </c>
      <c r="O78" s="1">
        <v>2</v>
      </c>
      <c r="P78" s="1" t="s">
        <v>2105</v>
      </c>
      <c r="Q78" s="1" t="s">
        <v>2105</v>
      </c>
      <c r="R78" s="1" t="s">
        <v>34</v>
      </c>
      <c r="S78" s="1">
        <v>0</v>
      </c>
    </row>
    <row r="79" spans="1:24">
      <c r="A79" s="1" t="s">
        <v>269</v>
      </c>
      <c r="B79" s="1" t="s">
        <v>265</v>
      </c>
      <c r="C79" s="1" t="s">
        <v>256</v>
      </c>
      <c r="D79" s="2">
        <v>24.100275</v>
      </c>
      <c r="E79" s="2">
        <v>121.18056900000001</v>
      </c>
      <c r="F79" s="3">
        <v>2167.8000000000002</v>
      </c>
      <c r="G79" s="1" t="s">
        <v>3032</v>
      </c>
      <c r="H79" s="1" t="s">
        <v>66</v>
      </c>
      <c r="L79" s="1" t="s">
        <v>201</v>
      </c>
      <c r="M79" s="1">
        <v>1</v>
      </c>
      <c r="N79" s="1" t="s">
        <v>58</v>
      </c>
      <c r="O79" s="1">
        <v>1</v>
      </c>
      <c r="P79" s="1" t="s">
        <v>2105</v>
      </c>
      <c r="Q79" s="1" t="s">
        <v>2105</v>
      </c>
      <c r="R79" s="1" t="s">
        <v>34</v>
      </c>
      <c r="S79" s="1">
        <v>0</v>
      </c>
    </row>
    <row r="80" spans="1:24">
      <c r="A80" s="1" t="s">
        <v>343</v>
      </c>
      <c r="B80" s="1" t="s">
        <v>340</v>
      </c>
      <c r="C80" s="1" t="s">
        <v>341</v>
      </c>
      <c r="D80" s="2">
        <v>22.797075</v>
      </c>
      <c r="E80" s="2">
        <v>121.035732</v>
      </c>
      <c r="F80" s="3">
        <v>776.9</v>
      </c>
      <c r="G80" s="1" t="s">
        <v>3032</v>
      </c>
      <c r="H80" s="1" t="s">
        <v>66</v>
      </c>
      <c r="L80" s="1" t="s">
        <v>201</v>
      </c>
      <c r="M80" s="1">
        <v>1</v>
      </c>
      <c r="N80" s="1" t="s">
        <v>96</v>
      </c>
      <c r="O80" s="1">
        <v>2</v>
      </c>
      <c r="P80" s="1" t="s">
        <v>2105</v>
      </c>
      <c r="Q80" s="1" t="s">
        <v>2105</v>
      </c>
      <c r="R80" s="1" t="s">
        <v>34</v>
      </c>
      <c r="S80" s="1">
        <v>0</v>
      </c>
    </row>
    <row r="81" spans="1:24">
      <c r="A81" s="1" t="s">
        <v>660</v>
      </c>
      <c r="B81" s="1" t="s">
        <v>661</v>
      </c>
      <c r="C81" s="1" t="s">
        <v>662</v>
      </c>
      <c r="D81" s="2">
        <v>24.760740999999999</v>
      </c>
      <c r="E81" s="2">
        <v>121.581948</v>
      </c>
      <c r="F81" s="3">
        <v>683.9</v>
      </c>
      <c r="G81" s="1" t="s">
        <v>3032</v>
      </c>
      <c r="H81" s="1" t="s">
        <v>66</v>
      </c>
      <c r="L81" s="1" t="s">
        <v>663</v>
      </c>
      <c r="M81" s="1">
        <v>1</v>
      </c>
      <c r="N81" s="1" t="s">
        <v>96</v>
      </c>
      <c r="O81" s="1">
        <v>2</v>
      </c>
      <c r="P81" s="1" t="s">
        <v>2105</v>
      </c>
      <c r="Q81" s="1" t="s">
        <v>2105</v>
      </c>
      <c r="R81" s="1" t="s">
        <v>34</v>
      </c>
      <c r="S81" s="1">
        <v>0</v>
      </c>
    </row>
    <row r="82" spans="1:24">
      <c r="A82" s="1" t="s">
        <v>1731</v>
      </c>
      <c r="C82" s="1" t="s">
        <v>1703</v>
      </c>
      <c r="D82" s="2">
        <v>24.961148000000001</v>
      </c>
      <c r="E82" s="2">
        <v>121.73662299999999</v>
      </c>
      <c r="F82" s="3">
        <v>396</v>
      </c>
      <c r="G82" s="1" t="s">
        <v>3029</v>
      </c>
      <c r="H82" s="1" t="s">
        <v>66</v>
      </c>
      <c r="L82" s="1" t="s">
        <v>201</v>
      </c>
      <c r="M82" s="1">
        <v>1</v>
      </c>
      <c r="N82" s="1" t="s">
        <v>58</v>
      </c>
      <c r="O82" s="1">
        <v>1</v>
      </c>
      <c r="P82" s="1" t="s">
        <v>2105</v>
      </c>
      <c r="Q82" s="1" t="s">
        <v>2105</v>
      </c>
      <c r="R82" s="1" t="s">
        <v>34</v>
      </c>
      <c r="S82" s="1">
        <v>0</v>
      </c>
    </row>
    <row r="83" spans="1:24">
      <c r="A83" s="1" t="s">
        <v>0</v>
      </c>
      <c r="B83" s="1" t="s">
        <v>1</v>
      </c>
      <c r="C83" s="1" t="s">
        <v>2</v>
      </c>
      <c r="D83" s="2">
        <v>25.016957810000001</v>
      </c>
      <c r="E83" s="2">
        <v>121.5372711</v>
      </c>
      <c r="F83" s="3">
        <v>0</v>
      </c>
      <c r="G83" s="1" t="s">
        <v>3030</v>
      </c>
      <c r="H83" s="1" t="s">
        <v>3</v>
      </c>
      <c r="I83" s="1" t="s">
        <v>4</v>
      </c>
      <c r="J83" s="1" t="s">
        <v>5</v>
      </c>
      <c r="K83" s="1" t="s">
        <v>6</v>
      </c>
      <c r="L83" s="1" t="s">
        <v>7</v>
      </c>
      <c r="M83" s="1">
        <v>3</v>
      </c>
      <c r="N83" s="1" t="s">
        <v>5668</v>
      </c>
      <c r="O83" s="1">
        <v>5</v>
      </c>
      <c r="P83" s="1" t="s">
        <v>2105</v>
      </c>
      <c r="Q83" s="1" t="s">
        <v>2105</v>
      </c>
      <c r="R83" s="1" t="s">
        <v>8</v>
      </c>
      <c r="S83" s="1">
        <v>3</v>
      </c>
      <c r="T83" s="1" t="s">
        <v>9</v>
      </c>
      <c r="U83" s="1" t="s">
        <v>10</v>
      </c>
      <c r="V83" s="1">
        <v>2</v>
      </c>
      <c r="W83" s="1" t="s">
        <v>11</v>
      </c>
      <c r="X83" s="1">
        <v>3</v>
      </c>
    </row>
    <row r="84" spans="1:24">
      <c r="A84" s="1" t="s">
        <v>12</v>
      </c>
      <c r="B84" s="1" t="s">
        <v>13</v>
      </c>
      <c r="C84" s="1" t="s">
        <v>2</v>
      </c>
      <c r="D84" s="2">
        <v>25.017679179999998</v>
      </c>
      <c r="E84" s="2">
        <v>121.5380952</v>
      </c>
      <c r="F84" s="3">
        <v>0</v>
      </c>
      <c r="G84" s="1" t="s">
        <v>3030</v>
      </c>
      <c r="H84" s="1" t="s">
        <v>3</v>
      </c>
      <c r="I84" s="1" t="s">
        <v>4</v>
      </c>
      <c r="J84" s="1" t="s">
        <v>5</v>
      </c>
      <c r="K84" s="1" t="s">
        <v>6</v>
      </c>
      <c r="L84" s="1" t="s">
        <v>7</v>
      </c>
      <c r="M84" s="1">
        <v>3</v>
      </c>
      <c r="N84" s="1" t="s">
        <v>5668</v>
      </c>
      <c r="O84" s="1">
        <v>5</v>
      </c>
      <c r="P84" s="1" t="s">
        <v>2105</v>
      </c>
      <c r="Q84" s="1" t="s">
        <v>2105</v>
      </c>
      <c r="R84" s="1" t="s">
        <v>8</v>
      </c>
      <c r="S84" s="1">
        <v>6</v>
      </c>
      <c r="T84" s="1" t="s">
        <v>14</v>
      </c>
      <c r="U84" s="1" t="s">
        <v>15</v>
      </c>
      <c r="V84" s="1">
        <v>2</v>
      </c>
      <c r="W84" s="1" t="s">
        <v>16</v>
      </c>
      <c r="X84" s="1">
        <v>4</v>
      </c>
    </row>
    <row r="85" spans="1:24">
      <c r="A85" s="1" t="s">
        <v>17</v>
      </c>
      <c r="B85" s="1" t="s">
        <v>18</v>
      </c>
      <c r="C85" s="1" t="s">
        <v>2</v>
      </c>
      <c r="D85" s="2">
        <v>25.018002039999999</v>
      </c>
      <c r="E85" s="2">
        <v>121.542373</v>
      </c>
      <c r="F85" s="3">
        <v>0</v>
      </c>
      <c r="G85" s="1" t="s">
        <v>3030</v>
      </c>
      <c r="H85" s="1" t="s">
        <v>3</v>
      </c>
      <c r="I85" s="1" t="s">
        <v>4</v>
      </c>
      <c r="J85" s="1" t="s">
        <v>5</v>
      </c>
      <c r="K85" s="1" t="s">
        <v>6</v>
      </c>
      <c r="L85" s="1" t="s">
        <v>19</v>
      </c>
      <c r="M85" s="1">
        <v>3</v>
      </c>
      <c r="N85" s="1" t="s">
        <v>5668</v>
      </c>
      <c r="O85" s="1">
        <v>5</v>
      </c>
      <c r="P85" s="1" t="s">
        <v>2105</v>
      </c>
      <c r="Q85" s="1" t="s">
        <v>2105</v>
      </c>
      <c r="R85" s="1" t="s">
        <v>8</v>
      </c>
      <c r="S85" s="1">
        <v>2</v>
      </c>
      <c r="T85" s="1" t="s">
        <v>20</v>
      </c>
      <c r="U85" s="1" t="s">
        <v>21</v>
      </c>
      <c r="V85" s="1">
        <v>2</v>
      </c>
      <c r="W85" s="1" t="s">
        <v>22</v>
      </c>
      <c r="X85" s="1">
        <v>2</v>
      </c>
    </row>
    <row r="86" spans="1:24">
      <c r="A86" s="1" t="s">
        <v>23</v>
      </c>
      <c r="B86" s="1" t="s">
        <v>24</v>
      </c>
      <c r="C86" s="1" t="s">
        <v>2</v>
      </c>
      <c r="D86" s="2">
        <v>25.020690800000001</v>
      </c>
      <c r="E86" s="2">
        <v>121.54342440000001</v>
      </c>
      <c r="F86" s="3">
        <v>0</v>
      </c>
      <c r="G86" s="1" t="s">
        <v>3030</v>
      </c>
      <c r="H86" s="1" t="s">
        <v>3</v>
      </c>
      <c r="I86" s="1" t="s">
        <v>4</v>
      </c>
      <c r="J86" s="1" t="s">
        <v>5</v>
      </c>
      <c r="K86" s="1" t="s">
        <v>6</v>
      </c>
      <c r="L86" s="1" t="s">
        <v>19</v>
      </c>
      <c r="M86" s="1">
        <v>3</v>
      </c>
      <c r="N86" s="1" t="s">
        <v>5668</v>
      </c>
      <c r="O86" s="1">
        <v>5</v>
      </c>
      <c r="P86" s="1" t="s">
        <v>2105</v>
      </c>
      <c r="Q86" s="1" t="s">
        <v>2105</v>
      </c>
      <c r="R86" s="1" t="s">
        <v>8</v>
      </c>
      <c r="S86" s="1">
        <v>2</v>
      </c>
      <c r="T86" s="1" t="s">
        <v>25</v>
      </c>
      <c r="U86" s="1" t="s">
        <v>21</v>
      </c>
      <c r="V86" s="1">
        <v>2</v>
      </c>
      <c r="W86" s="1" t="s">
        <v>26</v>
      </c>
      <c r="X86" s="1">
        <v>2</v>
      </c>
    </row>
    <row r="87" spans="1:24">
      <c r="A87" s="1" t="s">
        <v>27</v>
      </c>
      <c r="B87" s="1" t="s">
        <v>28</v>
      </c>
      <c r="C87" s="1" t="s">
        <v>2</v>
      </c>
      <c r="D87" s="2">
        <v>25.020153659999998</v>
      </c>
      <c r="E87" s="2">
        <v>121.5438549</v>
      </c>
      <c r="F87" s="3">
        <v>0</v>
      </c>
      <c r="G87" s="1" t="s">
        <v>3030</v>
      </c>
      <c r="H87" s="1" t="s">
        <v>3</v>
      </c>
      <c r="I87" s="1" t="s">
        <v>4</v>
      </c>
      <c r="J87" s="1" t="s">
        <v>5</v>
      </c>
      <c r="K87" s="1" t="s">
        <v>6</v>
      </c>
      <c r="L87" s="1" t="s">
        <v>19</v>
      </c>
      <c r="M87" s="1">
        <v>3</v>
      </c>
      <c r="N87" s="1" t="s">
        <v>5668</v>
      </c>
      <c r="O87" s="1">
        <v>5</v>
      </c>
      <c r="P87" s="1" t="s">
        <v>2105</v>
      </c>
      <c r="Q87" s="1" t="s">
        <v>2105</v>
      </c>
      <c r="R87" s="1" t="s">
        <v>8</v>
      </c>
      <c r="S87" s="1">
        <v>10</v>
      </c>
      <c r="T87" s="1" t="s">
        <v>29</v>
      </c>
      <c r="U87" s="1" t="s">
        <v>30</v>
      </c>
      <c r="V87" s="1">
        <v>3</v>
      </c>
      <c r="W87" s="1" t="s">
        <v>16</v>
      </c>
      <c r="X87" s="1">
        <v>4</v>
      </c>
    </row>
    <row r="88" spans="1:24">
      <c r="A88" s="1" t="s">
        <v>31</v>
      </c>
      <c r="B88" s="1" t="s">
        <v>32</v>
      </c>
      <c r="C88" s="1" t="s">
        <v>33</v>
      </c>
      <c r="D88" s="2">
        <v>25.014540230000001</v>
      </c>
      <c r="E88" s="2">
        <v>121.5400463</v>
      </c>
      <c r="F88" s="3">
        <v>0</v>
      </c>
      <c r="G88" s="1" t="s">
        <v>3030</v>
      </c>
      <c r="H88" s="1" t="s">
        <v>3</v>
      </c>
      <c r="I88" s="1" t="s">
        <v>4</v>
      </c>
      <c r="J88" s="1" t="s">
        <v>5</v>
      </c>
      <c r="K88" s="1" t="s">
        <v>6</v>
      </c>
      <c r="L88" s="1" t="s">
        <v>7</v>
      </c>
      <c r="M88" s="1">
        <v>3</v>
      </c>
      <c r="N88" s="1" t="s">
        <v>5668</v>
      </c>
      <c r="O88" s="1">
        <v>5</v>
      </c>
      <c r="P88" s="1" t="s">
        <v>2105</v>
      </c>
      <c r="Q88" s="1" t="s">
        <v>2105</v>
      </c>
      <c r="R88" s="1" t="s">
        <v>34</v>
      </c>
      <c r="S88" s="1">
        <v>0</v>
      </c>
    </row>
    <row r="89" spans="1:24">
      <c r="A89" s="1" t="s">
        <v>35</v>
      </c>
      <c r="B89" s="1" t="s">
        <v>36</v>
      </c>
      <c r="C89" s="1" t="s">
        <v>33</v>
      </c>
      <c r="D89" s="2">
        <v>25.013549529999999</v>
      </c>
      <c r="E89" s="2">
        <v>121.53965599999999</v>
      </c>
      <c r="F89" s="3">
        <v>0</v>
      </c>
      <c r="G89" s="1" t="s">
        <v>3030</v>
      </c>
      <c r="H89" s="1" t="s">
        <v>3</v>
      </c>
      <c r="I89" s="1" t="s">
        <v>4</v>
      </c>
      <c r="J89" s="1" t="s">
        <v>5</v>
      </c>
      <c r="K89" s="1" t="s">
        <v>6</v>
      </c>
      <c r="L89" s="1" t="s">
        <v>37</v>
      </c>
      <c r="M89" s="1">
        <v>4</v>
      </c>
      <c r="N89" s="1" t="s">
        <v>5668</v>
      </c>
      <c r="O89" s="1">
        <v>5</v>
      </c>
      <c r="P89" s="1" t="s">
        <v>2105</v>
      </c>
      <c r="Q89" s="1" t="s">
        <v>2105</v>
      </c>
      <c r="R89" s="1" t="s">
        <v>34</v>
      </c>
      <c r="S89" s="1">
        <v>0</v>
      </c>
    </row>
    <row r="90" spans="1:24">
      <c r="A90" s="1" t="s">
        <v>38</v>
      </c>
      <c r="B90" s="1" t="s">
        <v>39</v>
      </c>
      <c r="C90" s="1" t="s">
        <v>33</v>
      </c>
      <c r="D90" s="2">
        <v>25.015035510000001</v>
      </c>
      <c r="E90" s="2">
        <v>121.5302702</v>
      </c>
      <c r="F90" s="3">
        <v>0</v>
      </c>
      <c r="G90" s="1" t="s">
        <v>3030</v>
      </c>
      <c r="H90" s="1" t="s">
        <v>3</v>
      </c>
      <c r="I90" s="1" t="s">
        <v>4</v>
      </c>
      <c r="J90" s="1" t="s">
        <v>5</v>
      </c>
      <c r="K90" s="1" t="s">
        <v>6</v>
      </c>
      <c r="L90" s="1" t="s">
        <v>40</v>
      </c>
      <c r="M90" s="1">
        <v>4</v>
      </c>
      <c r="N90" s="1" t="s">
        <v>5668</v>
      </c>
      <c r="O90" s="1">
        <v>5</v>
      </c>
      <c r="P90" s="1" t="s">
        <v>2105</v>
      </c>
      <c r="Q90" s="1" t="s">
        <v>2105</v>
      </c>
      <c r="R90" s="1" t="s">
        <v>34</v>
      </c>
      <c r="S90" s="1">
        <v>0</v>
      </c>
    </row>
    <row r="91" spans="1:24">
      <c r="A91" s="1" t="s">
        <v>41</v>
      </c>
      <c r="B91" s="1" t="s">
        <v>42</v>
      </c>
      <c r="C91" s="1" t="s">
        <v>33</v>
      </c>
      <c r="D91" s="2">
        <v>25.014957429999999</v>
      </c>
      <c r="E91" s="2">
        <v>121.5303614</v>
      </c>
      <c r="F91" s="3">
        <v>0</v>
      </c>
      <c r="G91" s="1" t="s">
        <v>3030</v>
      </c>
      <c r="H91" s="1" t="s">
        <v>3</v>
      </c>
      <c r="I91" s="1" t="s">
        <v>4</v>
      </c>
      <c r="J91" s="1" t="s">
        <v>5</v>
      </c>
      <c r="K91" s="1" t="s">
        <v>6</v>
      </c>
      <c r="L91" s="1" t="s">
        <v>7</v>
      </c>
      <c r="M91" s="1">
        <v>3</v>
      </c>
      <c r="N91" s="1" t="s">
        <v>5668</v>
      </c>
      <c r="O91" s="1">
        <v>5</v>
      </c>
      <c r="P91" s="1" t="s">
        <v>2105</v>
      </c>
      <c r="Q91" s="1" t="s">
        <v>2105</v>
      </c>
      <c r="R91" s="1" t="s">
        <v>34</v>
      </c>
      <c r="S91" s="1">
        <v>0</v>
      </c>
    </row>
    <row r="92" spans="1:24">
      <c r="A92" s="1" t="s">
        <v>43</v>
      </c>
      <c r="B92" s="1" t="s">
        <v>44</v>
      </c>
      <c r="C92" s="1" t="s">
        <v>33</v>
      </c>
      <c r="D92" s="2">
        <v>25.014683080000001</v>
      </c>
      <c r="E92" s="2">
        <v>121.5307818</v>
      </c>
      <c r="F92" s="3">
        <v>0</v>
      </c>
      <c r="G92" s="1" t="s">
        <v>3030</v>
      </c>
      <c r="H92" s="1" t="s">
        <v>3</v>
      </c>
      <c r="I92" s="1" t="s">
        <v>4</v>
      </c>
      <c r="J92" s="1" t="s">
        <v>5</v>
      </c>
      <c r="K92" s="1" t="s">
        <v>6</v>
      </c>
      <c r="L92" s="1" t="s">
        <v>15</v>
      </c>
      <c r="M92" s="1">
        <v>2</v>
      </c>
      <c r="N92" s="1" t="s">
        <v>5668</v>
      </c>
      <c r="O92" s="1">
        <v>5</v>
      </c>
      <c r="P92" s="1" t="s">
        <v>2105</v>
      </c>
      <c r="Q92" s="1" t="s">
        <v>2105</v>
      </c>
      <c r="R92" s="1" t="s">
        <v>34</v>
      </c>
      <c r="S92" s="1">
        <v>0</v>
      </c>
    </row>
    <row r="93" spans="1:24">
      <c r="A93" s="1" t="s">
        <v>45</v>
      </c>
      <c r="B93" s="1" t="s">
        <v>46</v>
      </c>
      <c r="C93" s="1" t="s">
        <v>47</v>
      </c>
      <c r="D93" s="2">
        <v>25.042193000000001</v>
      </c>
      <c r="E93" s="2">
        <v>121.61270399999999</v>
      </c>
      <c r="F93" s="3">
        <v>0</v>
      </c>
      <c r="G93" s="1" t="s">
        <v>3030</v>
      </c>
      <c r="H93" s="1" t="s">
        <v>3</v>
      </c>
      <c r="I93" s="1" t="s">
        <v>4</v>
      </c>
      <c r="J93" s="1" t="s">
        <v>5</v>
      </c>
      <c r="K93" s="1" t="s">
        <v>6</v>
      </c>
      <c r="L93" s="1" t="s">
        <v>48</v>
      </c>
      <c r="M93" s="1">
        <v>4</v>
      </c>
      <c r="N93" s="1" t="s">
        <v>5668</v>
      </c>
      <c r="O93" s="1">
        <v>5</v>
      </c>
      <c r="P93" s="1" t="s">
        <v>2105</v>
      </c>
      <c r="Q93" s="1" t="s">
        <v>2105</v>
      </c>
      <c r="R93" s="1" t="s">
        <v>34</v>
      </c>
      <c r="S93" s="1">
        <v>0</v>
      </c>
    </row>
    <row r="94" spans="1:24">
      <c r="A94" s="1" t="s">
        <v>49</v>
      </c>
      <c r="B94" s="1" t="s">
        <v>50</v>
      </c>
      <c r="C94" s="1" t="s">
        <v>47</v>
      </c>
      <c r="D94" s="2">
        <v>25.042157</v>
      </c>
      <c r="E94" s="2">
        <v>121.612741</v>
      </c>
      <c r="F94" s="3">
        <v>0</v>
      </c>
      <c r="G94" s="1" t="s">
        <v>3030</v>
      </c>
      <c r="H94" s="1" t="s">
        <v>3</v>
      </c>
      <c r="I94" s="1" t="s">
        <v>4</v>
      </c>
      <c r="J94" s="1" t="s">
        <v>5</v>
      </c>
      <c r="K94" s="1" t="s">
        <v>6</v>
      </c>
      <c r="L94" s="1" t="s">
        <v>51</v>
      </c>
      <c r="M94" s="1">
        <v>3</v>
      </c>
      <c r="N94" s="1" t="s">
        <v>5668</v>
      </c>
      <c r="O94" s="1">
        <v>5</v>
      </c>
      <c r="P94" s="1" t="s">
        <v>2105</v>
      </c>
      <c r="Q94" s="1" t="s">
        <v>2105</v>
      </c>
      <c r="R94" s="1" t="s">
        <v>34</v>
      </c>
      <c r="S94" s="1">
        <v>0</v>
      </c>
    </row>
    <row r="95" spans="1:24">
      <c r="A95" s="1" t="s">
        <v>52</v>
      </c>
      <c r="C95" s="1" t="s">
        <v>53</v>
      </c>
      <c r="D95" s="2">
        <v>20.701322999999999</v>
      </c>
      <c r="E95" s="2">
        <v>116.727952</v>
      </c>
      <c r="F95" s="3">
        <v>0</v>
      </c>
      <c r="G95" s="1" t="s">
        <v>3030</v>
      </c>
      <c r="H95" s="1" t="s">
        <v>3</v>
      </c>
      <c r="I95" s="1" t="s">
        <v>54</v>
      </c>
      <c r="J95" s="1" t="s">
        <v>55</v>
      </c>
      <c r="K95" s="1" t="s">
        <v>56</v>
      </c>
      <c r="L95" s="1" t="s">
        <v>57</v>
      </c>
      <c r="M95" s="1">
        <v>2</v>
      </c>
      <c r="N95" s="1" t="s">
        <v>58</v>
      </c>
      <c r="O95" s="1">
        <v>1</v>
      </c>
      <c r="P95" s="1" t="s">
        <v>2105</v>
      </c>
      <c r="Q95" s="1" t="s">
        <v>2105</v>
      </c>
      <c r="R95" s="1" t="s">
        <v>34</v>
      </c>
      <c r="S95" s="1">
        <v>0</v>
      </c>
    </row>
    <row r="96" spans="1:24">
      <c r="A96" s="1" t="s">
        <v>59</v>
      </c>
      <c r="C96" s="1" t="s">
        <v>53</v>
      </c>
      <c r="D96" s="2">
        <v>20.701322999999999</v>
      </c>
      <c r="E96" s="2">
        <v>116.727952</v>
      </c>
      <c r="F96" s="3">
        <v>0</v>
      </c>
      <c r="G96" s="1" t="s">
        <v>3030</v>
      </c>
      <c r="H96" s="1" t="s">
        <v>3</v>
      </c>
      <c r="I96" s="1" t="s">
        <v>60</v>
      </c>
      <c r="J96" s="1" t="s">
        <v>61</v>
      </c>
      <c r="K96" s="1" t="s">
        <v>62</v>
      </c>
      <c r="L96" s="1" t="s">
        <v>63</v>
      </c>
      <c r="M96" s="1">
        <v>3</v>
      </c>
      <c r="N96" s="1" t="s">
        <v>58</v>
      </c>
      <c r="O96" s="1">
        <v>1</v>
      </c>
      <c r="P96" s="1" t="s">
        <v>2105</v>
      </c>
      <c r="Q96" s="1" t="s">
        <v>2105</v>
      </c>
      <c r="R96" s="1" t="s">
        <v>34</v>
      </c>
      <c r="S96" s="1">
        <v>0</v>
      </c>
    </row>
    <row r="97" spans="1:24">
      <c r="A97" s="1" t="s">
        <v>68</v>
      </c>
      <c r="C97" s="1" t="s">
        <v>65</v>
      </c>
      <c r="D97" s="2">
        <v>20.701322999999999</v>
      </c>
      <c r="E97" s="2">
        <v>116.727952</v>
      </c>
      <c r="F97" s="3">
        <v>0</v>
      </c>
      <c r="G97" s="1" t="s">
        <v>3030</v>
      </c>
      <c r="H97" s="1" t="s">
        <v>3</v>
      </c>
      <c r="I97" s="1" t="s">
        <v>69</v>
      </c>
      <c r="J97" s="1" t="s">
        <v>70</v>
      </c>
      <c r="K97" s="1" t="s">
        <v>71</v>
      </c>
      <c r="L97" s="1" t="s">
        <v>5483</v>
      </c>
      <c r="M97" s="1">
        <v>1</v>
      </c>
      <c r="N97" s="1" t="s">
        <v>58</v>
      </c>
      <c r="O97" s="1">
        <v>1</v>
      </c>
      <c r="P97" s="1" t="s">
        <v>2105</v>
      </c>
      <c r="Q97" s="1" t="s">
        <v>2105</v>
      </c>
      <c r="R97" s="1" t="s">
        <v>8</v>
      </c>
      <c r="S97" s="1">
        <v>1</v>
      </c>
      <c r="T97" s="1" t="s">
        <v>72</v>
      </c>
      <c r="U97" s="1" t="s">
        <v>5483</v>
      </c>
      <c r="V97" s="1">
        <v>1</v>
      </c>
      <c r="W97" s="1" t="s">
        <v>74</v>
      </c>
      <c r="X97" s="1">
        <v>1</v>
      </c>
    </row>
    <row r="98" spans="1:24">
      <c r="A98" s="1" t="s">
        <v>75</v>
      </c>
      <c r="C98" s="1" t="s">
        <v>65</v>
      </c>
      <c r="D98" s="2">
        <v>20.701322999999999</v>
      </c>
      <c r="E98" s="2">
        <v>116.727952</v>
      </c>
      <c r="F98" s="3">
        <v>0</v>
      </c>
      <c r="G98" s="1" t="s">
        <v>3030</v>
      </c>
      <c r="H98" s="1" t="s">
        <v>3</v>
      </c>
      <c r="I98" s="1" t="s">
        <v>76</v>
      </c>
      <c r="J98" s="1" t="s">
        <v>77</v>
      </c>
      <c r="K98" s="1" t="s">
        <v>78</v>
      </c>
      <c r="L98" s="1" t="s">
        <v>79</v>
      </c>
      <c r="M98" s="1">
        <v>1</v>
      </c>
      <c r="N98" s="1" t="s">
        <v>58</v>
      </c>
      <c r="O98" s="1">
        <v>1</v>
      </c>
      <c r="P98" s="1" t="s">
        <v>2105</v>
      </c>
      <c r="Q98" s="1" t="s">
        <v>2105</v>
      </c>
      <c r="R98" s="1" t="s">
        <v>34</v>
      </c>
      <c r="S98" s="1">
        <v>0</v>
      </c>
    </row>
    <row r="99" spans="1:24">
      <c r="A99" s="1" t="s">
        <v>80</v>
      </c>
      <c r="C99" s="1" t="s">
        <v>81</v>
      </c>
      <c r="D99" s="2">
        <v>20.701322999999999</v>
      </c>
      <c r="E99" s="2">
        <v>116.727952</v>
      </c>
      <c r="F99" s="3">
        <v>0</v>
      </c>
      <c r="G99" s="1" t="s">
        <v>3030</v>
      </c>
      <c r="H99" s="1" t="s">
        <v>3</v>
      </c>
      <c r="I99" s="1" t="s">
        <v>82</v>
      </c>
      <c r="J99" s="1" t="s">
        <v>83</v>
      </c>
      <c r="K99" s="1" t="s">
        <v>84</v>
      </c>
      <c r="L99" s="1" t="s">
        <v>21</v>
      </c>
      <c r="M99" s="1">
        <v>2</v>
      </c>
      <c r="N99" s="1" t="s">
        <v>58</v>
      </c>
      <c r="O99" s="1">
        <v>1</v>
      </c>
      <c r="P99" s="1" t="s">
        <v>2105</v>
      </c>
      <c r="Q99" s="1" t="s">
        <v>2105</v>
      </c>
      <c r="R99" s="1" t="s">
        <v>34</v>
      </c>
      <c r="S99" s="1">
        <v>0</v>
      </c>
    </row>
    <row r="100" spans="1:24">
      <c r="A100" s="1" t="s">
        <v>88</v>
      </c>
      <c r="C100" s="1" t="s">
        <v>65</v>
      </c>
      <c r="D100" s="2">
        <v>20.701322999999999</v>
      </c>
      <c r="E100" s="2">
        <v>116.727952</v>
      </c>
      <c r="F100" s="3">
        <v>0</v>
      </c>
      <c r="G100" s="1" t="s">
        <v>3030</v>
      </c>
      <c r="H100" s="1" t="s">
        <v>3</v>
      </c>
      <c r="I100" s="1" t="s">
        <v>76</v>
      </c>
      <c r="J100" s="1" t="s">
        <v>77</v>
      </c>
      <c r="K100" s="1" t="s">
        <v>78</v>
      </c>
      <c r="L100" s="1" t="s">
        <v>89</v>
      </c>
      <c r="M100" s="1">
        <v>3</v>
      </c>
      <c r="N100" s="1" t="s">
        <v>58</v>
      </c>
      <c r="O100" s="1">
        <v>1</v>
      </c>
      <c r="P100" s="1" t="s">
        <v>2105</v>
      </c>
      <c r="Q100" s="1" t="s">
        <v>2105</v>
      </c>
      <c r="R100" s="1" t="s">
        <v>34</v>
      </c>
      <c r="S100" s="1">
        <v>0</v>
      </c>
    </row>
    <row r="101" spans="1:24">
      <c r="A101" s="1" t="s">
        <v>90</v>
      </c>
      <c r="C101" s="1" t="s">
        <v>53</v>
      </c>
      <c r="D101" s="2">
        <v>20.701322999999999</v>
      </c>
      <c r="E101" s="2">
        <v>116.727952</v>
      </c>
      <c r="F101" s="3">
        <v>0</v>
      </c>
      <c r="G101" s="1" t="s">
        <v>3030</v>
      </c>
      <c r="H101" s="1" t="s">
        <v>3</v>
      </c>
      <c r="I101" s="1" t="s">
        <v>60</v>
      </c>
      <c r="J101" s="1" t="s">
        <v>61</v>
      </c>
      <c r="K101" s="1" t="s">
        <v>62</v>
      </c>
      <c r="L101" s="1" t="s">
        <v>57</v>
      </c>
      <c r="M101" s="1">
        <v>2</v>
      </c>
      <c r="N101" s="1" t="s">
        <v>58</v>
      </c>
      <c r="O101" s="1">
        <v>1</v>
      </c>
      <c r="P101" s="1" t="s">
        <v>2105</v>
      </c>
      <c r="Q101" s="1" t="s">
        <v>2105</v>
      </c>
      <c r="R101" s="1" t="s">
        <v>34</v>
      </c>
      <c r="S101" s="1">
        <v>0</v>
      </c>
    </row>
    <row r="102" spans="1:24">
      <c r="A102" s="1" t="s">
        <v>91</v>
      </c>
      <c r="B102" s="1" t="s">
        <v>92</v>
      </c>
      <c r="C102" s="1" t="s">
        <v>93</v>
      </c>
      <c r="D102" s="2">
        <v>24.505502010000001</v>
      </c>
      <c r="E102" s="2">
        <v>121.63111499999999</v>
      </c>
      <c r="F102" s="3">
        <v>1765</v>
      </c>
      <c r="G102" s="1" t="s">
        <v>3032</v>
      </c>
      <c r="H102" s="1" t="s">
        <v>3</v>
      </c>
      <c r="I102" s="1" t="s">
        <v>4</v>
      </c>
      <c r="J102" s="1" t="s">
        <v>5</v>
      </c>
      <c r="K102" s="1" t="s">
        <v>94</v>
      </c>
      <c r="L102" s="1" t="s">
        <v>95</v>
      </c>
      <c r="M102" s="1">
        <v>1</v>
      </c>
      <c r="N102" s="1" t="s">
        <v>96</v>
      </c>
      <c r="O102" s="1">
        <v>2</v>
      </c>
      <c r="P102" s="1" t="s">
        <v>2105</v>
      </c>
      <c r="Q102" s="1" t="s">
        <v>2105</v>
      </c>
      <c r="R102" s="1" t="s">
        <v>34</v>
      </c>
      <c r="S102" s="1">
        <v>0</v>
      </c>
    </row>
    <row r="103" spans="1:24">
      <c r="A103" s="1" t="s">
        <v>97</v>
      </c>
      <c r="B103" s="1" t="s">
        <v>98</v>
      </c>
      <c r="C103" s="1" t="s">
        <v>93</v>
      </c>
      <c r="D103" s="2">
        <v>24.505803010000001</v>
      </c>
      <c r="E103" s="2">
        <v>121.63064300000001</v>
      </c>
      <c r="F103" s="3">
        <v>1779.4</v>
      </c>
      <c r="G103" s="1" t="s">
        <v>3032</v>
      </c>
      <c r="H103" s="1" t="s">
        <v>3</v>
      </c>
      <c r="I103" s="1" t="s">
        <v>4</v>
      </c>
      <c r="J103" s="1" t="s">
        <v>5</v>
      </c>
      <c r="K103" s="1" t="s">
        <v>94</v>
      </c>
      <c r="L103" s="1" t="s">
        <v>99</v>
      </c>
      <c r="M103" s="1">
        <v>2</v>
      </c>
      <c r="N103" s="1" t="s">
        <v>96</v>
      </c>
      <c r="O103" s="1">
        <v>2</v>
      </c>
      <c r="P103" s="1" t="s">
        <v>2105</v>
      </c>
      <c r="Q103" s="1" t="s">
        <v>2105</v>
      </c>
      <c r="R103" s="1" t="s">
        <v>34</v>
      </c>
      <c r="S103" s="1">
        <v>0</v>
      </c>
    </row>
    <row r="104" spans="1:24">
      <c r="A104" s="1" t="s">
        <v>100</v>
      </c>
      <c r="B104" s="1" t="s">
        <v>101</v>
      </c>
      <c r="C104" s="1" t="s">
        <v>93</v>
      </c>
      <c r="D104" s="2">
        <v>24.50586998</v>
      </c>
      <c r="E104" s="2">
        <v>121.63036099999999</v>
      </c>
      <c r="F104" s="3">
        <v>1781</v>
      </c>
      <c r="G104" s="1" t="s">
        <v>3032</v>
      </c>
      <c r="H104" s="1" t="s">
        <v>3</v>
      </c>
      <c r="I104" s="1" t="s">
        <v>4</v>
      </c>
      <c r="J104" s="1" t="s">
        <v>5</v>
      </c>
      <c r="K104" s="1" t="s">
        <v>94</v>
      </c>
      <c r="L104" s="1" t="s">
        <v>102</v>
      </c>
      <c r="M104" s="1">
        <v>1</v>
      </c>
      <c r="N104" s="1" t="s">
        <v>96</v>
      </c>
      <c r="O104" s="1">
        <v>2</v>
      </c>
      <c r="P104" s="1" t="s">
        <v>2105</v>
      </c>
      <c r="Q104" s="1" t="s">
        <v>2105</v>
      </c>
      <c r="R104" s="1" t="s">
        <v>34</v>
      </c>
      <c r="S104" s="1">
        <v>0</v>
      </c>
    </row>
    <row r="105" spans="1:24">
      <c r="A105" s="1" t="s">
        <v>104</v>
      </c>
      <c r="B105" s="1" t="s">
        <v>105</v>
      </c>
      <c r="C105" s="1" t="s">
        <v>93</v>
      </c>
      <c r="D105" s="2">
        <v>24.50647004</v>
      </c>
      <c r="E105" s="2">
        <v>121.629729</v>
      </c>
      <c r="F105" s="3">
        <v>1789.6</v>
      </c>
      <c r="G105" s="1" t="s">
        <v>3032</v>
      </c>
      <c r="H105" s="1" t="s">
        <v>3</v>
      </c>
      <c r="I105" s="1" t="s">
        <v>4</v>
      </c>
      <c r="J105" s="1" t="s">
        <v>5</v>
      </c>
      <c r="K105" s="1" t="s">
        <v>94</v>
      </c>
      <c r="L105" s="1" t="s">
        <v>106</v>
      </c>
      <c r="M105" s="1">
        <v>5</v>
      </c>
      <c r="N105" s="1" t="s">
        <v>96</v>
      </c>
      <c r="O105" s="1">
        <v>2</v>
      </c>
      <c r="P105" s="1" t="s">
        <v>2105</v>
      </c>
      <c r="Q105" s="1" t="s">
        <v>2105</v>
      </c>
      <c r="R105" s="1" t="s">
        <v>8</v>
      </c>
      <c r="S105" s="1">
        <v>1</v>
      </c>
      <c r="T105" s="1" t="s">
        <v>107</v>
      </c>
      <c r="U105" s="1" t="s">
        <v>95</v>
      </c>
      <c r="V105" s="1">
        <v>1</v>
      </c>
      <c r="W105" s="1" t="s">
        <v>74</v>
      </c>
      <c r="X105" s="1">
        <v>1</v>
      </c>
    </row>
    <row r="106" spans="1:24">
      <c r="A106" s="1" t="s">
        <v>108</v>
      </c>
      <c r="B106" s="1" t="s">
        <v>109</v>
      </c>
      <c r="C106" s="1" t="s">
        <v>93</v>
      </c>
      <c r="D106" s="2">
        <v>24.507015030000002</v>
      </c>
      <c r="E106" s="2">
        <v>121.62878000000001</v>
      </c>
      <c r="F106" s="3">
        <v>1783.6</v>
      </c>
      <c r="G106" s="1" t="s">
        <v>3032</v>
      </c>
      <c r="H106" s="1" t="s">
        <v>3</v>
      </c>
      <c r="I106" s="1" t="s">
        <v>4</v>
      </c>
      <c r="J106" s="1" t="s">
        <v>5</v>
      </c>
      <c r="K106" s="1" t="s">
        <v>94</v>
      </c>
      <c r="L106" s="1" t="s">
        <v>110</v>
      </c>
      <c r="M106" s="1">
        <v>2</v>
      </c>
      <c r="N106" s="1" t="s">
        <v>96</v>
      </c>
      <c r="O106" s="1">
        <v>2</v>
      </c>
      <c r="P106" s="1" t="s">
        <v>2105</v>
      </c>
      <c r="Q106" s="1" t="s">
        <v>2105</v>
      </c>
      <c r="R106" s="1" t="s">
        <v>34</v>
      </c>
      <c r="S106" s="1">
        <v>0</v>
      </c>
    </row>
    <row r="107" spans="1:24">
      <c r="A107" s="1" t="s">
        <v>111</v>
      </c>
      <c r="B107" s="1" t="s">
        <v>112</v>
      </c>
      <c r="C107" s="1" t="s">
        <v>93</v>
      </c>
      <c r="D107" s="2">
        <v>24.507096000000001</v>
      </c>
      <c r="E107" s="2">
        <v>121.628271</v>
      </c>
      <c r="F107" s="3">
        <v>1789.1</v>
      </c>
      <c r="G107" s="1" t="s">
        <v>3032</v>
      </c>
      <c r="H107" s="1" t="s">
        <v>3</v>
      </c>
      <c r="I107" s="1" t="s">
        <v>4</v>
      </c>
      <c r="J107" s="1" t="s">
        <v>5</v>
      </c>
      <c r="K107" s="1" t="s">
        <v>94</v>
      </c>
      <c r="L107" s="1" t="s">
        <v>102</v>
      </c>
      <c r="M107" s="1">
        <v>1</v>
      </c>
      <c r="N107" s="1" t="s">
        <v>96</v>
      </c>
      <c r="O107" s="1">
        <v>2</v>
      </c>
      <c r="P107" s="1" t="s">
        <v>2105</v>
      </c>
      <c r="Q107" s="1" t="s">
        <v>2105</v>
      </c>
      <c r="R107" s="1" t="s">
        <v>34</v>
      </c>
      <c r="S107" s="1">
        <v>0</v>
      </c>
    </row>
    <row r="108" spans="1:24">
      <c r="A108" s="1" t="s">
        <v>116</v>
      </c>
      <c r="B108" s="1" t="s">
        <v>117</v>
      </c>
      <c r="C108" s="1" t="s">
        <v>93</v>
      </c>
      <c r="D108" s="2">
        <v>24.507843999999999</v>
      </c>
      <c r="E108" s="2">
        <v>121.625754</v>
      </c>
      <c r="F108" s="3">
        <v>1799.7</v>
      </c>
      <c r="G108" s="1" t="s">
        <v>3032</v>
      </c>
      <c r="H108" s="1" t="s">
        <v>3</v>
      </c>
      <c r="I108" s="1" t="s">
        <v>118</v>
      </c>
      <c r="J108" s="1" t="s">
        <v>119</v>
      </c>
      <c r="K108" s="1" t="s">
        <v>120</v>
      </c>
      <c r="L108" s="1" t="s">
        <v>102</v>
      </c>
      <c r="M108" s="1">
        <v>1</v>
      </c>
      <c r="N108" s="1" t="s">
        <v>58</v>
      </c>
      <c r="O108" s="1">
        <v>1</v>
      </c>
      <c r="P108" s="1" t="s">
        <v>2105</v>
      </c>
      <c r="Q108" s="1" t="s">
        <v>2105</v>
      </c>
      <c r="R108" s="1" t="s">
        <v>34</v>
      </c>
      <c r="S108" s="1">
        <v>0</v>
      </c>
    </row>
    <row r="109" spans="1:24">
      <c r="A109" s="1" t="s">
        <v>126</v>
      </c>
      <c r="B109" s="1" t="s">
        <v>127</v>
      </c>
      <c r="C109" s="1" t="s">
        <v>128</v>
      </c>
      <c r="D109" s="2">
        <v>24.494274999999998</v>
      </c>
      <c r="E109" s="2">
        <v>121.534942</v>
      </c>
      <c r="F109" s="3">
        <v>1945.9</v>
      </c>
      <c r="G109" s="1" t="s">
        <v>3032</v>
      </c>
      <c r="H109" s="1" t="s">
        <v>3</v>
      </c>
      <c r="I109" s="1" t="s">
        <v>69</v>
      </c>
      <c r="J109" s="1" t="s">
        <v>129</v>
      </c>
      <c r="K109" s="1" t="s">
        <v>130</v>
      </c>
      <c r="L109" s="1" t="s">
        <v>102</v>
      </c>
      <c r="M109" s="1">
        <v>1</v>
      </c>
      <c r="N109" s="1" t="s">
        <v>96</v>
      </c>
      <c r="O109" s="1">
        <v>2</v>
      </c>
      <c r="P109" s="1" t="s">
        <v>2105</v>
      </c>
      <c r="Q109" s="1" t="s">
        <v>2105</v>
      </c>
      <c r="R109" s="1" t="s">
        <v>34</v>
      </c>
      <c r="S109" s="1">
        <v>0</v>
      </c>
    </row>
    <row r="110" spans="1:24">
      <c r="A110" s="1" t="s">
        <v>131</v>
      </c>
      <c r="B110" s="1" t="s">
        <v>132</v>
      </c>
      <c r="C110" s="1" t="s">
        <v>128</v>
      </c>
      <c r="D110" s="2">
        <v>24.494714999999999</v>
      </c>
      <c r="E110" s="2">
        <v>121.535202</v>
      </c>
      <c r="F110" s="3">
        <v>1948.5</v>
      </c>
      <c r="G110" s="1" t="s">
        <v>3032</v>
      </c>
      <c r="H110" s="1" t="s">
        <v>3</v>
      </c>
      <c r="I110" s="1" t="s">
        <v>133</v>
      </c>
      <c r="J110" s="1" t="s">
        <v>134</v>
      </c>
      <c r="K110" s="1" t="s">
        <v>135</v>
      </c>
      <c r="L110" s="1" t="s">
        <v>102</v>
      </c>
      <c r="M110" s="1">
        <v>1</v>
      </c>
      <c r="N110" s="1" t="s">
        <v>96</v>
      </c>
      <c r="O110" s="1">
        <v>2</v>
      </c>
      <c r="P110" s="1" t="s">
        <v>2105</v>
      </c>
      <c r="Q110" s="1" t="s">
        <v>2105</v>
      </c>
      <c r="R110" s="1" t="s">
        <v>34</v>
      </c>
      <c r="S110" s="1">
        <v>0</v>
      </c>
    </row>
    <row r="111" spans="1:24">
      <c r="A111" s="1" t="s">
        <v>136</v>
      </c>
      <c r="B111" s="1" t="s">
        <v>137</v>
      </c>
      <c r="C111" s="1" t="s">
        <v>128</v>
      </c>
      <c r="D111" s="2">
        <v>24.495224</v>
      </c>
      <c r="E111" s="2">
        <v>121.534792</v>
      </c>
      <c r="F111" s="3">
        <v>1963.8</v>
      </c>
      <c r="G111" s="1" t="s">
        <v>3032</v>
      </c>
      <c r="H111" s="1" t="s">
        <v>3</v>
      </c>
      <c r="I111" s="1" t="s">
        <v>138</v>
      </c>
      <c r="J111" s="1" t="s">
        <v>139</v>
      </c>
      <c r="K111" s="1" t="s">
        <v>140</v>
      </c>
      <c r="L111" s="1" t="s">
        <v>141</v>
      </c>
      <c r="M111" s="1">
        <v>1</v>
      </c>
      <c r="N111" s="1" t="s">
        <v>96</v>
      </c>
      <c r="O111" s="1">
        <v>2</v>
      </c>
      <c r="P111" s="1" t="s">
        <v>2105</v>
      </c>
      <c r="Q111" s="1" t="s">
        <v>2105</v>
      </c>
      <c r="R111" s="1" t="s">
        <v>34</v>
      </c>
      <c r="S111" s="1">
        <v>0</v>
      </c>
    </row>
    <row r="112" spans="1:24">
      <c r="A112" s="1" t="s">
        <v>144</v>
      </c>
      <c r="C112" s="1" t="s">
        <v>128</v>
      </c>
      <c r="D112" s="2">
        <v>24.496151999999999</v>
      </c>
      <c r="E112" s="2">
        <v>121.53232199999999</v>
      </c>
      <c r="F112" s="3">
        <v>2036.1</v>
      </c>
      <c r="G112" s="1" t="s">
        <v>3032</v>
      </c>
      <c r="H112" s="1" t="s">
        <v>3</v>
      </c>
      <c r="I112" s="1" t="s">
        <v>145</v>
      </c>
      <c r="J112" s="1" t="s">
        <v>146</v>
      </c>
      <c r="K112" s="1" t="s">
        <v>147</v>
      </c>
      <c r="L112" s="1" t="s">
        <v>102</v>
      </c>
      <c r="M112" s="1">
        <v>1</v>
      </c>
      <c r="N112" s="1" t="s">
        <v>96</v>
      </c>
      <c r="O112" s="1">
        <v>2</v>
      </c>
      <c r="P112" s="1" t="s">
        <v>2105</v>
      </c>
      <c r="Q112" s="1" t="s">
        <v>2105</v>
      </c>
      <c r="R112" s="1" t="s">
        <v>34</v>
      </c>
      <c r="S112" s="1">
        <v>0</v>
      </c>
    </row>
    <row r="113" spans="1:24">
      <c r="A113" s="1" t="s">
        <v>148</v>
      </c>
      <c r="C113" s="1" t="s">
        <v>149</v>
      </c>
      <c r="D113" s="2">
        <v>24.021705000000001</v>
      </c>
      <c r="E113" s="2">
        <v>121.13153200000001</v>
      </c>
      <c r="F113" s="3">
        <v>1082.5</v>
      </c>
      <c r="G113" s="1" t="s">
        <v>3029</v>
      </c>
      <c r="H113" s="1" t="s">
        <v>3</v>
      </c>
      <c r="L113" s="1" t="s">
        <v>102</v>
      </c>
      <c r="M113" s="1">
        <v>1</v>
      </c>
      <c r="N113" s="1" t="s">
        <v>96</v>
      </c>
      <c r="O113" s="1">
        <v>2</v>
      </c>
      <c r="P113" s="1" t="s">
        <v>2105</v>
      </c>
      <c r="Q113" s="1" t="s">
        <v>2105</v>
      </c>
      <c r="R113" s="1" t="s">
        <v>34</v>
      </c>
      <c r="S113" s="1">
        <v>0</v>
      </c>
    </row>
    <row r="114" spans="1:24">
      <c r="A114" s="1" t="s">
        <v>150</v>
      </c>
      <c r="C114" s="1" t="s">
        <v>151</v>
      </c>
      <c r="D114" s="2">
        <v>24.105654999999999</v>
      </c>
      <c r="E114" s="2">
        <v>121.197586</v>
      </c>
      <c r="F114" s="3">
        <v>2280</v>
      </c>
      <c r="G114" s="1" t="s">
        <v>3030</v>
      </c>
      <c r="H114" s="1" t="s">
        <v>3</v>
      </c>
      <c r="I114" s="1" t="s">
        <v>152</v>
      </c>
      <c r="J114" s="1" t="s">
        <v>153</v>
      </c>
      <c r="K114" s="1" t="s">
        <v>154</v>
      </c>
      <c r="L114" s="1" t="s">
        <v>155</v>
      </c>
      <c r="M114" s="1">
        <v>2</v>
      </c>
      <c r="N114" s="1" t="s">
        <v>96</v>
      </c>
      <c r="O114" s="1">
        <v>2</v>
      </c>
      <c r="P114" s="1" t="s">
        <v>2105</v>
      </c>
      <c r="Q114" s="1" t="s">
        <v>2105</v>
      </c>
      <c r="R114" s="1" t="s">
        <v>34</v>
      </c>
      <c r="S114" s="1">
        <v>0</v>
      </c>
    </row>
    <row r="115" spans="1:24">
      <c r="A115" s="1" t="s">
        <v>156</v>
      </c>
      <c r="B115" s="1" t="s">
        <v>157</v>
      </c>
      <c r="C115" s="1" t="s">
        <v>158</v>
      </c>
      <c r="D115" s="2">
        <v>24.408131999999998</v>
      </c>
      <c r="E115" s="2">
        <v>121.35878200000001</v>
      </c>
      <c r="F115" s="3">
        <v>1497.6</v>
      </c>
      <c r="G115" s="1" t="s">
        <v>3032</v>
      </c>
      <c r="H115" s="1" t="s">
        <v>3</v>
      </c>
      <c r="I115" s="1" t="s">
        <v>138</v>
      </c>
      <c r="J115" s="1" t="s">
        <v>159</v>
      </c>
      <c r="K115" s="1" t="s">
        <v>160</v>
      </c>
      <c r="L115" s="1" t="s">
        <v>155</v>
      </c>
      <c r="M115" s="1">
        <v>2</v>
      </c>
      <c r="N115" s="1" t="s">
        <v>96</v>
      </c>
      <c r="O115" s="1">
        <v>2</v>
      </c>
      <c r="P115" s="1" t="s">
        <v>2105</v>
      </c>
      <c r="Q115" s="1" t="s">
        <v>2105</v>
      </c>
      <c r="R115" s="1" t="s">
        <v>34</v>
      </c>
      <c r="S115" s="1">
        <v>0</v>
      </c>
    </row>
    <row r="116" spans="1:24">
      <c r="A116" s="1" t="s">
        <v>161</v>
      </c>
      <c r="B116" s="1" t="s">
        <v>157</v>
      </c>
      <c r="C116" s="1" t="s">
        <v>158</v>
      </c>
      <c r="D116" s="2">
        <v>24.408131999999998</v>
      </c>
      <c r="E116" s="2">
        <v>121.35878200000001</v>
      </c>
      <c r="F116" s="3">
        <v>1497.6</v>
      </c>
      <c r="G116" s="1" t="s">
        <v>3032</v>
      </c>
      <c r="H116" s="1" t="s">
        <v>3</v>
      </c>
      <c r="I116" s="1" t="s">
        <v>4</v>
      </c>
      <c r="J116" s="1" t="s">
        <v>5</v>
      </c>
      <c r="K116" s="1" t="s">
        <v>6</v>
      </c>
      <c r="L116" s="1" t="s">
        <v>102</v>
      </c>
      <c r="M116" s="1">
        <v>1</v>
      </c>
      <c r="N116" s="1" t="s">
        <v>96</v>
      </c>
      <c r="O116" s="1">
        <v>2</v>
      </c>
      <c r="P116" s="1" t="s">
        <v>2105</v>
      </c>
      <c r="Q116" s="1" t="s">
        <v>2105</v>
      </c>
      <c r="R116" s="1" t="s">
        <v>34</v>
      </c>
      <c r="S116" s="1">
        <v>0</v>
      </c>
    </row>
    <row r="117" spans="1:24">
      <c r="A117" s="1" t="s">
        <v>162</v>
      </c>
      <c r="B117" s="1" t="s">
        <v>157</v>
      </c>
      <c r="C117" s="1" t="s">
        <v>158</v>
      </c>
      <c r="D117" s="2">
        <v>24.408131999999998</v>
      </c>
      <c r="E117" s="2">
        <v>121.35878200000001</v>
      </c>
      <c r="F117" s="3">
        <v>1497.6</v>
      </c>
      <c r="G117" s="1" t="s">
        <v>3032</v>
      </c>
      <c r="H117" s="1" t="s">
        <v>3</v>
      </c>
      <c r="I117" s="1" t="s">
        <v>152</v>
      </c>
      <c r="J117" s="1" t="s">
        <v>153</v>
      </c>
      <c r="K117" s="1" t="s">
        <v>154</v>
      </c>
      <c r="L117" s="1" t="s">
        <v>102</v>
      </c>
      <c r="M117" s="1">
        <v>1</v>
      </c>
      <c r="N117" s="1" t="s">
        <v>96</v>
      </c>
      <c r="O117" s="1">
        <v>2</v>
      </c>
      <c r="P117" s="1" t="s">
        <v>2105</v>
      </c>
      <c r="Q117" s="1" t="s">
        <v>2105</v>
      </c>
      <c r="R117" s="1" t="s">
        <v>34</v>
      </c>
      <c r="S117" s="1">
        <v>0</v>
      </c>
    </row>
    <row r="118" spans="1:24">
      <c r="A118" s="1" t="s">
        <v>163</v>
      </c>
      <c r="B118" s="1" t="s">
        <v>157</v>
      </c>
      <c r="C118" s="1" t="s">
        <v>158</v>
      </c>
      <c r="D118" s="2">
        <v>24.408131999999998</v>
      </c>
      <c r="E118" s="2">
        <v>121.35878200000001</v>
      </c>
      <c r="F118" s="3">
        <v>1497.6</v>
      </c>
      <c r="G118" s="1" t="s">
        <v>3032</v>
      </c>
      <c r="H118" s="1" t="s">
        <v>3</v>
      </c>
      <c r="I118" s="1" t="s">
        <v>4</v>
      </c>
      <c r="J118" s="1" t="s">
        <v>5</v>
      </c>
      <c r="K118" s="1" t="s">
        <v>164</v>
      </c>
      <c r="L118" s="1" t="s">
        <v>102</v>
      </c>
      <c r="M118" s="1">
        <v>1</v>
      </c>
      <c r="N118" s="1" t="s">
        <v>96</v>
      </c>
      <c r="O118" s="1">
        <v>2</v>
      </c>
      <c r="P118" s="1" t="s">
        <v>2105</v>
      </c>
      <c r="Q118" s="1" t="s">
        <v>2105</v>
      </c>
      <c r="R118" s="1" t="s">
        <v>34</v>
      </c>
      <c r="S118" s="1">
        <v>0</v>
      </c>
    </row>
    <row r="119" spans="1:24">
      <c r="A119" s="1" t="s">
        <v>165</v>
      </c>
      <c r="B119" s="1" t="s">
        <v>157</v>
      </c>
      <c r="C119" s="1" t="s">
        <v>158</v>
      </c>
      <c r="D119" s="2">
        <v>24.408131999999998</v>
      </c>
      <c r="E119" s="2">
        <v>121.35878200000001</v>
      </c>
      <c r="F119" s="3">
        <v>1497.6</v>
      </c>
      <c r="G119" s="1" t="s">
        <v>3032</v>
      </c>
      <c r="H119" s="1" t="s">
        <v>3</v>
      </c>
      <c r="I119" s="1" t="s">
        <v>279</v>
      </c>
      <c r="J119" s="1" t="s">
        <v>166</v>
      </c>
      <c r="K119" s="1" t="s">
        <v>167</v>
      </c>
      <c r="L119" s="1" t="s">
        <v>168</v>
      </c>
      <c r="M119" s="1">
        <v>1</v>
      </c>
      <c r="N119" s="1" t="s">
        <v>96</v>
      </c>
      <c r="O119" s="1">
        <v>2</v>
      </c>
      <c r="P119" s="1" t="s">
        <v>2105</v>
      </c>
      <c r="Q119" s="1" t="s">
        <v>2105</v>
      </c>
      <c r="R119" s="1" t="s">
        <v>34</v>
      </c>
      <c r="S119" s="1">
        <v>0</v>
      </c>
    </row>
    <row r="120" spans="1:24">
      <c r="A120" s="1" t="s">
        <v>169</v>
      </c>
      <c r="B120" s="1" t="s">
        <v>170</v>
      </c>
      <c r="C120" s="1" t="s">
        <v>171</v>
      </c>
      <c r="D120" s="2">
        <v>24.403693000000001</v>
      </c>
      <c r="E120" s="2">
        <v>121.361419</v>
      </c>
      <c r="F120" s="3">
        <v>1559.2</v>
      </c>
      <c r="G120" s="1" t="s">
        <v>3032</v>
      </c>
      <c r="H120" s="1" t="s">
        <v>3</v>
      </c>
      <c r="I120" s="1" t="s">
        <v>4</v>
      </c>
      <c r="J120" s="1" t="s">
        <v>5</v>
      </c>
      <c r="K120" s="1" t="s">
        <v>6</v>
      </c>
      <c r="L120" s="1" t="s">
        <v>102</v>
      </c>
      <c r="M120" s="1">
        <v>1</v>
      </c>
      <c r="N120" s="1" t="s">
        <v>96</v>
      </c>
      <c r="O120" s="1">
        <v>2</v>
      </c>
      <c r="P120" s="1" t="s">
        <v>2105</v>
      </c>
      <c r="Q120" s="1" t="s">
        <v>2105</v>
      </c>
      <c r="R120" s="1" t="s">
        <v>8</v>
      </c>
      <c r="S120" s="1">
        <v>1</v>
      </c>
      <c r="T120" s="1" t="s">
        <v>172</v>
      </c>
      <c r="U120" s="1" t="s">
        <v>102</v>
      </c>
      <c r="V120" s="1">
        <v>1</v>
      </c>
      <c r="W120" s="1" t="s">
        <v>74</v>
      </c>
      <c r="X120" s="1">
        <v>1</v>
      </c>
    </row>
    <row r="121" spans="1:24">
      <c r="A121" s="1" t="s">
        <v>173</v>
      </c>
      <c r="B121" s="1" t="s">
        <v>170</v>
      </c>
      <c r="C121" s="1" t="s">
        <v>171</v>
      </c>
      <c r="D121" s="2">
        <v>24.403693000000001</v>
      </c>
      <c r="E121" s="2">
        <v>121.361419</v>
      </c>
      <c r="F121" s="3">
        <v>1559.2</v>
      </c>
      <c r="G121" s="1" t="s">
        <v>3032</v>
      </c>
      <c r="H121" s="1" t="s">
        <v>3</v>
      </c>
      <c r="I121" s="1" t="s">
        <v>174</v>
      </c>
      <c r="J121" s="1" t="s">
        <v>175</v>
      </c>
      <c r="K121" s="1" t="s">
        <v>176</v>
      </c>
      <c r="L121" s="1" t="s">
        <v>102</v>
      </c>
      <c r="M121" s="1">
        <v>1</v>
      </c>
      <c r="N121" s="1" t="s">
        <v>96</v>
      </c>
      <c r="O121" s="1">
        <v>2</v>
      </c>
      <c r="P121" s="1" t="s">
        <v>2105</v>
      </c>
      <c r="Q121" s="1" t="s">
        <v>2105</v>
      </c>
      <c r="R121" s="1" t="s">
        <v>34</v>
      </c>
      <c r="S121" s="1">
        <v>0</v>
      </c>
    </row>
    <row r="122" spans="1:24">
      <c r="A122" s="1" t="s">
        <v>177</v>
      </c>
      <c r="B122" s="1" t="s">
        <v>170</v>
      </c>
      <c r="C122" s="1" t="s">
        <v>171</v>
      </c>
      <c r="D122" s="2">
        <v>24.403693000000001</v>
      </c>
      <c r="E122" s="2">
        <v>121.361419</v>
      </c>
      <c r="F122" s="3">
        <v>1559.2</v>
      </c>
      <c r="G122" s="1" t="s">
        <v>3032</v>
      </c>
      <c r="H122" s="1" t="s">
        <v>3</v>
      </c>
      <c r="I122" s="1" t="s">
        <v>4</v>
      </c>
      <c r="J122" s="1" t="s">
        <v>5</v>
      </c>
      <c r="K122" s="1" t="s">
        <v>6</v>
      </c>
      <c r="L122" s="1" t="s">
        <v>102</v>
      </c>
      <c r="M122" s="1">
        <v>1</v>
      </c>
      <c r="N122" s="1" t="s">
        <v>96</v>
      </c>
      <c r="O122" s="1">
        <v>2</v>
      </c>
      <c r="P122" s="1" t="s">
        <v>2105</v>
      </c>
      <c r="Q122" s="1" t="s">
        <v>2105</v>
      </c>
      <c r="R122" s="1" t="s">
        <v>34</v>
      </c>
      <c r="S122" s="1">
        <v>0</v>
      </c>
    </row>
    <row r="123" spans="1:24">
      <c r="A123" s="1" t="s">
        <v>178</v>
      </c>
      <c r="B123" s="1" t="s">
        <v>179</v>
      </c>
      <c r="C123" s="1" t="s">
        <v>171</v>
      </c>
      <c r="D123" s="2">
        <v>24.237667999999999</v>
      </c>
      <c r="E123" s="2">
        <v>121.253359</v>
      </c>
      <c r="F123" s="3">
        <v>1958.1</v>
      </c>
      <c r="G123" s="1" t="s">
        <v>3032</v>
      </c>
      <c r="H123" s="1" t="s">
        <v>3</v>
      </c>
      <c r="I123" s="1" t="s">
        <v>180</v>
      </c>
      <c r="J123" s="1" t="s">
        <v>181</v>
      </c>
      <c r="K123" s="1" t="s">
        <v>182</v>
      </c>
      <c r="L123" s="1" t="s">
        <v>183</v>
      </c>
      <c r="M123" s="1">
        <v>1</v>
      </c>
      <c r="N123" s="1" t="s">
        <v>96</v>
      </c>
      <c r="O123" s="1">
        <v>2</v>
      </c>
      <c r="P123" s="1" t="s">
        <v>2105</v>
      </c>
      <c r="Q123" s="1" t="s">
        <v>2105</v>
      </c>
      <c r="R123" s="1" t="s">
        <v>34</v>
      </c>
      <c r="S123" s="1">
        <v>0</v>
      </c>
    </row>
    <row r="124" spans="1:24">
      <c r="A124" s="1" t="s">
        <v>184</v>
      </c>
      <c r="B124" s="1" t="s">
        <v>185</v>
      </c>
      <c r="C124" s="1" t="s">
        <v>186</v>
      </c>
      <c r="D124" s="2">
        <v>24.139942999999999</v>
      </c>
      <c r="E124" s="2">
        <v>121.286929</v>
      </c>
      <c r="F124" s="3">
        <v>3093</v>
      </c>
      <c r="G124" s="1" t="s">
        <v>3032</v>
      </c>
      <c r="H124" s="1" t="s">
        <v>3</v>
      </c>
      <c r="I124" s="1" t="s">
        <v>187</v>
      </c>
      <c r="J124" s="1" t="s">
        <v>188</v>
      </c>
      <c r="K124" s="1" t="s">
        <v>189</v>
      </c>
      <c r="L124" s="1" t="s">
        <v>190</v>
      </c>
      <c r="M124" s="1">
        <v>1</v>
      </c>
      <c r="N124" s="1" t="s">
        <v>96</v>
      </c>
      <c r="O124" s="1">
        <v>2</v>
      </c>
      <c r="P124" s="1" t="s">
        <v>2105</v>
      </c>
      <c r="Q124" s="1" t="s">
        <v>2105</v>
      </c>
      <c r="R124" s="1" t="s">
        <v>34</v>
      </c>
      <c r="S124" s="1">
        <v>0</v>
      </c>
    </row>
    <row r="125" spans="1:24">
      <c r="A125" s="1" t="s">
        <v>191</v>
      </c>
      <c r="B125" s="1" t="s">
        <v>185</v>
      </c>
      <c r="C125" s="1" t="s">
        <v>186</v>
      </c>
      <c r="D125" s="2">
        <v>24.139942999999999</v>
      </c>
      <c r="E125" s="2">
        <v>121.286929</v>
      </c>
      <c r="F125" s="3">
        <v>3093</v>
      </c>
      <c r="G125" s="1" t="s">
        <v>3032</v>
      </c>
      <c r="H125" s="1" t="s">
        <v>3</v>
      </c>
      <c r="I125" s="1" t="s">
        <v>69</v>
      </c>
      <c r="J125" s="1" t="s">
        <v>70</v>
      </c>
      <c r="K125" s="1" t="s">
        <v>71</v>
      </c>
      <c r="L125" s="1" t="s">
        <v>102</v>
      </c>
      <c r="M125" s="1">
        <v>1</v>
      </c>
      <c r="N125" s="1" t="s">
        <v>96</v>
      </c>
      <c r="O125" s="1">
        <v>2</v>
      </c>
      <c r="P125" s="1" t="s">
        <v>2105</v>
      </c>
      <c r="Q125" s="1" t="s">
        <v>2105</v>
      </c>
      <c r="R125" s="1" t="s">
        <v>34</v>
      </c>
      <c r="S125" s="1">
        <v>0</v>
      </c>
    </row>
    <row r="126" spans="1:24">
      <c r="A126" s="1" t="s">
        <v>192</v>
      </c>
      <c r="B126" s="1" t="s">
        <v>193</v>
      </c>
      <c r="C126" s="1" t="s">
        <v>186</v>
      </c>
      <c r="D126" s="2">
        <v>24.140267999999999</v>
      </c>
      <c r="E126" s="2">
        <v>121.286244</v>
      </c>
      <c r="F126" s="3">
        <v>3118.6</v>
      </c>
      <c r="G126" s="1" t="s">
        <v>3032</v>
      </c>
      <c r="H126" s="1" t="s">
        <v>3</v>
      </c>
      <c r="I126" s="1" t="s">
        <v>145</v>
      </c>
      <c r="J126" s="1" t="s">
        <v>146</v>
      </c>
      <c r="K126" s="1" t="s">
        <v>194</v>
      </c>
      <c r="L126" s="1" t="s">
        <v>102</v>
      </c>
      <c r="M126" s="1">
        <v>1</v>
      </c>
      <c r="N126" s="1" t="s">
        <v>96</v>
      </c>
      <c r="O126" s="1">
        <v>2</v>
      </c>
      <c r="P126" s="1" t="s">
        <v>2105</v>
      </c>
      <c r="Q126" s="1" t="s">
        <v>2105</v>
      </c>
      <c r="R126" s="1" t="s">
        <v>34</v>
      </c>
      <c r="S126" s="1">
        <v>0</v>
      </c>
    </row>
    <row r="127" spans="1:24">
      <c r="A127" s="1" t="s">
        <v>195</v>
      </c>
      <c r="B127" s="1" t="s">
        <v>193</v>
      </c>
      <c r="C127" s="1" t="s">
        <v>186</v>
      </c>
      <c r="D127" s="2">
        <v>24.140267999999999</v>
      </c>
      <c r="E127" s="2">
        <v>121.286244</v>
      </c>
      <c r="F127" s="3">
        <v>3118.6</v>
      </c>
      <c r="G127" s="1" t="s">
        <v>3032</v>
      </c>
      <c r="H127" s="1" t="s">
        <v>3</v>
      </c>
      <c r="I127" s="1" t="s">
        <v>69</v>
      </c>
      <c r="J127" s="1" t="s">
        <v>129</v>
      </c>
      <c r="K127" s="1" t="s">
        <v>196</v>
      </c>
      <c r="L127" s="1" t="s">
        <v>102</v>
      </c>
      <c r="M127" s="1">
        <v>1</v>
      </c>
      <c r="N127" s="1" t="s">
        <v>96</v>
      </c>
      <c r="O127" s="1">
        <v>2</v>
      </c>
      <c r="P127" s="1" t="s">
        <v>2105</v>
      </c>
      <c r="Q127" s="1" t="s">
        <v>2105</v>
      </c>
      <c r="R127" s="1" t="s">
        <v>34</v>
      </c>
      <c r="S127" s="1">
        <v>0</v>
      </c>
    </row>
    <row r="128" spans="1:24">
      <c r="A128" s="1" t="s">
        <v>197</v>
      </c>
      <c r="B128" s="1" t="s">
        <v>193</v>
      </c>
      <c r="C128" s="1" t="s">
        <v>186</v>
      </c>
      <c r="D128" s="2">
        <v>24.140267999999999</v>
      </c>
      <c r="E128" s="2">
        <v>121.286244</v>
      </c>
      <c r="F128" s="3">
        <v>3118.6</v>
      </c>
      <c r="G128" s="1" t="s">
        <v>3032</v>
      </c>
      <c r="H128" s="1" t="s">
        <v>3</v>
      </c>
      <c r="I128" s="1" t="s">
        <v>138</v>
      </c>
      <c r="J128" s="1" t="s">
        <v>139</v>
      </c>
      <c r="K128" s="1" t="s">
        <v>140</v>
      </c>
      <c r="L128" s="1" t="s">
        <v>102</v>
      </c>
      <c r="M128" s="1">
        <v>1</v>
      </c>
      <c r="N128" s="1" t="s">
        <v>96</v>
      </c>
      <c r="O128" s="1">
        <v>2</v>
      </c>
      <c r="P128" s="1" t="s">
        <v>2105</v>
      </c>
      <c r="Q128" s="1" t="s">
        <v>2105</v>
      </c>
      <c r="R128" s="1" t="s">
        <v>34</v>
      </c>
      <c r="S128" s="1">
        <v>0</v>
      </c>
    </row>
    <row r="129" spans="1:19">
      <c r="A129" s="1" t="s">
        <v>202</v>
      </c>
      <c r="B129" s="1" t="s">
        <v>199</v>
      </c>
      <c r="C129" s="1" t="s">
        <v>200</v>
      </c>
      <c r="D129" s="2">
        <v>24.120725</v>
      </c>
      <c r="E129" s="2">
        <v>121.24114299999999</v>
      </c>
      <c r="F129" s="3">
        <v>2781</v>
      </c>
      <c r="G129" s="1" t="s">
        <v>3032</v>
      </c>
      <c r="H129" s="1" t="s">
        <v>3</v>
      </c>
      <c r="I129" s="1" t="s">
        <v>174</v>
      </c>
      <c r="J129" s="1" t="s">
        <v>175</v>
      </c>
      <c r="K129" s="1" t="s">
        <v>203</v>
      </c>
      <c r="L129" s="1" t="s">
        <v>183</v>
      </c>
      <c r="M129" s="1">
        <v>1</v>
      </c>
      <c r="N129" s="1" t="s">
        <v>96</v>
      </c>
      <c r="O129" s="1">
        <v>2</v>
      </c>
      <c r="P129" s="1" t="s">
        <v>2105</v>
      </c>
      <c r="Q129" s="1" t="s">
        <v>2105</v>
      </c>
      <c r="R129" s="1" t="s">
        <v>34</v>
      </c>
      <c r="S129" s="1">
        <v>0</v>
      </c>
    </row>
    <row r="130" spans="1:19">
      <c r="A130" s="1" t="s">
        <v>204</v>
      </c>
      <c r="B130" s="1" t="s">
        <v>205</v>
      </c>
      <c r="C130" s="1" t="s">
        <v>200</v>
      </c>
      <c r="D130" s="2">
        <v>24.114322999999999</v>
      </c>
      <c r="E130" s="2">
        <v>121.22216400000001</v>
      </c>
      <c r="F130" s="3">
        <v>2648</v>
      </c>
      <c r="G130" s="1" t="s">
        <v>3032</v>
      </c>
      <c r="H130" s="1" t="s">
        <v>3</v>
      </c>
      <c r="I130" s="1" t="s">
        <v>206</v>
      </c>
      <c r="J130" s="1" t="s">
        <v>207</v>
      </c>
      <c r="K130" s="1" t="s">
        <v>208</v>
      </c>
      <c r="L130" s="1" t="s">
        <v>168</v>
      </c>
      <c r="M130" s="1">
        <v>1</v>
      </c>
      <c r="N130" s="1" t="s">
        <v>96</v>
      </c>
      <c r="O130" s="1">
        <v>2</v>
      </c>
      <c r="P130" s="1" t="s">
        <v>2105</v>
      </c>
      <c r="Q130" s="1" t="s">
        <v>2105</v>
      </c>
      <c r="R130" s="1" t="s">
        <v>34</v>
      </c>
      <c r="S130" s="1">
        <v>0</v>
      </c>
    </row>
    <row r="131" spans="1:19">
      <c r="A131" s="1" t="s">
        <v>209</v>
      </c>
      <c r="B131" s="1" t="s">
        <v>205</v>
      </c>
      <c r="C131" s="1" t="s">
        <v>200</v>
      </c>
      <c r="D131" s="2">
        <v>24.114322999999999</v>
      </c>
      <c r="E131" s="2">
        <v>121.22216400000001</v>
      </c>
      <c r="F131" s="3">
        <v>2648</v>
      </c>
      <c r="G131" s="1" t="s">
        <v>3032</v>
      </c>
      <c r="H131" s="1" t="s">
        <v>3</v>
      </c>
      <c r="L131" s="1" t="s">
        <v>168</v>
      </c>
      <c r="M131" s="1">
        <v>1</v>
      </c>
      <c r="N131" s="1" t="s">
        <v>96</v>
      </c>
      <c r="O131" s="1">
        <v>2</v>
      </c>
      <c r="P131" s="1" t="s">
        <v>2105</v>
      </c>
      <c r="Q131" s="1" t="s">
        <v>2105</v>
      </c>
      <c r="R131" s="1" t="s">
        <v>34</v>
      </c>
      <c r="S131" s="1">
        <v>0</v>
      </c>
    </row>
    <row r="132" spans="1:19">
      <c r="A132" s="1" t="s">
        <v>210</v>
      </c>
      <c r="B132" s="1" t="s">
        <v>205</v>
      </c>
      <c r="C132" s="1" t="s">
        <v>200</v>
      </c>
      <c r="D132" s="2">
        <v>24.114322999999999</v>
      </c>
      <c r="E132" s="2">
        <v>121.22216400000001</v>
      </c>
      <c r="F132" s="3">
        <v>2648</v>
      </c>
      <c r="G132" s="1" t="s">
        <v>3032</v>
      </c>
      <c r="H132" s="1" t="s">
        <v>3</v>
      </c>
      <c r="L132" s="1" t="s">
        <v>102</v>
      </c>
      <c r="M132" s="1">
        <v>1</v>
      </c>
      <c r="N132" s="1" t="s">
        <v>96</v>
      </c>
      <c r="O132" s="1">
        <v>2</v>
      </c>
      <c r="P132" s="1" t="s">
        <v>2105</v>
      </c>
      <c r="Q132" s="1" t="s">
        <v>2105</v>
      </c>
      <c r="R132" s="1" t="s">
        <v>34</v>
      </c>
      <c r="S132" s="1">
        <v>0</v>
      </c>
    </row>
    <row r="133" spans="1:19">
      <c r="A133" s="1" t="s">
        <v>211</v>
      </c>
      <c r="B133" s="1" t="s">
        <v>212</v>
      </c>
      <c r="C133" s="1" t="s">
        <v>200</v>
      </c>
      <c r="D133" s="2">
        <v>24.111550999999999</v>
      </c>
      <c r="E133" s="2">
        <v>121.21448100000001</v>
      </c>
      <c r="F133" s="3">
        <v>2538.1999999999998</v>
      </c>
      <c r="G133" s="1" t="s">
        <v>3032</v>
      </c>
      <c r="H133" s="1" t="s">
        <v>3</v>
      </c>
      <c r="I133" s="1" t="s">
        <v>187</v>
      </c>
      <c r="J133" s="1" t="s">
        <v>188</v>
      </c>
      <c r="K133" s="1" t="s">
        <v>189</v>
      </c>
      <c r="L133" s="1" t="s">
        <v>168</v>
      </c>
      <c r="M133" s="1">
        <v>1</v>
      </c>
      <c r="N133" s="1" t="s">
        <v>96</v>
      </c>
      <c r="O133" s="1">
        <v>2</v>
      </c>
      <c r="P133" s="1" t="s">
        <v>2105</v>
      </c>
      <c r="Q133" s="1" t="s">
        <v>2105</v>
      </c>
      <c r="R133" s="1" t="s">
        <v>34</v>
      </c>
      <c r="S133" s="1">
        <v>0</v>
      </c>
    </row>
    <row r="134" spans="1:19">
      <c r="A134" s="1" t="s">
        <v>213</v>
      </c>
      <c r="B134" s="1" t="s">
        <v>212</v>
      </c>
      <c r="C134" s="1" t="s">
        <v>200</v>
      </c>
      <c r="D134" s="2">
        <v>24.111550999999999</v>
      </c>
      <c r="E134" s="2">
        <v>121.21448100000001</v>
      </c>
      <c r="F134" s="3">
        <v>2538.1999999999998</v>
      </c>
      <c r="G134" s="1" t="s">
        <v>3032</v>
      </c>
      <c r="H134" s="1" t="s">
        <v>3</v>
      </c>
      <c r="I134" s="1" t="s">
        <v>187</v>
      </c>
      <c r="J134" s="1" t="s">
        <v>188</v>
      </c>
      <c r="K134" s="1" t="s">
        <v>189</v>
      </c>
      <c r="L134" s="1" t="s">
        <v>102</v>
      </c>
      <c r="M134" s="1">
        <v>1</v>
      </c>
      <c r="N134" s="1" t="s">
        <v>96</v>
      </c>
      <c r="O134" s="1">
        <v>2</v>
      </c>
      <c r="P134" s="1" t="s">
        <v>2105</v>
      </c>
      <c r="Q134" s="1" t="s">
        <v>2105</v>
      </c>
      <c r="R134" s="1" t="s">
        <v>34</v>
      </c>
      <c r="S134" s="1">
        <v>0</v>
      </c>
    </row>
    <row r="135" spans="1:19">
      <c r="A135" s="1" t="s">
        <v>214</v>
      </c>
      <c r="B135" s="1" t="s">
        <v>212</v>
      </c>
      <c r="C135" s="1" t="s">
        <v>200</v>
      </c>
      <c r="D135" s="2">
        <v>24.111550999999999</v>
      </c>
      <c r="E135" s="2">
        <v>121.21448100000001</v>
      </c>
      <c r="F135" s="3">
        <v>2538.1999999999998</v>
      </c>
      <c r="G135" s="1" t="s">
        <v>3032</v>
      </c>
      <c r="H135" s="1" t="s">
        <v>3</v>
      </c>
      <c r="I135" s="1" t="s">
        <v>215</v>
      </c>
      <c r="J135" s="1" t="s">
        <v>216</v>
      </c>
      <c r="K135" s="1" t="s">
        <v>217</v>
      </c>
      <c r="L135" s="1" t="s">
        <v>183</v>
      </c>
      <c r="M135" s="1">
        <v>1</v>
      </c>
      <c r="N135" s="1" t="s">
        <v>96</v>
      </c>
      <c r="O135" s="1">
        <v>2</v>
      </c>
      <c r="P135" s="1" t="s">
        <v>2105</v>
      </c>
      <c r="Q135" s="1" t="s">
        <v>2105</v>
      </c>
      <c r="R135" s="1" t="s">
        <v>34</v>
      </c>
      <c r="S135" s="1">
        <v>0</v>
      </c>
    </row>
    <row r="136" spans="1:19">
      <c r="A136" s="1" t="s">
        <v>218</v>
      </c>
      <c r="B136" s="1" t="s">
        <v>219</v>
      </c>
      <c r="C136" s="1" t="s">
        <v>200</v>
      </c>
      <c r="D136" s="2">
        <v>24.104673999999999</v>
      </c>
      <c r="E136" s="2">
        <v>121.19604099999999</v>
      </c>
      <c r="F136" s="3">
        <v>2263.9</v>
      </c>
      <c r="G136" s="1" t="s">
        <v>3032</v>
      </c>
      <c r="H136" s="1" t="s">
        <v>3</v>
      </c>
      <c r="L136" s="1" t="s">
        <v>220</v>
      </c>
      <c r="M136" s="1">
        <v>1</v>
      </c>
      <c r="N136" s="1" t="s">
        <v>115</v>
      </c>
      <c r="O136" s="1">
        <v>1</v>
      </c>
      <c r="P136" s="1" t="s">
        <v>2105</v>
      </c>
      <c r="Q136" s="1" t="s">
        <v>2105</v>
      </c>
      <c r="R136" s="1" t="s">
        <v>34</v>
      </c>
      <c r="S136" s="1">
        <v>0</v>
      </c>
    </row>
    <row r="137" spans="1:19">
      <c r="A137" s="1" t="s">
        <v>221</v>
      </c>
      <c r="B137" s="1" t="s">
        <v>219</v>
      </c>
      <c r="C137" s="1" t="s">
        <v>200</v>
      </c>
      <c r="D137" s="2">
        <v>24.104673999999999</v>
      </c>
      <c r="E137" s="2">
        <v>121.19604099999999</v>
      </c>
      <c r="F137" s="3">
        <v>2263.9</v>
      </c>
      <c r="G137" s="1" t="s">
        <v>3032</v>
      </c>
      <c r="H137" s="1" t="s">
        <v>3</v>
      </c>
      <c r="I137" s="1" t="s">
        <v>222</v>
      </c>
      <c r="J137" s="1" t="s">
        <v>223</v>
      </c>
      <c r="K137" s="1" t="s">
        <v>224</v>
      </c>
      <c r="L137" s="1" t="s">
        <v>102</v>
      </c>
      <c r="M137" s="1">
        <v>1</v>
      </c>
      <c r="N137" s="1" t="s">
        <v>96</v>
      </c>
      <c r="O137" s="1">
        <v>2</v>
      </c>
      <c r="P137" s="1" t="s">
        <v>2105</v>
      </c>
      <c r="Q137" s="1" t="s">
        <v>2105</v>
      </c>
      <c r="R137" s="1" t="s">
        <v>34</v>
      </c>
      <c r="S137" s="1">
        <v>0</v>
      </c>
    </row>
    <row r="138" spans="1:19">
      <c r="A138" s="1" t="s">
        <v>225</v>
      </c>
      <c r="B138" s="1" t="s">
        <v>219</v>
      </c>
      <c r="C138" s="1" t="s">
        <v>200</v>
      </c>
      <c r="D138" s="2">
        <v>24.104673999999999</v>
      </c>
      <c r="E138" s="2">
        <v>121.19604099999999</v>
      </c>
      <c r="F138" s="3">
        <v>2263.9</v>
      </c>
      <c r="G138" s="1" t="s">
        <v>3032</v>
      </c>
      <c r="H138" s="1" t="s">
        <v>3</v>
      </c>
      <c r="I138" s="1" t="s">
        <v>187</v>
      </c>
      <c r="J138" s="1" t="s">
        <v>188</v>
      </c>
      <c r="K138" s="1" t="s">
        <v>226</v>
      </c>
      <c r="L138" s="1" t="s">
        <v>102</v>
      </c>
      <c r="M138" s="1">
        <v>1</v>
      </c>
      <c r="N138" s="1" t="s">
        <v>96</v>
      </c>
      <c r="O138" s="1">
        <v>2</v>
      </c>
      <c r="P138" s="1" t="s">
        <v>2105</v>
      </c>
      <c r="Q138" s="1" t="s">
        <v>2105</v>
      </c>
      <c r="R138" s="1" t="s">
        <v>34</v>
      </c>
      <c r="S138" s="1">
        <v>0</v>
      </c>
    </row>
    <row r="139" spans="1:19">
      <c r="A139" s="1" t="s">
        <v>227</v>
      </c>
      <c r="B139" s="1" t="s">
        <v>219</v>
      </c>
      <c r="C139" s="1" t="s">
        <v>200</v>
      </c>
      <c r="D139" s="2">
        <v>24.104673999999999</v>
      </c>
      <c r="E139" s="2">
        <v>121.19604099999999</v>
      </c>
      <c r="F139" s="3">
        <v>2263.9</v>
      </c>
      <c r="G139" s="1" t="s">
        <v>3032</v>
      </c>
      <c r="H139" s="1" t="s">
        <v>3</v>
      </c>
      <c r="I139" s="1" t="s">
        <v>4</v>
      </c>
      <c r="J139" s="1" t="s">
        <v>5</v>
      </c>
      <c r="K139" s="1" t="s">
        <v>6</v>
      </c>
      <c r="L139" s="1" t="s">
        <v>183</v>
      </c>
      <c r="M139" s="1">
        <v>1</v>
      </c>
      <c r="N139" s="1" t="s">
        <v>96</v>
      </c>
      <c r="O139" s="1">
        <v>2</v>
      </c>
      <c r="P139" s="1" t="s">
        <v>2105</v>
      </c>
      <c r="Q139" s="1" t="s">
        <v>2105</v>
      </c>
      <c r="R139" s="1" t="s">
        <v>34</v>
      </c>
      <c r="S139" s="1">
        <v>0</v>
      </c>
    </row>
    <row r="140" spans="1:19">
      <c r="A140" s="1" t="s">
        <v>228</v>
      </c>
      <c r="B140" s="1" t="s">
        <v>229</v>
      </c>
      <c r="C140" s="1" t="s">
        <v>200</v>
      </c>
      <c r="D140" s="2">
        <v>24.107101</v>
      </c>
      <c r="E140" s="2">
        <v>121.199083</v>
      </c>
      <c r="F140" s="3">
        <v>2300.1999999999998</v>
      </c>
      <c r="G140" s="1" t="s">
        <v>3032</v>
      </c>
      <c r="H140" s="1" t="s">
        <v>3</v>
      </c>
      <c r="L140" s="1" t="s">
        <v>102</v>
      </c>
      <c r="M140" s="1">
        <v>1</v>
      </c>
      <c r="N140" s="1" t="s">
        <v>96</v>
      </c>
      <c r="O140" s="1">
        <v>2</v>
      </c>
      <c r="P140" s="1" t="s">
        <v>2105</v>
      </c>
      <c r="Q140" s="1" t="s">
        <v>2105</v>
      </c>
      <c r="R140" s="1" t="s">
        <v>34</v>
      </c>
      <c r="S140" s="1">
        <v>0</v>
      </c>
    </row>
    <row r="141" spans="1:19">
      <c r="A141" s="1" t="s">
        <v>230</v>
      </c>
      <c r="B141" s="1" t="s">
        <v>229</v>
      </c>
      <c r="C141" s="1" t="s">
        <v>200</v>
      </c>
      <c r="D141" s="2">
        <v>24.107101</v>
      </c>
      <c r="E141" s="2">
        <v>121.199083</v>
      </c>
      <c r="F141" s="3">
        <v>2300.1999999999998</v>
      </c>
      <c r="G141" s="1" t="s">
        <v>3032</v>
      </c>
      <c r="H141" s="1" t="s">
        <v>3</v>
      </c>
      <c r="I141" s="1" t="s">
        <v>4</v>
      </c>
      <c r="J141" s="1" t="s">
        <v>5</v>
      </c>
      <c r="K141" s="1" t="s">
        <v>6</v>
      </c>
      <c r="L141" s="1" t="s">
        <v>5483</v>
      </c>
      <c r="M141" s="1">
        <v>1</v>
      </c>
      <c r="N141" s="1" t="s">
        <v>96</v>
      </c>
      <c r="O141" s="1">
        <v>2</v>
      </c>
      <c r="P141" s="1" t="s">
        <v>2105</v>
      </c>
      <c r="Q141" s="1" t="s">
        <v>2105</v>
      </c>
      <c r="R141" s="1" t="s">
        <v>34</v>
      </c>
      <c r="S141" s="1">
        <v>0</v>
      </c>
    </row>
    <row r="142" spans="1:19">
      <c r="A142" s="1" t="s">
        <v>231</v>
      </c>
      <c r="B142" s="1" t="s">
        <v>229</v>
      </c>
      <c r="C142" s="1" t="s">
        <v>200</v>
      </c>
      <c r="D142" s="2">
        <v>24.107101</v>
      </c>
      <c r="E142" s="2">
        <v>121.199083</v>
      </c>
      <c r="F142" s="3">
        <v>2300.1999999999998</v>
      </c>
      <c r="G142" s="1" t="s">
        <v>3032</v>
      </c>
      <c r="H142" s="1" t="s">
        <v>3</v>
      </c>
      <c r="I142" s="1" t="s">
        <v>4</v>
      </c>
      <c r="J142" s="1" t="s">
        <v>5</v>
      </c>
      <c r="K142" s="1" t="s">
        <v>232</v>
      </c>
      <c r="L142" s="1" t="s">
        <v>102</v>
      </c>
      <c r="M142" s="1">
        <v>1</v>
      </c>
      <c r="N142" s="1" t="s">
        <v>96</v>
      </c>
      <c r="O142" s="1">
        <v>2</v>
      </c>
      <c r="P142" s="1" t="s">
        <v>2105</v>
      </c>
      <c r="Q142" s="1" t="s">
        <v>2105</v>
      </c>
      <c r="R142" s="1" t="s">
        <v>34</v>
      </c>
      <c r="S142" s="1">
        <v>0</v>
      </c>
    </row>
    <row r="143" spans="1:19">
      <c r="A143" s="1" t="s">
        <v>233</v>
      </c>
      <c r="B143" s="1" t="s">
        <v>234</v>
      </c>
      <c r="C143" s="1" t="s">
        <v>235</v>
      </c>
      <c r="D143" s="2">
        <v>24.110918999999999</v>
      </c>
      <c r="E143" s="2">
        <v>121.21287100000001</v>
      </c>
      <c r="F143" s="3">
        <v>2520.1</v>
      </c>
      <c r="G143" s="1" t="s">
        <v>3032</v>
      </c>
      <c r="H143" s="1" t="s">
        <v>3</v>
      </c>
      <c r="I143" s="1" t="s">
        <v>138</v>
      </c>
      <c r="J143" s="1" t="s">
        <v>139</v>
      </c>
      <c r="K143" s="1" t="s">
        <v>140</v>
      </c>
      <c r="L143" s="1" t="s">
        <v>102</v>
      </c>
      <c r="M143" s="1">
        <v>1</v>
      </c>
      <c r="N143" s="1" t="s">
        <v>96</v>
      </c>
      <c r="O143" s="1">
        <v>2</v>
      </c>
      <c r="P143" s="1" t="s">
        <v>2105</v>
      </c>
      <c r="Q143" s="1" t="s">
        <v>2105</v>
      </c>
      <c r="R143" s="1" t="s">
        <v>34</v>
      </c>
      <c r="S143" s="1">
        <v>0</v>
      </c>
    </row>
    <row r="144" spans="1:19">
      <c r="A144" s="1" t="s">
        <v>236</v>
      </c>
      <c r="B144" s="1" t="s">
        <v>234</v>
      </c>
      <c r="C144" s="1" t="s">
        <v>235</v>
      </c>
      <c r="D144" s="2">
        <v>24.110918999999999</v>
      </c>
      <c r="E144" s="2">
        <v>121.21287100000001</v>
      </c>
      <c r="F144" s="3">
        <v>2520.1</v>
      </c>
      <c r="G144" s="1" t="s">
        <v>3032</v>
      </c>
      <c r="H144" s="1" t="s">
        <v>3</v>
      </c>
      <c r="I144" s="1" t="s">
        <v>237</v>
      </c>
      <c r="J144" s="1" t="s">
        <v>238</v>
      </c>
      <c r="K144" s="1" t="s">
        <v>239</v>
      </c>
      <c r="L144" s="1" t="s">
        <v>102</v>
      </c>
      <c r="M144" s="1">
        <v>1</v>
      </c>
      <c r="N144" s="1" t="s">
        <v>96</v>
      </c>
      <c r="O144" s="1">
        <v>2</v>
      </c>
      <c r="P144" s="1" t="s">
        <v>2105</v>
      </c>
      <c r="Q144" s="1" t="s">
        <v>2105</v>
      </c>
      <c r="R144" s="1" t="s">
        <v>34</v>
      </c>
      <c r="S144" s="1">
        <v>0</v>
      </c>
    </row>
    <row r="145" spans="1:24">
      <c r="A145" s="1" t="s">
        <v>240</v>
      </c>
      <c r="B145" s="1" t="s">
        <v>234</v>
      </c>
      <c r="C145" s="1" t="s">
        <v>235</v>
      </c>
      <c r="D145" s="2">
        <v>24.110918999999999</v>
      </c>
      <c r="E145" s="2">
        <v>121.21287100000001</v>
      </c>
      <c r="F145" s="3">
        <v>2520.1</v>
      </c>
      <c r="G145" s="1" t="s">
        <v>3032</v>
      </c>
      <c r="H145" s="1" t="s">
        <v>3</v>
      </c>
      <c r="I145" s="1" t="s">
        <v>4</v>
      </c>
      <c r="J145" s="1" t="s">
        <v>241</v>
      </c>
      <c r="K145" s="1" t="s">
        <v>242</v>
      </c>
      <c r="L145" s="1" t="s">
        <v>102</v>
      </c>
      <c r="M145" s="1">
        <v>1</v>
      </c>
      <c r="N145" s="1" t="s">
        <v>96</v>
      </c>
      <c r="O145" s="1">
        <v>2</v>
      </c>
      <c r="P145" s="1" t="s">
        <v>2105</v>
      </c>
      <c r="Q145" s="1" t="s">
        <v>2105</v>
      </c>
      <c r="R145" s="1" t="s">
        <v>34</v>
      </c>
      <c r="S145" s="1">
        <v>0</v>
      </c>
    </row>
    <row r="146" spans="1:24">
      <c r="A146" s="1" t="s">
        <v>243</v>
      </c>
      <c r="B146" s="1" t="s">
        <v>234</v>
      </c>
      <c r="C146" s="1" t="s">
        <v>235</v>
      </c>
      <c r="D146" s="2">
        <v>24.110918999999999</v>
      </c>
      <c r="E146" s="2">
        <v>121.21287100000001</v>
      </c>
      <c r="F146" s="3">
        <v>2520.1</v>
      </c>
      <c r="G146" s="1" t="s">
        <v>3032</v>
      </c>
      <c r="H146" s="1" t="s">
        <v>3</v>
      </c>
      <c r="I146" s="1" t="s">
        <v>4</v>
      </c>
      <c r="J146" s="1" t="s">
        <v>241</v>
      </c>
      <c r="K146" s="1" t="s">
        <v>242</v>
      </c>
      <c r="L146" s="1" t="s">
        <v>244</v>
      </c>
      <c r="M146" s="1">
        <v>3</v>
      </c>
      <c r="N146" s="1" t="s">
        <v>96</v>
      </c>
      <c r="O146" s="1">
        <v>2</v>
      </c>
      <c r="P146" s="1" t="s">
        <v>2105</v>
      </c>
      <c r="Q146" s="1" t="s">
        <v>2105</v>
      </c>
      <c r="R146" s="1" t="s">
        <v>34</v>
      </c>
      <c r="S146" s="1">
        <v>0</v>
      </c>
    </row>
    <row r="147" spans="1:24">
      <c r="A147" s="1" t="s">
        <v>245</v>
      </c>
      <c r="B147" s="1" t="s">
        <v>234</v>
      </c>
      <c r="C147" s="1" t="s">
        <v>235</v>
      </c>
      <c r="D147" s="2">
        <v>24.110918999999999</v>
      </c>
      <c r="E147" s="2">
        <v>121.21287100000001</v>
      </c>
      <c r="F147" s="3">
        <v>2520.1</v>
      </c>
      <c r="G147" s="1" t="s">
        <v>3032</v>
      </c>
      <c r="H147" s="1" t="s">
        <v>3</v>
      </c>
      <c r="I147" s="1" t="s">
        <v>246</v>
      </c>
      <c r="J147" s="1" t="s">
        <v>247</v>
      </c>
      <c r="K147" s="1" t="s">
        <v>248</v>
      </c>
      <c r="L147" s="1" t="s">
        <v>168</v>
      </c>
      <c r="M147" s="1">
        <v>1</v>
      </c>
      <c r="N147" s="1" t="s">
        <v>96</v>
      </c>
      <c r="O147" s="1">
        <v>2</v>
      </c>
      <c r="P147" s="1" t="s">
        <v>2105</v>
      </c>
      <c r="Q147" s="1" t="s">
        <v>2105</v>
      </c>
      <c r="R147" s="1" t="s">
        <v>34</v>
      </c>
      <c r="S147" s="1">
        <v>0</v>
      </c>
    </row>
    <row r="148" spans="1:24">
      <c r="A148" s="1" t="s">
        <v>249</v>
      </c>
      <c r="B148" s="1" t="s">
        <v>250</v>
      </c>
      <c r="C148" s="1" t="s">
        <v>235</v>
      </c>
      <c r="D148" s="2">
        <v>24.111657999999998</v>
      </c>
      <c r="E148" s="2">
        <v>121.213978</v>
      </c>
      <c r="F148" s="3">
        <v>2538.1</v>
      </c>
      <c r="G148" s="1" t="s">
        <v>3032</v>
      </c>
      <c r="H148" s="1" t="s">
        <v>3</v>
      </c>
      <c r="I148" s="1" t="s">
        <v>4</v>
      </c>
      <c r="J148" s="1" t="s">
        <v>5</v>
      </c>
      <c r="K148" s="1" t="s">
        <v>6</v>
      </c>
      <c r="L148" s="1" t="s">
        <v>102</v>
      </c>
      <c r="M148" s="1">
        <v>1</v>
      </c>
      <c r="N148" s="1" t="s">
        <v>96</v>
      </c>
      <c r="O148" s="1">
        <v>2</v>
      </c>
      <c r="P148" s="1" t="s">
        <v>2105</v>
      </c>
      <c r="Q148" s="1" t="s">
        <v>2105</v>
      </c>
      <c r="R148" s="1" t="s">
        <v>34</v>
      </c>
      <c r="S148" s="1">
        <v>0</v>
      </c>
    </row>
    <row r="149" spans="1:24">
      <c r="A149" s="1" t="s">
        <v>251</v>
      </c>
      <c r="B149" s="1" t="s">
        <v>250</v>
      </c>
      <c r="C149" s="1" t="s">
        <v>235</v>
      </c>
      <c r="D149" s="2">
        <v>24.111657999999998</v>
      </c>
      <c r="E149" s="2">
        <v>121.213978</v>
      </c>
      <c r="F149" s="3">
        <v>2538.1</v>
      </c>
      <c r="G149" s="1" t="s">
        <v>3032</v>
      </c>
      <c r="H149" s="1" t="s">
        <v>3</v>
      </c>
      <c r="I149" s="1" t="s">
        <v>4</v>
      </c>
      <c r="J149" s="1" t="s">
        <v>5</v>
      </c>
      <c r="K149" s="1" t="s">
        <v>6</v>
      </c>
      <c r="L149" s="1" t="s">
        <v>102</v>
      </c>
      <c r="M149" s="1">
        <v>1</v>
      </c>
      <c r="N149" s="1" t="s">
        <v>96</v>
      </c>
      <c r="O149" s="1">
        <v>2</v>
      </c>
      <c r="P149" s="1" t="s">
        <v>2105</v>
      </c>
      <c r="Q149" s="1" t="s">
        <v>2105</v>
      </c>
      <c r="R149" s="1" t="s">
        <v>34</v>
      </c>
      <c r="S149" s="1">
        <v>0</v>
      </c>
    </row>
    <row r="150" spans="1:24">
      <c r="A150" s="1" t="s">
        <v>252</v>
      </c>
      <c r="B150" s="1" t="s">
        <v>250</v>
      </c>
      <c r="C150" s="1" t="s">
        <v>235</v>
      </c>
      <c r="D150" s="2">
        <v>24.111657999999998</v>
      </c>
      <c r="E150" s="2">
        <v>121.213978</v>
      </c>
      <c r="F150" s="3">
        <v>2538.1</v>
      </c>
      <c r="G150" s="1" t="s">
        <v>3032</v>
      </c>
      <c r="H150" s="1" t="s">
        <v>3</v>
      </c>
      <c r="I150" s="1" t="s">
        <v>4</v>
      </c>
      <c r="J150" s="1" t="s">
        <v>5</v>
      </c>
      <c r="K150" s="1" t="s">
        <v>6</v>
      </c>
      <c r="L150" s="1" t="s">
        <v>253</v>
      </c>
      <c r="M150" s="1">
        <v>3</v>
      </c>
      <c r="N150" s="1" t="s">
        <v>96</v>
      </c>
      <c r="O150" s="1">
        <v>2</v>
      </c>
      <c r="P150" s="1" t="s">
        <v>2105</v>
      </c>
      <c r="Q150" s="1" t="s">
        <v>2105</v>
      </c>
      <c r="R150" s="1" t="s">
        <v>34</v>
      </c>
      <c r="S150" s="1">
        <v>0</v>
      </c>
    </row>
    <row r="151" spans="1:24">
      <c r="A151" s="1" t="s">
        <v>254</v>
      </c>
      <c r="B151" s="1" t="s">
        <v>255</v>
      </c>
      <c r="C151" s="1" t="s">
        <v>256</v>
      </c>
      <c r="D151" s="2">
        <v>24.100653999999999</v>
      </c>
      <c r="E151" s="2">
        <v>121.180685</v>
      </c>
      <c r="F151" s="3">
        <v>2170</v>
      </c>
      <c r="G151" s="1" t="s">
        <v>3032</v>
      </c>
      <c r="H151" s="1" t="s">
        <v>3</v>
      </c>
      <c r="I151" s="1" t="s">
        <v>174</v>
      </c>
      <c r="J151" s="1" t="s">
        <v>175</v>
      </c>
      <c r="K151" s="1" t="s">
        <v>257</v>
      </c>
      <c r="L151" s="1" t="s">
        <v>102</v>
      </c>
      <c r="M151" s="1">
        <v>1</v>
      </c>
      <c r="N151" s="1" t="s">
        <v>96</v>
      </c>
      <c r="O151" s="1">
        <v>2</v>
      </c>
      <c r="P151" s="1" t="s">
        <v>2105</v>
      </c>
      <c r="Q151" s="1" t="s">
        <v>2105</v>
      </c>
      <c r="R151" s="1" t="s">
        <v>34</v>
      </c>
      <c r="S151" s="1">
        <v>0</v>
      </c>
    </row>
    <row r="152" spans="1:24">
      <c r="A152" s="1" t="s">
        <v>258</v>
      </c>
      <c r="B152" s="1" t="s">
        <v>255</v>
      </c>
      <c r="C152" s="1" t="s">
        <v>256</v>
      </c>
      <c r="D152" s="2">
        <v>24.100653999999999</v>
      </c>
      <c r="E152" s="2">
        <v>121.180685</v>
      </c>
      <c r="F152" s="3">
        <v>2170</v>
      </c>
      <c r="G152" s="1" t="s">
        <v>3032</v>
      </c>
      <c r="H152" s="1" t="s">
        <v>3</v>
      </c>
      <c r="I152" s="1" t="s">
        <v>259</v>
      </c>
      <c r="J152" s="1" t="s">
        <v>260</v>
      </c>
      <c r="K152" s="1" t="s">
        <v>261</v>
      </c>
      <c r="L152" s="1" t="s">
        <v>102</v>
      </c>
      <c r="M152" s="1">
        <v>1</v>
      </c>
      <c r="N152" s="1" t="s">
        <v>96</v>
      </c>
      <c r="O152" s="1">
        <v>2</v>
      </c>
      <c r="P152" s="1" t="s">
        <v>2105</v>
      </c>
      <c r="Q152" s="1" t="s">
        <v>2105</v>
      </c>
      <c r="R152" s="1" t="s">
        <v>34</v>
      </c>
      <c r="S152" s="1">
        <v>0</v>
      </c>
    </row>
    <row r="153" spans="1:24">
      <c r="A153" s="1" t="s">
        <v>264</v>
      </c>
      <c r="B153" s="1" t="s">
        <v>265</v>
      </c>
      <c r="C153" s="1" t="s">
        <v>256</v>
      </c>
      <c r="D153" s="2">
        <v>24.100275</v>
      </c>
      <c r="E153" s="2">
        <v>121.18056900000001</v>
      </c>
      <c r="F153" s="3">
        <v>2167.8000000000002</v>
      </c>
      <c r="G153" s="1" t="s">
        <v>3032</v>
      </c>
      <c r="H153" s="1" t="s">
        <v>3</v>
      </c>
      <c r="I153" s="1" t="s">
        <v>138</v>
      </c>
      <c r="J153" s="1" t="s">
        <v>266</v>
      </c>
      <c r="K153" s="1" t="s">
        <v>267</v>
      </c>
      <c r="L153" s="1" t="s">
        <v>102</v>
      </c>
      <c r="M153" s="1">
        <v>1</v>
      </c>
      <c r="N153" s="1" t="s">
        <v>96</v>
      </c>
      <c r="O153" s="1">
        <v>2</v>
      </c>
      <c r="P153" s="1" t="s">
        <v>2105</v>
      </c>
      <c r="Q153" s="1" t="s">
        <v>2105</v>
      </c>
      <c r="R153" s="1" t="s">
        <v>34</v>
      </c>
      <c r="S153" s="1">
        <v>0</v>
      </c>
    </row>
    <row r="154" spans="1:24">
      <c r="A154" s="1" t="s">
        <v>268</v>
      </c>
      <c r="B154" s="1" t="s">
        <v>265</v>
      </c>
      <c r="C154" s="1" t="s">
        <v>256</v>
      </c>
      <c r="D154" s="2">
        <v>24.100275</v>
      </c>
      <c r="E154" s="2">
        <v>121.18056900000001</v>
      </c>
      <c r="F154" s="3">
        <v>2167.8000000000002</v>
      </c>
      <c r="G154" s="1" t="s">
        <v>3032</v>
      </c>
      <c r="H154" s="1" t="s">
        <v>3</v>
      </c>
      <c r="I154" s="1" t="s">
        <v>259</v>
      </c>
      <c r="J154" s="1" t="s">
        <v>260</v>
      </c>
      <c r="K154" s="1" t="s">
        <v>261</v>
      </c>
      <c r="L154" s="1" t="s">
        <v>102</v>
      </c>
      <c r="M154" s="1">
        <v>1</v>
      </c>
      <c r="N154" s="1" t="s">
        <v>96</v>
      </c>
      <c r="O154" s="1">
        <v>2</v>
      </c>
      <c r="P154" s="1" t="s">
        <v>2105</v>
      </c>
      <c r="Q154" s="1" t="s">
        <v>2105</v>
      </c>
      <c r="R154" s="1" t="s">
        <v>34</v>
      </c>
      <c r="S154" s="1">
        <v>0</v>
      </c>
    </row>
    <row r="155" spans="1:24">
      <c r="A155" s="1" t="s">
        <v>270</v>
      </c>
      <c r="B155" s="1" t="s">
        <v>271</v>
      </c>
      <c r="C155" s="1" t="s">
        <v>256</v>
      </c>
      <c r="D155" s="2">
        <v>24.099881</v>
      </c>
      <c r="E155" s="2">
        <v>121.18056799999999</v>
      </c>
      <c r="F155" s="3">
        <v>2165.1999999999998</v>
      </c>
      <c r="G155" s="1" t="s">
        <v>3032</v>
      </c>
      <c r="H155" s="1" t="s">
        <v>3</v>
      </c>
      <c r="I155" s="1" t="s">
        <v>174</v>
      </c>
      <c r="J155" s="1" t="s">
        <v>272</v>
      </c>
      <c r="K155" s="1" t="s">
        <v>273</v>
      </c>
      <c r="L155" s="1" t="s">
        <v>102</v>
      </c>
      <c r="M155" s="1">
        <v>1</v>
      </c>
      <c r="N155" s="1" t="s">
        <v>96</v>
      </c>
      <c r="O155" s="1">
        <v>2</v>
      </c>
      <c r="P155" s="1" t="s">
        <v>2105</v>
      </c>
      <c r="Q155" s="1" t="s">
        <v>2105</v>
      </c>
      <c r="R155" s="1" t="s">
        <v>34</v>
      </c>
      <c r="S155" s="1">
        <v>0</v>
      </c>
    </row>
    <row r="156" spans="1:24">
      <c r="A156" s="1" t="s">
        <v>274</v>
      </c>
      <c r="B156" s="1" t="s">
        <v>275</v>
      </c>
      <c r="C156" s="1" t="s">
        <v>256</v>
      </c>
      <c r="D156" s="2">
        <v>24.099336999999998</v>
      </c>
      <c r="E156" s="2">
        <v>121.180566</v>
      </c>
      <c r="F156" s="3">
        <v>2163.6999999999998</v>
      </c>
      <c r="G156" s="1" t="s">
        <v>3032</v>
      </c>
      <c r="H156" s="1" t="s">
        <v>3</v>
      </c>
      <c r="I156" s="1" t="s">
        <v>4</v>
      </c>
      <c r="J156" s="1" t="s">
        <v>5</v>
      </c>
      <c r="K156" s="1" t="s">
        <v>6</v>
      </c>
      <c r="L156" s="1" t="s">
        <v>102</v>
      </c>
      <c r="M156" s="1">
        <v>1</v>
      </c>
      <c r="N156" s="1" t="s">
        <v>96</v>
      </c>
      <c r="O156" s="1">
        <v>2</v>
      </c>
      <c r="P156" s="1" t="s">
        <v>2105</v>
      </c>
      <c r="Q156" s="1" t="s">
        <v>2105</v>
      </c>
      <c r="R156" s="1" t="s">
        <v>34</v>
      </c>
      <c r="S156" s="1">
        <v>0</v>
      </c>
    </row>
    <row r="157" spans="1:24">
      <c r="A157" s="1" t="s">
        <v>276</v>
      </c>
      <c r="B157" s="1" t="s">
        <v>277</v>
      </c>
      <c r="C157" s="1" t="s">
        <v>256</v>
      </c>
      <c r="D157" s="2">
        <v>24.097251</v>
      </c>
      <c r="E157" s="2">
        <v>121.18063600000001</v>
      </c>
      <c r="F157" s="3">
        <v>2169.6</v>
      </c>
      <c r="G157" s="1" t="s">
        <v>3032</v>
      </c>
      <c r="H157" s="1" t="s">
        <v>3</v>
      </c>
      <c r="I157" s="1" t="s">
        <v>4</v>
      </c>
      <c r="J157" s="1" t="s">
        <v>5</v>
      </c>
      <c r="L157" s="1" t="s">
        <v>155</v>
      </c>
      <c r="M157" s="1">
        <v>2</v>
      </c>
      <c r="N157" s="1" t="s">
        <v>96</v>
      </c>
      <c r="O157" s="1">
        <v>2</v>
      </c>
      <c r="P157" s="1" t="s">
        <v>2105</v>
      </c>
      <c r="Q157" s="1" t="s">
        <v>2105</v>
      </c>
      <c r="R157" s="1" t="s">
        <v>34</v>
      </c>
      <c r="S157" s="1">
        <v>0</v>
      </c>
    </row>
    <row r="158" spans="1:24">
      <c r="A158" s="1" t="s">
        <v>278</v>
      </c>
      <c r="B158" s="1" t="s">
        <v>277</v>
      </c>
      <c r="C158" s="1" t="s">
        <v>256</v>
      </c>
      <c r="D158" s="2">
        <v>24.097251</v>
      </c>
      <c r="E158" s="2">
        <v>121.18063600000001</v>
      </c>
      <c r="F158" s="3">
        <v>2169.6</v>
      </c>
      <c r="G158" s="1" t="s">
        <v>3032</v>
      </c>
      <c r="H158" s="1" t="s">
        <v>3</v>
      </c>
      <c r="I158" s="1" t="s">
        <v>279</v>
      </c>
      <c r="J158" s="1" t="s">
        <v>166</v>
      </c>
      <c r="K158" s="1" t="s">
        <v>167</v>
      </c>
      <c r="L158" s="1" t="s">
        <v>102</v>
      </c>
      <c r="M158" s="1">
        <v>1</v>
      </c>
      <c r="N158" s="1" t="s">
        <v>96</v>
      </c>
      <c r="O158" s="1">
        <v>2</v>
      </c>
      <c r="P158" s="1" t="s">
        <v>2105</v>
      </c>
      <c r="Q158" s="1" t="s">
        <v>2105</v>
      </c>
      <c r="R158" s="1" t="s">
        <v>34</v>
      </c>
      <c r="S158" s="1">
        <v>0</v>
      </c>
    </row>
    <row r="159" spans="1:24">
      <c r="A159" s="1" t="s">
        <v>280</v>
      </c>
      <c r="B159" s="1" t="s">
        <v>281</v>
      </c>
      <c r="C159" s="1" t="s">
        <v>282</v>
      </c>
      <c r="D159" s="2">
        <v>24.091401000000001</v>
      </c>
      <c r="E159" s="2">
        <v>121.176194</v>
      </c>
      <c r="F159" s="3">
        <v>2049</v>
      </c>
      <c r="G159" s="1" t="s">
        <v>3032</v>
      </c>
      <c r="H159" s="1" t="s">
        <v>3</v>
      </c>
      <c r="I159" s="1" t="s">
        <v>174</v>
      </c>
      <c r="J159" s="1" t="s">
        <v>175</v>
      </c>
      <c r="K159" s="1" t="s">
        <v>176</v>
      </c>
      <c r="L159" s="1" t="s">
        <v>102</v>
      </c>
      <c r="M159" s="1">
        <v>1</v>
      </c>
      <c r="N159" s="1" t="s">
        <v>96</v>
      </c>
      <c r="O159" s="1">
        <v>2</v>
      </c>
      <c r="P159" s="1" t="s">
        <v>2105</v>
      </c>
      <c r="Q159" s="1" t="s">
        <v>2105</v>
      </c>
      <c r="R159" s="1" t="s">
        <v>34</v>
      </c>
      <c r="S159" s="1">
        <v>0</v>
      </c>
    </row>
    <row r="160" spans="1:24">
      <c r="A160" s="1" t="s">
        <v>283</v>
      </c>
      <c r="B160" s="1" t="s">
        <v>284</v>
      </c>
      <c r="C160" s="1" t="s">
        <v>282</v>
      </c>
      <c r="D160" s="2">
        <v>24.092043</v>
      </c>
      <c r="E160" s="2">
        <v>121.176472</v>
      </c>
      <c r="F160" s="3">
        <v>2038.6</v>
      </c>
      <c r="G160" s="1" t="s">
        <v>3032</v>
      </c>
      <c r="H160" s="1" t="s">
        <v>3</v>
      </c>
      <c r="I160" s="1" t="s">
        <v>138</v>
      </c>
      <c r="J160" s="1" t="s">
        <v>266</v>
      </c>
      <c r="K160" s="1" t="s">
        <v>267</v>
      </c>
      <c r="L160" s="1" t="s">
        <v>102</v>
      </c>
      <c r="M160" s="1">
        <v>1</v>
      </c>
      <c r="N160" s="1" t="s">
        <v>96</v>
      </c>
      <c r="O160" s="1">
        <v>2</v>
      </c>
      <c r="P160" s="1" t="s">
        <v>2105</v>
      </c>
      <c r="Q160" s="1" t="s">
        <v>2105</v>
      </c>
      <c r="R160" s="1" t="s">
        <v>8</v>
      </c>
      <c r="S160" s="1">
        <v>1</v>
      </c>
      <c r="T160" s="1" t="s">
        <v>285</v>
      </c>
      <c r="U160" s="1" t="s">
        <v>102</v>
      </c>
      <c r="V160" s="1">
        <v>1</v>
      </c>
      <c r="W160" s="1" t="s">
        <v>74</v>
      </c>
      <c r="X160" s="1">
        <v>1</v>
      </c>
    </row>
    <row r="161" spans="1:24">
      <c r="A161" s="1" t="s">
        <v>286</v>
      </c>
      <c r="B161" s="1" t="s">
        <v>287</v>
      </c>
      <c r="C161" s="1" t="s">
        <v>288</v>
      </c>
      <c r="D161" s="2">
        <v>23.826556</v>
      </c>
      <c r="E161" s="2">
        <v>121.425307</v>
      </c>
      <c r="F161" s="3">
        <v>229.4</v>
      </c>
      <c r="G161" s="1" t="s">
        <v>3032</v>
      </c>
      <c r="H161" s="1" t="s">
        <v>3</v>
      </c>
      <c r="I161" s="1" t="s">
        <v>246</v>
      </c>
      <c r="J161" s="1" t="s">
        <v>247</v>
      </c>
      <c r="K161" s="1" t="s">
        <v>289</v>
      </c>
      <c r="L161" s="1" t="s">
        <v>290</v>
      </c>
      <c r="M161" s="1">
        <v>3</v>
      </c>
      <c r="N161" s="1" t="s">
        <v>96</v>
      </c>
      <c r="O161" s="1">
        <v>2</v>
      </c>
      <c r="P161" s="1" t="s">
        <v>2105</v>
      </c>
      <c r="Q161" s="1" t="s">
        <v>2105</v>
      </c>
      <c r="R161" s="1" t="s">
        <v>34</v>
      </c>
      <c r="S161" s="1">
        <v>0</v>
      </c>
    </row>
    <row r="162" spans="1:24">
      <c r="A162" s="1" t="s">
        <v>291</v>
      </c>
      <c r="B162" s="1" t="s">
        <v>287</v>
      </c>
      <c r="C162" s="1" t="s">
        <v>288</v>
      </c>
      <c r="D162" s="2">
        <v>23.826556</v>
      </c>
      <c r="E162" s="2">
        <v>121.425307</v>
      </c>
      <c r="F162" s="3">
        <v>229.4</v>
      </c>
      <c r="G162" s="1" t="s">
        <v>3032</v>
      </c>
      <c r="H162" s="1" t="s">
        <v>3</v>
      </c>
      <c r="I162" s="1" t="s">
        <v>174</v>
      </c>
      <c r="J162" s="1" t="s">
        <v>292</v>
      </c>
      <c r="K162" s="1" t="s">
        <v>293</v>
      </c>
      <c r="L162" s="1" t="s">
        <v>294</v>
      </c>
      <c r="M162" s="1">
        <v>2</v>
      </c>
      <c r="N162" s="1" t="s">
        <v>96</v>
      </c>
      <c r="O162" s="1">
        <v>2</v>
      </c>
      <c r="P162" s="1" t="s">
        <v>2105</v>
      </c>
      <c r="Q162" s="1" t="s">
        <v>2105</v>
      </c>
      <c r="R162" s="1" t="s">
        <v>34</v>
      </c>
      <c r="S162" s="1">
        <v>0</v>
      </c>
    </row>
    <row r="163" spans="1:24">
      <c r="A163" s="1" t="s">
        <v>295</v>
      </c>
      <c r="B163" s="1" t="s">
        <v>287</v>
      </c>
      <c r="C163" s="1" t="s">
        <v>288</v>
      </c>
      <c r="D163" s="2">
        <v>23.826556</v>
      </c>
      <c r="E163" s="2">
        <v>121.425307</v>
      </c>
      <c r="F163" s="3">
        <v>229.4</v>
      </c>
      <c r="G163" s="1" t="s">
        <v>3032</v>
      </c>
      <c r="H163" s="1" t="s">
        <v>3</v>
      </c>
      <c r="I163" s="1" t="s">
        <v>152</v>
      </c>
      <c r="J163" s="1" t="s">
        <v>153</v>
      </c>
      <c r="K163" s="1" t="s">
        <v>154</v>
      </c>
      <c r="L163" s="1" t="s">
        <v>102</v>
      </c>
      <c r="M163" s="1">
        <v>1</v>
      </c>
      <c r="N163" s="1" t="s">
        <v>96</v>
      </c>
      <c r="O163" s="1">
        <v>2</v>
      </c>
      <c r="P163" s="1" t="s">
        <v>2105</v>
      </c>
      <c r="Q163" s="1" t="s">
        <v>2105</v>
      </c>
      <c r="R163" s="1" t="s">
        <v>34</v>
      </c>
      <c r="S163" s="1">
        <v>0</v>
      </c>
    </row>
    <row r="164" spans="1:24">
      <c r="A164" s="1" t="s">
        <v>296</v>
      </c>
      <c r="B164" s="1" t="s">
        <v>297</v>
      </c>
      <c r="C164" s="1" t="s">
        <v>298</v>
      </c>
      <c r="D164" s="2">
        <v>23.142139</v>
      </c>
      <c r="E164" s="2">
        <v>121.28252999999999</v>
      </c>
      <c r="F164" s="3">
        <v>370.2</v>
      </c>
      <c r="G164" s="1" t="s">
        <v>3032</v>
      </c>
      <c r="H164" s="1" t="s">
        <v>3</v>
      </c>
      <c r="I164" s="1" t="s">
        <v>174</v>
      </c>
      <c r="J164" s="1" t="s">
        <v>299</v>
      </c>
      <c r="K164" s="1" t="s">
        <v>300</v>
      </c>
      <c r="L164" s="1" t="s">
        <v>141</v>
      </c>
      <c r="M164" s="1">
        <v>1</v>
      </c>
      <c r="N164" s="1" t="s">
        <v>96</v>
      </c>
      <c r="O164" s="1">
        <v>2</v>
      </c>
      <c r="P164" s="1" t="s">
        <v>2105</v>
      </c>
      <c r="Q164" s="1" t="s">
        <v>2105</v>
      </c>
      <c r="R164" s="1" t="s">
        <v>34</v>
      </c>
      <c r="S164" s="1">
        <v>0</v>
      </c>
    </row>
    <row r="165" spans="1:24">
      <c r="A165" s="1" t="s">
        <v>301</v>
      </c>
      <c r="B165" s="1" t="s">
        <v>302</v>
      </c>
      <c r="C165" s="1" t="s">
        <v>298</v>
      </c>
      <c r="D165" s="2">
        <v>23.143250999999999</v>
      </c>
      <c r="E165" s="2">
        <v>121.284235</v>
      </c>
      <c r="F165" s="3">
        <v>395</v>
      </c>
      <c r="G165" s="1" t="s">
        <v>3032</v>
      </c>
      <c r="H165" s="1" t="s">
        <v>3</v>
      </c>
      <c r="I165" s="1" t="s">
        <v>152</v>
      </c>
      <c r="J165" s="1" t="s">
        <v>153</v>
      </c>
      <c r="K165" s="1" t="s">
        <v>303</v>
      </c>
      <c r="L165" s="1" t="s">
        <v>304</v>
      </c>
      <c r="M165" s="1">
        <v>2</v>
      </c>
      <c r="N165" s="1" t="s">
        <v>96</v>
      </c>
      <c r="O165" s="1">
        <v>2</v>
      </c>
      <c r="P165" s="1" t="s">
        <v>2105</v>
      </c>
      <c r="Q165" s="1" t="s">
        <v>2105</v>
      </c>
      <c r="R165" s="1" t="s">
        <v>34</v>
      </c>
      <c r="S165" s="1">
        <v>0</v>
      </c>
    </row>
    <row r="166" spans="1:24">
      <c r="A166" s="1" t="s">
        <v>305</v>
      </c>
      <c r="B166" s="1" t="s">
        <v>302</v>
      </c>
      <c r="C166" s="1" t="s">
        <v>298</v>
      </c>
      <c r="D166" s="2">
        <v>23.143250999999999</v>
      </c>
      <c r="E166" s="2">
        <v>121.284235</v>
      </c>
      <c r="F166" s="3">
        <v>395</v>
      </c>
      <c r="G166" s="1" t="s">
        <v>3032</v>
      </c>
      <c r="H166" s="1" t="s">
        <v>3</v>
      </c>
      <c r="I166" s="1" t="s">
        <v>306</v>
      </c>
      <c r="J166" s="1" t="s">
        <v>307</v>
      </c>
      <c r="K166" s="1" t="s">
        <v>308</v>
      </c>
      <c r="L166" s="1" t="s">
        <v>102</v>
      </c>
      <c r="M166" s="1">
        <v>1</v>
      </c>
      <c r="N166" s="1" t="s">
        <v>96</v>
      </c>
      <c r="O166" s="1">
        <v>2</v>
      </c>
      <c r="P166" s="1" t="s">
        <v>2105</v>
      </c>
      <c r="Q166" s="1" t="s">
        <v>2105</v>
      </c>
      <c r="R166" s="1" t="s">
        <v>34</v>
      </c>
      <c r="S166" s="1">
        <v>0</v>
      </c>
    </row>
    <row r="167" spans="1:24">
      <c r="A167" s="1" t="s">
        <v>309</v>
      </c>
      <c r="B167" s="1" t="s">
        <v>310</v>
      </c>
      <c r="C167" s="1" t="s">
        <v>298</v>
      </c>
      <c r="D167" s="2">
        <v>23.143498000000001</v>
      </c>
      <c r="E167" s="2">
        <v>121.28576099999999</v>
      </c>
      <c r="F167" s="3">
        <v>431.7</v>
      </c>
      <c r="G167" s="1" t="s">
        <v>3032</v>
      </c>
      <c r="H167" s="1" t="s">
        <v>3</v>
      </c>
      <c r="I167" s="1" t="s">
        <v>180</v>
      </c>
      <c r="J167" s="1" t="s">
        <v>181</v>
      </c>
      <c r="K167" s="1" t="s">
        <v>311</v>
      </c>
      <c r="L167" s="1" t="s">
        <v>312</v>
      </c>
      <c r="M167" s="1">
        <v>2</v>
      </c>
      <c r="N167" s="1" t="s">
        <v>96</v>
      </c>
      <c r="O167" s="1">
        <v>2</v>
      </c>
      <c r="P167" s="1" t="s">
        <v>2105</v>
      </c>
      <c r="Q167" s="1" t="s">
        <v>2105</v>
      </c>
      <c r="R167" s="1" t="s">
        <v>34</v>
      </c>
      <c r="S167" s="1">
        <v>0</v>
      </c>
    </row>
    <row r="168" spans="1:24">
      <c r="A168" s="1" t="s">
        <v>313</v>
      </c>
      <c r="B168" s="1" t="s">
        <v>310</v>
      </c>
      <c r="C168" s="1" t="s">
        <v>298</v>
      </c>
      <c r="D168" s="2">
        <v>23.143498000000001</v>
      </c>
      <c r="E168" s="2">
        <v>121.28576099999999</v>
      </c>
      <c r="F168" s="3">
        <v>431.7</v>
      </c>
      <c r="G168" s="1" t="s">
        <v>3032</v>
      </c>
      <c r="H168" s="1" t="s">
        <v>3</v>
      </c>
      <c r="I168" s="1" t="s">
        <v>246</v>
      </c>
      <c r="J168" s="1" t="s">
        <v>247</v>
      </c>
      <c r="K168" s="1" t="s">
        <v>314</v>
      </c>
      <c r="L168" s="1" t="s">
        <v>315</v>
      </c>
      <c r="M168" s="1">
        <v>1</v>
      </c>
      <c r="N168" s="1" t="s">
        <v>96</v>
      </c>
      <c r="O168" s="1">
        <v>2</v>
      </c>
      <c r="P168" s="1" t="s">
        <v>2105</v>
      </c>
      <c r="Q168" s="1" t="s">
        <v>2105</v>
      </c>
      <c r="R168" s="1" t="s">
        <v>34</v>
      </c>
      <c r="S168" s="1">
        <v>0</v>
      </c>
    </row>
    <row r="169" spans="1:24">
      <c r="A169" s="1" t="s">
        <v>316</v>
      </c>
      <c r="B169" s="1" t="s">
        <v>310</v>
      </c>
      <c r="C169" s="1" t="s">
        <v>298</v>
      </c>
      <c r="D169" s="2">
        <v>23.143498000000001</v>
      </c>
      <c r="E169" s="2">
        <v>121.28576099999999</v>
      </c>
      <c r="F169" s="3">
        <v>431.7</v>
      </c>
      <c r="G169" s="1" t="s">
        <v>3032</v>
      </c>
      <c r="H169" s="1" t="s">
        <v>3</v>
      </c>
      <c r="I169" s="1" t="s">
        <v>317</v>
      </c>
      <c r="J169" s="1" t="s">
        <v>318</v>
      </c>
      <c r="K169" s="1" t="s">
        <v>319</v>
      </c>
      <c r="L169" s="1" t="s">
        <v>183</v>
      </c>
      <c r="M169" s="1">
        <v>1</v>
      </c>
      <c r="N169" s="1" t="s">
        <v>96</v>
      </c>
      <c r="O169" s="1">
        <v>2</v>
      </c>
      <c r="P169" s="1" t="s">
        <v>2105</v>
      </c>
      <c r="Q169" s="1" t="s">
        <v>2105</v>
      </c>
      <c r="R169" s="1" t="s">
        <v>34</v>
      </c>
      <c r="S169" s="1">
        <v>0</v>
      </c>
    </row>
    <row r="170" spans="1:24">
      <c r="A170" s="1" t="s">
        <v>320</v>
      </c>
      <c r="B170" s="1" t="s">
        <v>310</v>
      </c>
      <c r="C170" s="1" t="s">
        <v>298</v>
      </c>
      <c r="D170" s="2">
        <v>23.143498000000001</v>
      </c>
      <c r="E170" s="2">
        <v>121.28576099999999</v>
      </c>
      <c r="F170" s="3">
        <v>431.7</v>
      </c>
      <c r="G170" s="1" t="s">
        <v>3032</v>
      </c>
      <c r="H170" s="1" t="s">
        <v>3</v>
      </c>
      <c r="I170" s="1" t="s">
        <v>246</v>
      </c>
      <c r="J170" s="1" t="s">
        <v>247</v>
      </c>
      <c r="K170" s="1" t="s">
        <v>321</v>
      </c>
      <c r="L170" s="1" t="s">
        <v>322</v>
      </c>
      <c r="M170" s="1">
        <v>1</v>
      </c>
      <c r="N170" s="1" t="s">
        <v>96</v>
      </c>
      <c r="O170" s="1">
        <v>2</v>
      </c>
      <c r="P170" s="1" t="s">
        <v>2105</v>
      </c>
      <c r="Q170" s="1" t="s">
        <v>2105</v>
      </c>
      <c r="R170" s="1" t="s">
        <v>34</v>
      </c>
      <c r="S170" s="1">
        <v>0</v>
      </c>
    </row>
    <row r="171" spans="1:24">
      <c r="A171" s="1" t="s">
        <v>323</v>
      </c>
      <c r="B171" s="1" t="s">
        <v>324</v>
      </c>
      <c r="C171" s="1" t="s">
        <v>298</v>
      </c>
      <c r="D171" s="2">
        <v>23.143868000000001</v>
      </c>
      <c r="E171" s="2">
        <v>121.287014</v>
      </c>
      <c r="F171" s="3">
        <v>449.5</v>
      </c>
      <c r="G171" s="1" t="s">
        <v>3032</v>
      </c>
      <c r="H171" s="1" t="s">
        <v>3</v>
      </c>
      <c r="L171" s="1" t="s">
        <v>102</v>
      </c>
      <c r="M171" s="1">
        <v>1</v>
      </c>
      <c r="N171" s="1" t="s">
        <v>96</v>
      </c>
      <c r="O171" s="1">
        <v>2</v>
      </c>
      <c r="P171" s="1" t="s">
        <v>2105</v>
      </c>
      <c r="Q171" s="1" t="s">
        <v>2105</v>
      </c>
      <c r="R171" s="1" t="s">
        <v>34</v>
      </c>
      <c r="S171" s="1">
        <v>0</v>
      </c>
    </row>
    <row r="172" spans="1:24">
      <c r="A172" s="1" t="s">
        <v>325</v>
      </c>
      <c r="B172" s="1" t="s">
        <v>326</v>
      </c>
      <c r="C172" s="1" t="s">
        <v>298</v>
      </c>
      <c r="D172" s="2">
        <v>23.142751000000001</v>
      </c>
      <c r="E172" s="2">
        <v>121.28326800000001</v>
      </c>
      <c r="F172" s="3">
        <v>389</v>
      </c>
      <c r="G172" s="1" t="s">
        <v>3032</v>
      </c>
      <c r="H172" s="1" t="s">
        <v>3</v>
      </c>
      <c r="I172" s="1" t="s">
        <v>174</v>
      </c>
      <c r="J172" s="1" t="s">
        <v>292</v>
      </c>
      <c r="K172" s="1" t="s">
        <v>327</v>
      </c>
      <c r="L172" s="1" t="s">
        <v>183</v>
      </c>
      <c r="M172" s="1">
        <v>1</v>
      </c>
      <c r="N172" s="1" t="s">
        <v>96</v>
      </c>
      <c r="O172" s="1">
        <v>2</v>
      </c>
      <c r="P172" s="1" t="s">
        <v>2105</v>
      </c>
      <c r="Q172" s="1" t="s">
        <v>2105</v>
      </c>
      <c r="R172" s="1" t="s">
        <v>8</v>
      </c>
      <c r="S172" s="1">
        <v>2</v>
      </c>
      <c r="T172" s="1" t="s">
        <v>328</v>
      </c>
      <c r="U172" s="1" t="s">
        <v>183</v>
      </c>
      <c r="V172" s="1">
        <v>1</v>
      </c>
      <c r="W172" s="1" t="s">
        <v>329</v>
      </c>
      <c r="X172" s="1">
        <v>2</v>
      </c>
    </row>
    <row r="173" spans="1:24">
      <c r="A173" s="1" t="s">
        <v>330</v>
      </c>
      <c r="B173" s="1" t="s">
        <v>331</v>
      </c>
      <c r="C173" s="1" t="s">
        <v>298</v>
      </c>
      <c r="D173" s="2">
        <v>23.142164999999999</v>
      </c>
      <c r="E173" s="2">
        <v>121.282467</v>
      </c>
      <c r="F173" s="3">
        <v>377.8</v>
      </c>
      <c r="G173" s="1" t="s">
        <v>3032</v>
      </c>
      <c r="H173" s="1" t="s">
        <v>3</v>
      </c>
      <c r="I173" s="1" t="s">
        <v>332</v>
      </c>
      <c r="J173" s="1" t="s">
        <v>333</v>
      </c>
      <c r="K173" s="1" t="s">
        <v>334</v>
      </c>
      <c r="L173" s="1" t="s">
        <v>102</v>
      </c>
      <c r="M173" s="1">
        <v>1</v>
      </c>
      <c r="N173" s="1" t="s">
        <v>96</v>
      </c>
      <c r="O173" s="1">
        <v>2</v>
      </c>
      <c r="P173" s="1" t="s">
        <v>2105</v>
      </c>
      <c r="Q173" s="1" t="s">
        <v>2105</v>
      </c>
      <c r="R173" s="1" t="s">
        <v>34</v>
      </c>
      <c r="S173" s="1">
        <v>0</v>
      </c>
    </row>
    <row r="174" spans="1:24">
      <c r="A174" s="1" t="s">
        <v>335</v>
      </c>
      <c r="B174" s="1" t="s">
        <v>336</v>
      </c>
      <c r="C174" s="1" t="s">
        <v>298</v>
      </c>
      <c r="D174" s="2">
        <v>23.141299</v>
      </c>
      <c r="E174" s="2">
        <v>121.27915299999999</v>
      </c>
      <c r="F174" s="3">
        <v>331.8</v>
      </c>
      <c r="G174" s="1" t="s">
        <v>3032</v>
      </c>
      <c r="H174" s="1" t="s">
        <v>3</v>
      </c>
      <c r="I174" s="1" t="s">
        <v>138</v>
      </c>
      <c r="J174" s="1" t="s">
        <v>337</v>
      </c>
      <c r="K174" s="1" t="s">
        <v>338</v>
      </c>
      <c r="L174" s="1" t="s">
        <v>183</v>
      </c>
      <c r="M174" s="1">
        <v>1</v>
      </c>
      <c r="N174" s="1" t="s">
        <v>96</v>
      </c>
      <c r="O174" s="1">
        <v>2</v>
      </c>
      <c r="P174" s="1" t="s">
        <v>2105</v>
      </c>
      <c r="Q174" s="1" t="s">
        <v>2105</v>
      </c>
      <c r="R174" s="1" t="s">
        <v>34</v>
      </c>
      <c r="S174" s="1">
        <v>0</v>
      </c>
    </row>
    <row r="175" spans="1:24">
      <c r="A175" s="1" t="s">
        <v>339</v>
      </c>
      <c r="B175" s="1" t="s">
        <v>340</v>
      </c>
      <c r="C175" s="1" t="s">
        <v>341</v>
      </c>
      <c r="D175" s="2">
        <v>22.797075</v>
      </c>
      <c r="E175" s="2">
        <v>121.035732</v>
      </c>
      <c r="F175" s="3">
        <v>776.9</v>
      </c>
      <c r="G175" s="1" t="s">
        <v>3032</v>
      </c>
      <c r="H175" s="1" t="s">
        <v>3</v>
      </c>
      <c r="I175" s="1" t="s">
        <v>4</v>
      </c>
      <c r="J175" s="1" t="s">
        <v>5</v>
      </c>
      <c r="K175" s="1" t="s">
        <v>232</v>
      </c>
      <c r="L175" s="1" t="s">
        <v>2044</v>
      </c>
      <c r="M175" s="1">
        <v>4</v>
      </c>
      <c r="N175" s="1" t="s">
        <v>96</v>
      </c>
      <c r="O175" s="1">
        <v>2</v>
      </c>
      <c r="P175" s="1" t="s">
        <v>2105</v>
      </c>
      <c r="Q175" s="1" t="s">
        <v>2105</v>
      </c>
      <c r="R175" s="1" t="s">
        <v>8</v>
      </c>
      <c r="S175" s="1">
        <v>2</v>
      </c>
      <c r="T175" s="1" t="s">
        <v>342</v>
      </c>
      <c r="U175" s="1" t="s">
        <v>2045</v>
      </c>
      <c r="V175" s="1">
        <v>2</v>
      </c>
      <c r="W175" s="1" t="s">
        <v>115</v>
      </c>
      <c r="X175" s="1">
        <v>1</v>
      </c>
    </row>
    <row r="176" spans="1:24">
      <c r="A176" s="1" t="s">
        <v>344</v>
      </c>
      <c r="B176" s="1" t="s">
        <v>340</v>
      </c>
      <c r="C176" s="1" t="s">
        <v>341</v>
      </c>
      <c r="D176" s="2">
        <v>22.797075</v>
      </c>
      <c r="E176" s="2">
        <v>121.035732</v>
      </c>
      <c r="F176" s="3">
        <v>776.9</v>
      </c>
      <c r="G176" s="1" t="s">
        <v>3032</v>
      </c>
      <c r="H176" s="1" t="s">
        <v>3</v>
      </c>
      <c r="L176" s="1" t="s">
        <v>345</v>
      </c>
      <c r="M176" s="1">
        <v>1</v>
      </c>
      <c r="N176" s="1" t="s">
        <v>96</v>
      </c>
      <c r="O176" s="1">
        <v>2</v>
      </c>
      <c r="P176" s="1" t="s">
        <v>2105</v>
      </c>
      <c r="Q176" s="1" t="s">
        <v>2105</v>
      </c>
      <c r="R176" s="1" t="s">
        <v>34</v>
      </c>
      <c r="S176" s="1">
        <v>0</v>
      </c>
    </row>
    <row r="177" spans="1:24">
      <c r="A177" s="1" t="s">
        <v>346</v>
      </c>
      <c r="B177" s="1" t="s">
        <v>340</v>
      </c>
      <c r="C177" s="1" t="s">
        <v>341</v>
      </c>
      <c r="D177" s="2">
        <v>22.797075</v>
      </c>
      <c r="E177" s="2">
        <v>121.035732</v>
      </c>
      <c r="F177" s="3">
        <v>776.9</v>
      </c>
      <c r="G177" s="1" t="s">
        <v>3032</v>
      </c>
      <c r="H177" s="1" t="s">
        <v>3</v>
      </c>
      <c r="L177" s="1" t="s">
        <v>345</v>
      </c>
      <c r="M177" s="1">
        <v>1</v>
      </c>
      <c r="N177" s="1" t="s">
        <v>96</v>
      </c>
      <c r="O177" s="1">
        <v>2</v>
      </c>
      <c r="P177" s="1" t="s">
        <v>2105</v>
      </c>
      <c r="Q177" s="1" t="s">
        <v>2105</v>
      </c>
      <c r="R177" s="1" t="s">
        <v>34</v>
      </c>
      <c r="S177" s="1">
        <v>0</v>
      </c>
    </row>
    <row r="178" spans="1:24">
      <c r="A178" s="1" t="s">
        <v>349</v>
      </c>
      <c r="B178" s="1" t="s">
        <v>350</v>
      </c>
      <c r="C178" s="1" t="s">
        <v>351</v>
      </c>
      <c r="D178" s="2">
        <v>22.806032999999999</v>
      </c>
      <c r="E178" s="2">
        <v>121.030421</v>
      </c>
      <c r="F178" s="3">
        <v>1000.5</v>
      </c>
      <c r="G178" s="1" t="s">
        <v>3032</v>
      </c>
      <c r="H178" s="1" t="s">
        <v>3</v>
      </c>
      <c r="I178" s="1" t="s">
        <v>145</v>
      </c>
      <c r="J178" s="1" t="s">
        <v>146</v>
      </c>
      <c r="K178" s="1" t="s">
        <v>352</v>
      </c>
      <c r="L178" s="1" t="s">
        <v>183</v>
      </c>
      <c r="M178" s="1">
        <v>1</v>
      </c>
      <c r="N178" s="1" t="s">
        <v>96</v>
      </c>
      <c r="O178" s="1">
        <v>2</v>
      </c>
      <c r="P178" s="1" t="s">
        <v>2105</v>
      </c>
      <c r="Q178" s="1" t="s">
        <v>2105</v>
      </c>
      <c r="R178" s="1" t="s">
        <v>34</v>
      </c>
      <c r="S178" s="1">
        <v>0</v>
      </c>
    </row>
    <row r="179" spans="1:24">
      <c r="A179" s="1" t="s">
        <v>353</v>
      </c>
      <c r="B179" s="1" t="s">
        <v>350</v>
      </c>
      <c r="C179" s="1" t="s">
        <v>351</v>
      </c>
      <c r="D179" s="2">
        <v>22.806032999999999</v>
      </c>
      <c r="E179" s="2">
        <v>121.030421</v>
      </c>
      <c r="F179" s="3">
        <v>1000.5</v>
      </c>
      <c r="G179" s="1" t="s">
        <v>3032</v>
      </c>
      <c r="H179" s="1" t="s">
        <v>3</v>
      </c>
      <c r="I179" s="1" t="s">
        <v>174</v>
      </c>
      <c r="J179" s="1" t="s">
        <v>292</v>
      </c>
      <c r="K179" s="1" t="s">
        <v>293</v>
      </c>
      <c r="L179" s="1" t="s">
        <v>183</v>
      </c>
      <c r="M179" s="1">
        <v>1</v>
      </c>
      <c r="N179" s="1" t="s">
        <v>96</v>
      </c>
      <c r="O179" s="1">
        <v>2</v>
      </c>
      <c r="P179" s="1" t="s">
        <v>2105</v>
      </c>
      <c r="Q179" s="1" t="s">
        <v>2105</v>
      </c>
      <c r="R179" s="1" t="s">
        <v>34</v>
      </c>
      <c r="S179" s="1">
        <v>0</v>
      </c>
    </row>
    <row r="180" spans="1:24">
      <c r="A180" s="1" t="s">
        <v>354</v>
      </c>
      <c r="B180" s="1" t="s">
        <v>350</v>
      </c>
      <c r="C180" s="1" t="s">
        <v>351</v>
      </c>
      <c r="D180" s="2">
        <v>22.806032999999999</v>
      </c>
      <c r="E180" s="2">
        <v>121.030421</v>
      </c>
      <c r="F180" s="3">
        <v>1000.5</v>
      </c>
      <c r="G180" s="1" t="s">
        <v>3032</v>
      </c>
      <c r="H180" s="1" t="s">
        <v>3</v>
      </c>
      <c r="I180" s="1" t="s">
        <v>355</v>
      </c>
      <c r="J180" s="1" t="s">
        <v>356</v>
      </c>
      <c r="K180" s="1" t="s">
        <v>357</v>
      </c>
      <c r="L180" s="1" t="s">
        <v>183</v>
      </c>
      <c r="M180" s="1">
        <v>1</v>
      </c>
      <c r="N180" s="1" t="s">
        <v>96</v>
      </c>
      <c r="O180" s="1">
        <v>2</v>
      </c>
      <c r="P180" s="1" t="s">
        <v>2105</v>
      </c>
      <c r="Q180" s="1" t="s">
        <v>2105</v>
      </c>
      <c r="R180" s="1" t="s">
        <v>34</v>
      </c>
      <c r="S180" s="1">
        <v>0</v>
      </c>
    </row>
    <row r="181" spans="1:24">
      <c r="A181" s="1" t="s">
        <v>358</v>
      </c>
      <c r="B181" s="1" t="s">
        <v>350</v>
      </c>
      <c r="C181" s="1" t="s">
        <v>351</v>
      </c>
      <c r="D181" s="2">
        <v>22.806032999999999</v>
      </c>
      <c r="E181" s="2">
        <v>121.030421</v>
      </c>
      <c r="F181" s="3">
        <v>1000.5</v>
      </c>
      <c r="G181" s="1" t="s">
        <v>3032</v>
      </c>
      <c r="H181" s="1" t="s">
        <v>3</v>
      </c>
      <c r="L181" s="1" t="s">
        <v>183</v>
      </c>
      <c r="M181" s="1">
        <v>1</v>
      </c>
      <c r="N181" s="1" t="s">
        <v>96</v>
      </c>
      <c r="O181" s="1">
        <v>2</v>
      </c>
      <c r="P181" s="1" t="s">
        <v>2105</v>
      </c>
      <c r="Q181" s="1" t="s">
        <v>2105</v>
      </c>
      <c r="R181" s="1" t="s">
        <v>34</v>
      </c>
      <c r="S181" s="1">
        <v>0</v>
      </c>
    </row>
    <row r="182" spans="1:24">
      <c r="A182" s="1" t="s">
        <v>359</v>
      </c>
      <c r="B182" s="1" t="s">
        <v>350</v>
      </c>
      <c r="C182" s="1" t="s">
        <v>351</v>
      </c>
      <c r="D182" s="2">
        <v>22.806032999999999</v>
      </c>
      <c r="E182" s="2">
        <v>121.030421</v>
      </c>
      <c r="F182" s="3">
        <v>1000.5</v>
      </c>
      <c r="G182" s="1" t="s">
        <v>3032</v>
      </c>
      <c r="H182" s="1" t="s">
        <v>3</v>
      </c>
      <c r="I182" s="1" t="s">
        <v>4</v>
      </c>
      <c r="J182" s="1" t="s">
        <v>5</v>
      </c>
      <c r="K182" s="1" t="s">
        <v>6</v>
      </c>
      <c r="L182" s="1" t="s">
        <v>102</v>
      </c>
      <c r="M182" s="1">
        <v>1</v>
      </c>
      <c r="N182" s="1" t="s">
        <v>96</v>
      </c>
      <c r="O182" s="1">
        <v>2</v>
      </c>
      <c r="P182" s="1" t="s">
        <v>2105</v>
      </c>
      <c r="Q182" s="1" t="s">
        <v>2105</v>
      </c>
      <c r="R182" s="1" t="s">
        <v>34</v>
      </c>
      <c r="S182" s="1">
        <v>0</v>
      </c>
    </row>
    <row r="183" spans="1:24">
      <c r="A183" s="1" t="s">
        <v>360</v>
      </c>
      <c r="B183" s="1" t="s">
        <v>350</v>
      </c>
      <c r="C183" s="1" t="s">
        <v>351</v>
      </c>
      <c r="D183" s="2">
        <v>22.806032999999999</v>
      </c>
      <c r="E183" s="2">
        <v>121.030421</v>
      </c>
      <c r="F183" s="3">
        <v>1000.5</v>
      </c>
      <c r="G183" s="1" t="s">
        <v>3032</v>
      </c>
      <c r="H183" s="1" t="s">
        <v>3</v>
      </c>
      <c r="I183" s="1" t="s">
        <v>361</v>
      </c>
      <c r="J183" s="1" t="s">
        <v>362</v>
      </c>
      <c r="K183" s="1" t="s">
        <v>363</v>
      </c>
      <c r="L183" s="1" t="s">
        <v>102</v>
      </c>
      <c r="M183" s="1">
        <v>1</v>
      </c>
      <c r="N183" s="1" t="s">
        <v>96</v>
      </c>
      <c r="O183" s="1">
        <v>2</v>
      </c>
      <c r="P183" s="1" t="s">
        <v>2105</v>
      </c>
      <c r="Q183" s="1" t="s">
        <v>2105</v>
      </c>
      <c r="R183" s="1" t="s">
        <v>34</v>
      </c>
      <c r="S183" s="1">
        <v>0</v>
      </c>
    </row>
    <row r="184" spans="1:24">
      <c r="A184" s="1" t="s">
        <v>364</v>
      </c>
      <c r="B184" s="1" t="s">
        <v>350</v>
      </c>
      <c r="C184" s="1" t="s">
        <v>351</v>
      </c>
      <c r="D184" s="2">
        <v>22.806032999999999</v>
      </c>
      <c r="E184" s="2">
        <v>121.030421</v>
      </c>
      <c r="F184" s="3">
        <v>1000.5</v>
      </c>
      <c r="G184" s="1" t="s">
        <v>3032</v>
      </c>
      <c r="H184" s="1" t="s">
        <v>3</v>
      </c>
      <c r="I184" s="1" t="s">
        <v>4</v>
      </c>
      <c r="J184" s="1" t="s">
        <v>5</v>
      </c>
      <c r="K184" s="1" t="s">
        <v>232</v>
      </c>
      <c r="L184" s="1" t="s">
        <v>102</v>
      </c>
      <c r="M184" s="1">
        <v>1</v>
      </c>
      <c r="N184" s="1" t="s">
        <v>96</v>
      </c>
      <c r="O184" s="1">
        <v>2</v>
      </c>
      <c r="P184" s="1" t="s">
        <v>2105</v>
      </c>
      <c r="Q184" s="1" t="s">
        <v>2105</v>
      </c>
      <c r="R184" s="1" t="s">
        <v>34</v>
      </c>
      <c r="S184" s="1">
        <v>0</v>
      </c>
    </row>
    <row r="185" spans="1:24">
      <c r="A185" s="1" t="s">
        <v>365</v>
      </c>
      <c r="B185" s="1" t="s">
        <v>350</v>
      </c>
      <c r="C185" s="1" t="s">
        <v>351</v>
      </c>
      <c r="D185" s="2">
        <v>22.806032999999999</v>
      </c>
      <c r="E185" s="2">
        <v>121.030421</v>
      </c>
      <c r="F185" s="3">
        <v>1000.5</v>
      </c>
      <c r="G185" s="1" t="s">
        <v>3032</v>
      </c>
      <c r="H185" s="1" t="s">
        <v>3</v>
      </c>
      <c r="I185" s="1" t="s">
        <v>332</v>
      </c>
      <c r="J185" s="1" t="s">
        <v>366</v>
      </c>
      <c r="K185" s="1" t="s">
        <v>367</v>
      </c>
      <c r="L185" s="1" t="s">
        <v>5483</v>
      </c>
      <c r="M185" s="1">
        <v>1</v>
      </c>
      <c r="N185" s="1" t="s">
        <v>96</v>
      </c>
      <c r="O185" s="1">
        <v>2</v>
      </c>
      <c r="P185" s="1" t="s">
        <v>2105</v>
      </c>
      <c r="Q185" s="1" t="s">
        <v>2105</v>
      </c>
      <c r="R185" s="1" t="s">
        <v>34</v>
      </c>
      <c r="S185" s="1">
        <v>0</v>
      </c>
    </row>
    <row r="186" spans="1:24">
      <c r="A186" s="1" t="s">
        <v>368</v>
      </c>
      <c r="B186" s="1" t="s">
        <v>369</v>
      </c>
      <c r="C186" s="1" t="s">
        <v>351</v>
      </c>
      <c r="D186" s="2">
        <v>22.80687</v>
      </c>
      <c r="E186" s="2">
        <v>121.030801</v>
      </c>
      <c r="F186" s="3">
        <v>1010.5</v>
      </c>
      <c r="G186" s="1" t="s">
        <v>3032</v>
      </c>
      <c r="H186" s="1" t="s">
        <v>3</v>
      </c>
      <c r="I186" s="1" t="s">
        <v>76</v>
      </c>
      <c r="J186" s="1" t="s">
        <v>370</v>
      </c>
      <c r="K186" s="1" t="s">
        <v>371</v>
      </c>
      <c r="L186" s="1" t="s">
        <v>183</v>
      </c>
      <c r="M186" s="1">
        <v>1</v>
      </c>
      <c r="N186" s="1" t="s">
        <v>96</v>
      </c>
      <c r="O186" s="1">
        <v>2</v>
      </c>
      <c r="P186" s="1" t="s">
        <v>2105</v>
      </c>
      <c r="Q186" s="1" t="s">
        <v>2105</v>
      </c>
      <c r="R186" s="1" t="s">
        <v>34</v>
      </c>
      <c r="S186" s="1">
        <v>0</v>
      </c>
    </row>
    <row r="187" spans="1:24">
      <c r="A187" s="1" t="s">
        <v>372</v>
      </c>
      <c r="B187" s="1" t="s">
        <v>373</v>
      </c>
      <c r="C187" s="1" t="s">
        <v>351</v>
      </c>
      <c r="D187" s="2">
        <v>22.807784999999999</v>
      </c>
      <c r="E187" s="2">
        <v>121.030075</v>
      </c>
      <c r="F187" s="3">
        <v>1023.6</v>
      </c>
      <c r="G187" s="1" t="s">
        <v>3032</v>
      </c>
      <c r="H187" s="1" t="s">
        <v>3</v>
      </c>
      <c r="I187" s="1" t="s">
        <v>4</v>
      </c>
      <c r="J187" s="1" t="s">
        <v>5</v>
      </c>
      <c r="K187" s="1" t="s">
        <v>232</v>
      </c>
      <c r="L187" s="1" t="s">
        <v>155</v>
      </c>
      <c r="M187" s="1">
        <v>2</v>
      </c>
      <c r="N187" s="1" t="s">
        <v>96</v>
      </c>
      <c r="O187" s="1">
        <v>2</v>
      </c>
      <c r="P187" s="1" t="s">
        <v>2105</v>
      </c>
      <c r="Q187" s="1" t="s">
        <v>2105</v>
      </c>
      <c r="R187" s="1" t="s">
        <v>8</v>
      </c>
      <c r="S187" s="1">
        <v>2</v>
      </c>
      <c r="T187" s="1" t="s">
        <v>374</v>
      </c>
      <c r="U187" s="1" t="s">
        <v>102</v>
      </c>
      <c r="V187" s="1">
        <v>1</v>
      </c>
      <c r="W187" s="1" t="s">
        <v>329</v>
      </c>
      <c r="X187" s="1">
        <v>2</v>
      </c>
    </row>
    <row r="188" spans="1:24">
      <c r="A188" s="1" t="s">
        <v>375</v>
      </c>
      <c r="B188" s="1" t="s">
        <v>373</v>
      </c>
      <c r="C188" s="1" t="s">
        <v>351</v>
      </c>
      <c r="D188" s="2">
        <v>22.807784999999999</v>
      </c>
      <c r="E188" s="2">
        <v>121.030075</v>
      </c>
      <c r="F188" s="3">
        <v>1023.6</v>
      </c>
      <c r="G188" s="1" t="s">
        <v>3032</v>
      </c>
      <c r="H188" s="1" t="s">
        <v>3</v>
      </c>
      <c r="I188" s="1" t="s">
        <v>174</v>
      </c>
      <c r="J188" s="1" t="s">
        <v>175</v>
      </c>
      <c r="K188" s="1" t="s">
        <v>376</v>
      </c>
      <c r="L188" s="1" t="s">
        <v>183</v>
      </c>
      <c r="M188" s="1">
        <v>1</v>
      </c>
      <c r="N188" s="1" t="s">
        <v>96</v>
      </c>
      <c r="O188" s="1">
        <v>2</v>
      </c>
      <c r="P188" s="1" t="s">
        <v>2105</v>
      </c>
      <c r="Q188" s="1" t="s">
        <v>2105</v>
      </c>
      <c r="R188" s="1" t="s">
        <v>34</v>
      </c>
      <c r="S188" s="1">
        <v>0</v>
      </c>
    </row>
    <row r="189" spans="1:24">
      <c r="A189" s="1" t="s">
        <v>377</v>
      </c>
      <c r="B189" s="1" t="s">
        <v>378</v>
      </c>
      <c r="C189" s="1" t="s">
        <v>351</v>
      </c>
      <c r="D189" s="2">
        <v>22.809024000000001</v>
      </c>
      <c r="E189" s="2">
        <v>121.029138</v>
      </c>
      <c r="F189" s="3">
        <v>1035.5</v>
      </c>
      <c r="G189" s="1" t="s">
        <v>3032</v>
      </c>
      <c r="H189" s="1" t="s">
        <v>3</v>
      </c>
      <c r="I189" s="1" t="s">
        <v>259</v>
      </c>
      <c r="J189" s="1" t="s">
        <v>379</v>
      </c>
      <c r="K189" s="1" t="s">
        <v>380</v>
      </c>
      <c r="L189" s="1" t="s">
        <v>183</v>
      </c>
      <c r="M189" s="1">
        <v>1</v>
      </c>
      <c r="N189" s="1" t="s">
        <v>96</v>
      </c>
      <c r="O189" s="1">
        <v>2</v>
      </c>
      <c r="P189" s="1" t="s">
        <v>2105</v>
      </c>
      <c r="Q189" s="1" t="s">
        <v>2105</v>
      </c>
      <c r="R189" s="1" t="s">
        <v>34</v>
      </c>
      <c r="S189" s="1">
        <v>0</v>
      </c>
    </row>
    <row r="190" spans="1:24">
      <c r="A190" s="1" t="s">
        <v>381</v>
      </c>
      <c r="B190" s="1" t="s">
        <v>382</v>
      </c>
      <c r="C190" s="1" t="s">
        <v>351</v>
      </c>
      <c r="D190" s="2">
        <v>22.809888999999998</v>
      </c>
      <c r="E190" s="2">
        <v>121.02768</v>
      </c>
      <c r="F190" s="3">
        <v>1048.4000000000001</v>
      </c>
      <c r="G190" s="1" t="s">
        <v>3032</v>
      </c>
      <c r="H190" s="1" t="s">
        <v>3</v>
      </c>
      <c r="I190" s="1" t="s">
        <v>138</v>
      </c>
      <c r="J190" s="1" t="s">
        <v>266</v>
      </c>
      <c r="K190" s="1" t="s">
        <v>267</v>
      </c>
      <c r="L190" s="1" t="s">
        <v>5483</v>
      </c>
      <c r="M190" s="1">
        <v>1</v>
      </c>
      <c r="N190" s="1" t="s">
        <v>96</v>
      </c>
      <c r="O190" s="1">
        <v>2</v>
      </c>
      <c r="P190" s="1" t="s">
        <v>2105</v>
      </c>
      <c r="Q190" s="1" t="s">
        <v>2105</v>
      </c>
      <c r="R190" s="1" t="s">
        <v>34</v>
      </c>
      <c r="S190" s="1">
        <v>0</v>
      </c>
    </row>
    <row r="191" spans="1:24">
      <c r="A191" s="1" t="s">
        <v>383</v>
      </c>
      <c r="B191" s="1" t="s">
        <v>384</v>
      </c>
      <c r="C191" s="1" t="s">
        <v>351</v>
      </c>
      <c r="D191" s="2">
        <v>22.810649999999999</v>
      </c>
      <c r="E191" s="2">
        <v>121.027157</v>
      </c>
      <c r="F191" s="3">
        <v>1054</v>
      </c>
      <c r="G191" s="1" t="s">
        <v>3032</v>
      </c>
      <c r="H191" s="1" t="s">
        <v>3</v>
      </c>
      <c r="I191" s="1" t="s">
        <v>4</v>
      </c>
      <c r="J191" s="1" t="s">
        <v>5</v>
      </c>
      <c r="K191" s="1" t="s">
        <v>232</v>
      </c>
      <c r="L191" s="1" t="s">
        <v>102</v>
      </c>
      <c r="M191" s="1">
        <v>1</v>
      </c>
      <c r="N191" s="1" t="s">
        <v>96</v>
      </c>
      <c r="O191" s="1">
        <v>2</v>
      </c>
      <c r="P191" s="1" t="s">
        <v>2105</v>
      </c>
      <c r="Q191" s="1" t="s">
        <v>2105</v>
      </c>
      <c r="R191" s="1" t="s">
        <v>34</v>
      </c>
      <c r="S191" s="1">
        <v>0</v>
      </c>
    </row>
    <row r="192" spans="1:24">
      <c r="A192" s="1" t="s">
        <v>385</v>
      </c>
      <c r="B192" s="1" t="s">
        <v>384</v>
      </c>
      <c r="C192" s="1" t="s">
        <v>351</v>
      </c>
      <c r="D192" s="2">
        <v>22.810649999999999</v>
      </c>
      <c r="E192" s="2">
        <v>121.027157</v>
      </c>
      <c r="F192" s="3">
        <v>1054</v>
      </c>
      <c r="G192" s="1" t="s">
        <v>3032</v>
      </c>
      <c r="H192" s="1" t="s">
        <v>3</v>
      </c>
      <c r="I192" s="1" t="s">
        <v>279</v>
      </c>
      <c r="J192" s="1" t="s">
        <v>386</v>
      </c>
      <c r="K192" s="1" t="s">
        <v>387</v>
      </c>
      <c r="L192" s="1" t="s">
        <v>168</v>
      </c>
      <c r="M192" s="1">
        <v>1</v>
      </c>
      <c r="N192" s="1" t="s">
        <v>96</v>
      </c>
      <c r="O192" s="1">
        <v>2</v>
      </c>
      <c r="P192" s="1" t="s">
        <v>2105</v>
      </c>
      <c r="Q192" s="1" t="s">
        <v>2105</v>
      </c>
      <c r="R192" s="1" t="s">
        <v>34</v>
      </c>
      <c r="S192" s="1">
        <v>0</v>
      </c>
    </row>
    <row r="193" spans="1:24">
      <c r="A193" s="1" t="s">
        <v>388</v>
      </c>
      <c r="B193" s="1" t="s">
        <v>389</v>
      </c>
      <c r="C193" s="1" t="s">
        <v>390</v>
      </c>
      <c r="D193" s="2">
        <v>22.322243</v>
      </c>
      <c r="E193" s="2">
        <v>120.878276</v>
      </c>
      <c r="F193" s="3">
        <v>303.2</v>
      </c>
      <c r="G193" s="1" t="s">
        <v>3032</v>
      </c>
      <c r="H193" s="1" t="s">
        <v>3</v>
      </c>
      <c r="I193" s="1" t="s">
        <v>391</v>
      </c>
      <c r="J193" s="1" t="s">
        <v>392</v>
      </c>
      <c r="K193" s="1" t="s">
        <v>393</v>
      </c>
      <c r="L193" s="1" t="s">
        <v>168</v>
      </c>
      <c r="M193" s="1">
        <v>1</v>
      </c>
      <c r="N193" s="1" t="s">
        <v>96</v>
      </c>
      <c r="O193" s="1">
        <v>2</v>
      </c>
      <c r="P193" s="1" t="s">
        <v>2105</v>
      </c>
      <c r="Q193" s="1" t="s">
        <v>2105</v>
      </c>
      <c r="R193" s="1" t="s">
        <v>34</v>
      </c>
      <c r="S193" s="1">
        <v>0</v>
      </c>
    </row>
    <row r="194" spans="1:24">
      <c r="A194" s="1" t="s">
        <v>394</v>
      </c>
      <c r="B194" s="1" t="s">
        <v>389</v>
      </c>
      <c r="C194" s="1" t="s">
        <v>390</v>
      </c>
      <c r="D194" s="2">
        <v>22.322243</v>
      </c>
      <c r="E194" s="2">
        <v>120.878276</v>
      </c>
      <c r="F194" s="3">
        <v>303.2</v>
      </c>
      <c r="G194" s="1" t="s">
        <v>3032</v>
      </c>
      <c r="H194" s="1" t="s">
        <v>3</v>
      </c>
      <c r="I194" s="1" t="s">
        <v>215</v>
      </c>
      <c r="J194" s="1" t="s">
        <v>395</v>
      </c>
      <c r="K194" s="1" t="s">
        <v>396</v>
      </c>
      <c r="L194" s="1" t="s">
        <v>168</v>
      </c>
      <c r="M194" s="1">
        <v>1</v>
      </c>
      <c r="N194" s="1" t="s">
        <v>96</v>
      </c>
      <c r="O194" s="1">
        <v>2</v>
      </c>
      <c r="P194" s="1" t="s">
        <v>2105</v>
      </c>
      <c r="Q194" s="1" t="s">
        <v>2105</v>
      </c>
      <c r="R194" s="1" t="s">
        <v>34</v>
      </c>
      <c r="S194" s="1">
        <v>0</v>
      </c>
    </row>
    <row r="195" spans="1:24">
      <c r="A195" s="1" t="s">
        <v>397</v>
      </c>
      <c r="B195" s="1" t="s">
        <v>389</v>
      </c>
      <c r="C195" s="1" t="s">
        <v>390</v>
      </c>
      <c r="D195" s="2">
        <v>22.322243</v>
      </c>
      <c r="E195" s="2">
        <v>120.878276</v>
      </c>
      <c r="F195" s="3">
        <v>303.2</v>
      </c>
      <c r="G195" s="1" t="s">
        <v>3032</v>
      </c>
      <c r="H195" s="1" t="s">
        <v>3</v>
      </c>
      <c r="I195" s="1" t="s">
        <v>152</v>
      </c>
      <c r="J195" s="1" t="s">
        <v>153</v>
      </c>
      <c r="K195" s="1" t="s">
        <v>303</v>
      </c>
      <c r="L195" s="1" t="s">
        <v>141</v>
      </c>
      <c r="M195" s="1">
        <v>1</v>
      </c>
      <c r="N195" s="1" t="s">
        <v>96</v>
      </c>
      <c r="O195" s="1">
        <v>2</v>
      </c>
      <c r="P195" s="1" t="s">
        <v>2105</v>
      </c>
      <c r="Q195" s="1" t="s">
        <v>2105</v>
      </c>
      <c r="R195" s="1" t="s">
        <v>8</v>
      </c>
      <c r="S195" s="1">
        <v>1</v>
      </c>
      <c r="T195" s="1" t="s">
        <v>398</v>
      </c>
      <c r="U195" s="1" t="s">
        <v>141</v>
      </c>
      <c r="V195" s="1">
        <v>1</v>
      </c>
      <c r="W195" s="1" t="s">
        <v>74</v>
      </c>
      <c r="X195" s="1">
        <v>1</v>
      </c>
    </row>
    <row r="196" spans="1:24">
      <c r="A196" s="1" t="s">
        <v>403</v>
      </c>
      <c r="B196" s="1" t="s">
        <v>389</v>
      </c>
      <c r="C196" s="1" t="s">
        <v>390</v>
      </c>
      <c r="D196" s="2">
        <v>22.322243</v>
      </c>
      <c r="E196" s="2">
        <v>120.878276</v>
      </c>
      <c r="F196" s="3">
        <v>303.2</v>
      </c>
      <c r="G196" s="1" t="s">
        <v>3032</v>
      </c>
      <c r="H196" s="1" t="s">
        <v>3</v>
      </c>
      <c r="I196" s="1" t="s">
        <v>279</v>
      </c>
      <c r="J196" s="1" t="s">
        <v>404</v>
      </c>
      <c r="K196" s="1" t="s">
        <v>405</v>
      </c>
      <c r="L196" s="1" t="s">
        <v>141</v>
      </c>
      <c r="M196" s="1">
        <v>1</v>
      </c>
      <c r="N196" s="1" t="s">
        <v>96</v>
      </c>
      <c r="O196" s="1">
        <v>2</v>
      </c>
      <c r="P196" s="1" t="s">
        <v>2105</v>
      </c>
      <c r="Q196" s="1" t="s">
        <v>2105</v>
      </c>
      <c r="R196" s="1" t="s">
        <v>34</v>
      </c>
      <c r="S196" s="1">
        <v>0</v>
      </c>
    </row>
    <row r="197" spans="1:24">
      <c r="A197" s="1" t="s">
        <v>406</v>
      </c>
      <c r="B197" s="1" t="s">
        <v>407</v>
      </c>
      <c r="C197" s="1" t="s">
        <v>390</v>
      </c>
      <c r="D197" s="2">
        <v>22.322372999999999</v>
      </c>
      <c r="E197" s="2">
        <v>120.879063</v>
      </c>
      <c r="F197" s="3">
        <v>312.2</v>
      </c>
      <c r="G197" s="1" t="s">
        <v>3032</v>
      </c>
      <c r="H197" s="1" t="s">
        <v>3</v>
      </c>
      <c r="I197" s="1" t="s">
        <v>206</v>
      </c>
      <c r="J197" s="1" t="s">
        <v>207</v>
      </c>
      <c r="K197" s="1" t="s">
        <v>408</v>
      </c>
      <c r="L197" s="1" t="s">
        <v>141</v>
      </c>
      <c r="M197" s="1">
        <v>1</v>
      </c>
      <c r="N197" s="1" t="s">
        <v>96</v>
      </c>
      <c r="O197" s="1">
        <v>2</v>
      </c>
      <c r="P197" s="1" t="s">
        <v>2105</v>
      </c>
      <c r="Q197" s="1" t="s">
        <v>2105</v>
      </c>
      <c r="R197" s="1" t="s">
        <v>34</v>
      </c>
      <c r="S197" s="1">
        <v>0</v>
      </c>
    </row>
    <row r="198" spans="1:24">
      <c r="A198" s="1" t="s">
        <v>409</v>
      </c>
      <c r="B198" s="1" t="s">
        <v>410</v>
      </c>
      <c r="C198" s="1" t="s">
        <v>411</v>
      </c>
      <c r="D198" s="2">
        <v>22.322437999999998</v>
      </c>
      <c r="E198" s="2">
        <v>120.872034</v>
      </c>
      <c r="F198" s="3">
        <v>290.89999999999998</v>
      </c>
      <c r="G198" s="1" t="s">
        <v>3032</v>
      </c>
      <c r="H198" s="1" t="s">
        <v>3</v>
      </c>
      <c r="I198" s="1" t="s">
        <v>138</v>
      </c>
      <c r="J198" s="1" t="s">
        <v>412</v>
      </c>
      <c r="K198" s="1" t="s">
        <v>413</v>
      </c>
      <c r="L198" s="1" t="s">
        <v>304</v>
      </c>
      <c r="M198" s="1">
        <v>2</v>
      </c>
      <c r="N198" s="1" t="s">
        <v>96</v>
      </c>
      <c r="O198" s="1">
        <v>2</v>
      </c>
      <c r="P198" s="1" t="s">
        <v>2105</v>
      </c>
      <c r="Q198" s="1" t="s">
        <v>2105</v>
      </c>
      <c r="R198" s="1" t="s">
        <v>34</v>
      </c>
      <c r="S198" s="1">
        <v>0</v>
      </c>
    </row>
    <row r="199" spans="1:24">
      <c r="A199" s="1" t="s">
        <v>414</v>
      </c>
      <c r="B199" s="1" t="s">
        <v>415</v>
      </c>
      <c r="C199" s="1" t="s">
        <v>411</v>
      </c>
      <c r="D199" s="2">
        <v>22.322573999999999</v>
      </c>
      <c r="E199" s="2">
        <v>120.87152399999999</v>
      </c>
      <c r="F199" s="3">
        <v>290.8</v>
      </c>
      <c r="G199" s="1" t="s">
        <v>3032</v>
      </c>
      <c r="H199" s="1" t="s">
        <v>3</v>
      </c>
      <c r="I199" s="1" t="s">
        <v>4</v>
      </c>
      <c r="J199" s="1" t="s">
        <v>5</v>
      </c>
      <c r="K199" s="1" t="s">
        <v>6</v>
      </c>
      <c r="L199" s="1" t="s">
        <v>155</v>
      </c>
      <c r="M199" s="1">
        <v>2</v>
      </c>
      <c r="N199" s="1" t="s">
        <v>96</v>
      </c>
      <c r="O199" s="1">
        <v>2</v>
      </c>
      <c r="P199" s="1" t="s">
        <v>2105</v>
      </c>
      <c r="Q199" s="1" t="s">
        <v>2105</v>
      </c>
      <c r="R199" s="1" t="s">
        <v>34</v>
      </c>
      <c r="S199" s="1">
        <v>0</v>
      </c>
    </row>
    <row r="200" spans="1:24">
      <c r="A200" s="1" t="s">
        <v>416</v>
      </c>
      <c r="B200" s="1" t="s">
        <v>415</v>
      </c>
      <c r="C200" s="1" t="s">
        <v>411</v>
      </c>
      <c r="D200" s="2">
        <v>22.322573999999999</v>
      </c>
      <c r="E200" s="2">
        <v>120.87152399999999</v>
      </c>
      <c r="F200" s="3">
        <v>290.8</v>
      </c>
      <c r="G200" s="1" t="s">
        <v>3032</v>
      </c>
      <c r="H200" s="1" t="s">
        <v>3</v>
      </c>
      <c r="I200" s="1" t="s">
        <v>138</v>
      </c>
      <c r="J200" s="1" t="s">
        <v>412</v>
      </c>
      <c r="K200" s="1" t="s">
        <v>413</v>
      </c>
      <c r="L200" s="1" t="s">
        <v>417</v>
      </c>
      <c r="M200" s="1">
        <v>2</v>
      </c>
      <c r="N200" s="1" t="s">
        <v>96</v>
      </c>
      <c r="O200" s="1">
        <v>2</v>
      </c>
      <c r="P200" s="1" t="s">
        <v>2105</v>
      </c>
      <c r="Q200" s="1" t="s">
        <v>2105</v>
      </c>
      <c r="R200" s="1" t="s">
        <v>34</v>
      </c>
      <c r="S200" s="1">
        <v>0</v>
      </c>
    </row>
    <row r="201" spans="1:24">
      <c r="A201" s="1" t="s">
        <v>418</v>
      </c>
      <c r="B201" s="1" t="s">
        <v>419</v>
      </c>
      <c r="C201" s="1" t="s">
        <v>411</v>
      </c>
      <c r="D201" s="2">
        <v>22.239032000000002</v>
      </c>
      <c r="E201" s="2">
        <v>120.854663</v>
      </c>
      <c r="F201" s="3">
        <v>436.4</v>
      </c>
      <c r="G201" s="1" t="s">
        <v>3032</v>
      </c>
      <c r="H201" s="1" t="s">
        <v>3</v>
      </c>
      <c r="I201" s="1" t="s">
        <v>4</v>
      </c>
      <c r="J201" s="1" t="s">
        <v>5</v>
      </c>
      <c r="K201" s="1" t="s">
        <v>232</v>
      </c>
      <c r="L201" s="1" t="s">
        <v>102</v>
      </c>
      <c r="M201" s="1">
        <v>1</v>
      </c>
      <c r="N201" s="1" t="s">
        <v>96</v>
      </c>
      <c r="O201" s="1">
        <v>2</v>
      </c>
      <c r="P201" s="1" t="s">
        <v>2105</v>
      </c>
      <c r="Q201" s="1" t="s">
        <v>2105</v>
      </c>
      <c r="R201" s="1" t="s">
        <v>8</v>
      </c>
      <c r="S201" s="1">
        <v>1</v>
      </c>
      <c r="T201" s="1" t="s">
        <v>420</v>
      </c>
      <c r="U201" s="1" t="s">
        <v>102</v>
      </c>
      <c r="V201" s="1">
        <v>1</v>
      </c>
      <c r="W201" s="1" t="s">
        <v>115</v>
      </c>
      <c r="X201" s="1">
        <v>1</v>
      </c>
    </row>
    <row r="202" spans="1:24">
      <c r="A202" s="1" t="s">
        <v>421</v>
      </c>
      <c r="B202" s="1" t="s">
        <v>419</v>
      </c>
      <c r="C202" s="1" t="s">
        <v>411</v>
      </c>
      <c r="D202" s="2">
        <v>22.239032000000002</v>
      </c>
      <c r="E202" s="2">
        <v>120.854663</v>
      </c>
      <c r="F202" s="3">
        <v>436.4</v>
      </c>
      <c r="G202" s="1" t="s">
        <v>3032</v>
      </c>
      <c r="H202" s="1" t="s">
        <v>3</v>
      </c>
      <c r="L202" s="1" t="s">
        <v>102</v>
      </c>
      <c r="M202" s="1">
        <v>1</v>
      </c>
      <c r="N202" s="1" t="s">
        <v>96</v>
      </c>
      <c r="O202" s="1">
        <v>2</v>
      </c>
      <c r="P202" s="1" t="s">
        <v>2105</v>
      </c>
      <c r="Q202" s="1" t="s">
        <v>2105</v>
      </c>
      <c r="R202" s="1" t="s">
        <v>34</v>
      </c>
      <c r="S202" s="1">
        <v>0</v>
      </c>
    </row>
    <row r="203" spans="1:24">
      <c r="A203" s="1" t="s">
        <v>422</v>
      </c>
      <c r="B203" s="1" t="s">
        <v>419</v>
      </c>
      <c r="C203" s="1" t="s">
        <v>411</v>
      </c>
      <c r="D203" s="2">
        <v>22.239032000000002</v>
      </c>
      <c r="E203" s="2">
        <v>120.854663</v>
      </c>
      <c r="F203" s="3">
        <v>436.4</v>
      </c>
      <c r="G203" s="1" t="s">
        <v>3032</v>
      </c>
      <c r="H203" s="1" t="s">
        <v>3</v>
      </c>
      <c r="I203" s="1" t="s">
        <v>4</v>
      </c>
      <c r="J203" s="1" t="s">
        <v>5</v>
      </c>
      <c r="K203" s="1" t="s">
        <v>6</v>
      </c>
      <c r="L203" s="1" t="s">
        <v>102</v>
      </c>
      <c r="M203" s="1">
        <v>1</v>
      </c>
      <c r="N203" s="1" t="s">
        <v>96</v>
      </c>
      <c r="O203" s="1">
        <v>2</v>
      </c>
      <c r="P203" s="1" t="s">
        <v>2105</v>
      </c>
      <c r="Q203" s="1" t="s">
        <v>2105</v>
      </c>
      <c r="R203" s="1" t="s">
        <v>34</v>
      </c>
      <c r="S203" s="1">
        <v>0</v>
      </c>
    </row>
    <row r="204" spans="1:24">
      <c r="A204" s="1" t="s">
        <v>423</v>
      </c>
      <c r="B204" s="1" t="s">
        <v>419</v>
      </c>
      <c r="C204" s="1" t="s">
        <v>411</v>
      </c>
      <c r="D204" s="2">
        <v>22.239032000000002</v>
      </c>
      <c r="E204" s="2">
        <v>120.854663</v>
      </c>
      <c r="F204" s="3">
        <v>436.4</v>
      </c>
      <c r="G204" s="1" t="s">
        <v>3032</v>
      </c>
      <c r="H204" s="1" t="s">
        <v>3</v>
      </c>
      <c r="I204" s="1" t="s">
        <v>4</v>
      </c>
      <c r="J204" s="1" t="s">
        <v>5</v>
      </c>
      <c r="L204" s="1" t="s">
        <v>5483</v>
      </c>
      <c r="M204" s="1">
        <v>1</v>
      </c>
      <c r="N204" s="1" t="s">
        <v>96</v>
      </c>
      <c r="O204" s="1">
        <v>2</v>
      </c>
      <c r="P204" s="1" t="s">
        <v>2105</v>
      </c>
      <c r="Q204" s="1" t="s">
        <v>2105</v>
      </c>
      <c r="R204" s="1" t="s">
        <v>34</v>
      </c>
      <c r="S204" s="1">
        <v>0</v>
      </c>
    </row>
    <row r="205" spans="1:24">
      <c r="A205" s="1" t="s">
        <v>424</v>
      </c>
      <c r="B205" s="1" t="s">
        <v>425</v>
      </c>
      <c r="C205" s="1" t="s">
        <v>411</v>
      </c>
      <c r="D205" s="2">
        <v>22.237750999999999</v>
      </c>
      <c r="E205" s="2">
        <v>120.854129</v>
      </c>
      <c r="F205" s="3">
        <v>415.4</v>
      </c>
      <c r="G205" s="1" t="s">
        <v>3032</v>
      </c>
      <c r="H205" s="1" t="s">
        <v>3</v>
      </c>
      <c r="I205" s="1" t="s">
        <v>4</v>
      </c>
      <c r="J205" s="1" t="s">
        <v>5</v>
      </c>
      <c r="K205" s="1" t="s">
        <v>232</v>
      </c>
      <c r="L205" s="1" t="s">
        <v>102</v>
      </c>
      <c r="M205" s="1">
        <v>1</v>
      </c>
      <c r="N205" s="1" t="s">
        <v>96</v>
      </c>
      <c r="O205" s="1">
        <v>2</v>
      </c>
      <c r="P205" s="1" t="s">
        <v>2105</v>
      </c>
      <c r="Q205" s="1" t="s">
        <v>2105</v>
      </c>
      <c r="R205" s="1" t="s">
        <v>34</v>
      </c>
      <c r="S205" s="1">
        <v>0</v>
      </c>
    </row>
    <row r="206" spans="1:24">
      <c r="A206" s="1" t="s">
        <v>426</v>
      </c>
      <c r="B206" s="1" t="s">
        <v>425</v>
      </c>
      <c r="C206" s="1" t="s">
        <v>411</v>
      </c>
      <c r="D206" s="2">
        <v>22.237750999999999</v>
      </c>
      <c r="E206" s="2">
        <v>120.854129</v>
      </c>
      <c r="F206" s="3">
        <v>415.4</v>
      </c>
      <c r="G206" s="1" t="s">
        <v>3032</v>
      </c>
      <c r="H206" s="1" t="s">
        <v>3</v>
      </c>
      <c r="I206" s="1" t="s">
        <v>4</v>
      </c>
      <c r="J206" s="1" t="s">
        <v>5</v>
      </c>
      <c r="K206" s="1" t="s">
        <v>232</v>
      </c>
      <c r="L206" s="1" t="s">
        <v>5484</v>
      </c>
      <c r="M206" s="1">
        <v>3</v>
      </c>
      <c r="N206" s="1" t="s">
        <v>96</v>
      </c>
      <c r="O206" s="1">
        <v>2</v>
      </c>
      <c r="P206" s="1" t="s">
        <v>2105</v>
      </c>
      <c r="Q206" s="1" t="s">
        <v>2105</v>
      </c>
      <c r="R206" s="1" t="s">
        <v>34</v>
      </c>
      <c r="S206" s="1">
        <v>0</v>
      </c>
    </row>
    <row r="207" spans="1:24">
      <c r="A207" s="1" t="s">
        <v>427</v>
      </c>
      <c r="B207" s="1" t="s">
        <v>428</v>
      </c>
      <c r="C207" s="1" t="s">
        <v>411</v>
      </c>
      <c r="D207" s="2">
        <v>22.236646</v>
      </c>
      <c r="E207" s="2">
        <v>120.85325400000001</v>
      </c>
      <c r="F207" s="3">
        <v>402.9</v>
      </c>
      <c r="G207" s="1" t="s">
        <v>3032</v>
      </c>
      <c r="H207" s="1" t="s">
        <v>3</v>
      </c>
      <c r="I207" s="1" t="s">
        <v>246</v>
      </c>
      <c r="J207" s="1" t="s">
        <v>247</v>
      </c>
      <c r="K207" s="1" t="s">
        <v>429</v>
      </c>
      <c r="L207" s="1" t="s">
        <v>168</v>
      </c>
      <c r="M207" s="1">
        <v>1</v>
      </c>
      <c r="N207" s="1" t="s">
        <v>96</v>
      </c>
      <c r="O207" s="1">
        <v>2</v>
      </c>
      <c r="P207" s="1" t="s">
        <v>2105</v>
      </c>
      <c r="Q207" s="1" t="s">
        <v>2105</v>
      </c>
      <c r="R207" s="1" t="s">
        <v>34</v>
      </c>
      <c r="S207" s="1">
        <v>0</v>
      </c>
    </row>
    <row r="208" spans="1:24">
      <c r="A208" s="1" t="s">
        <v>430</v>
      </c>
      <c r="B208" s="1" t="s">
        <v>431</v>
      </c>
      <c r="C208" s="1" t="s">
        <v>411</v>
      </c>
      <c r="D208" s="2">
        <v>22.240718000000001</v>
      </c>
      <c r="E208" s="2">
        <v>120.854292</v>
      </c>
      <c r="F208" s="3">
        <v>439</v>
      </c>
      <c r="G208" s="1" t="s">
        <v>3032</v>
      </c>
      <c r="H208" s="1" t="s">
        <v>3</v>
      </c>
      <c r="I208" s="1" t="s">
        <v>4</v>
      </c>
      <c r="J208" s="1" t="s">
        <v>5</v>
      </c>
      <c r="K208" s="1" t="s">
        <v>6</v>
      </c>
      <c r="L208" s="1" t="s">
        <v>141</v>
      </c>
      <c r="M208" s="1">
        <v>1</v>
      </c>
      <c r="N208" s="1" t="s">
        <v>96</v>
      </c>
      <c r="O208" s="1">
        <v>2</v>
      </c>
      <c r="P208" s="1" t="s">
        <v>2105</v>
      </c>
      <c r="Q208" s="1" t="s">
        <v>2105</v>
      </c>
      <c r="R208" s="1" t="s">
        <v>8</v>
      </c>
      <c r="S208" s="1">
        <v>1</v>
      </c>
      <c r="T208" s="1" t="s">
        <v>432</v>
      </c>
      <c r="U208" s="1" t="s">
        <v>141</v>
      </c>
      <c r="V208" s="1">
        <v>1</v>
      </c>
      <c r="W208" s="1" t="s">
        <v>74</v>
      </c>
      <c r="X208" s="1">
        <v>1</v>
      </c>
    </row>
    <row r="209" spans="1:24">
      <c r="A209" s="1" t="s">
        <v>433</v>
      </c>
      <c r="B209" s="1" t="s">
        <v>431</v>
      </c>
      <c r="C209" s="1" t="s">
        <v>411</v>
      </c>
      <c r="D209" s="2">
        <v>22.240718000000001</v>
      </c>
      <c r="E209" s="2">
        <v>120.854292</v>
      </c>
      <c r="F209" s="3">
        <v>439</v>
      </c>
      <c r="G209" s="1" t="s">
        <v>3032</v>
      </c>
      <c r="H209" s="1" t="s">
        <v>3</v>
      </c>
      <c r="I209" s="1" t="s">
        <v>4</v>
      </c>
      <c r="J209" s="1" t="s">
        <v>5</v>
      </c>
      <c r="K209" s="1" t="s">
        <v>164</v>
      </c>
      <c r="L209" s="1" t="s">
        <v>5483</v>
      </c>
      <c r="M209" s="1">
        <v>1</v>
      </c>
      <c r="N209" s="1" t="s">
        <v>96</v>
      </c>
      <c r="O209" s="1">
        <v>2</v>
      </c>
      <c r="P209" s="1" t="s">
        <v>2105</v>
      </c>
      <c r="Q209" s="1" t="s">
        <v>2105</v>
      </c>
      <c r="R209" s="1" t="s">
        <v>34</v>
      </c>
      <c r="S209" s="1">
        <v>0</v>
      </c>
    </row>
    <row r="210" spans="1:24">
      <c r="A210" s="1" t="s">
        <v>434</v>
      </c>
      <c r="B210" s="1" t="s">
        <v>435</v>
      </c>
      <c r="C210" s="1" t="s">
        <v>436</v>
      </c>
      <c r="D210" s="2">
        <v>23.473849999999999</v>
      </c>
      <c r="E210" s="2">
        <v>120.48706300000001</v>
      </c>
      <c r="F210" s="3">
        <v>64.599999999999994</v>
      </c>
      <c r="G210" s="1" t="s">
        <v>3032</v>
      </c>
      <c r="H210" s="1" t="s">
        <v>3</v>
      </c>
      <c r="I210" s="1" t="s">
        <v>4</v>
      </c>
      <c r="J210" s="1" t="s">
        <v>5</v>
      </c>
      <c r="K210" s="1" t="s">
        <v>6</v>
      </c>
      <c r="L210" s="1" t="s">
        <v>5485</v>
      </c>
      <c r="M210" s="1">
        <v>5</v>
      </c>
      <c r="N210" s="1" t="s">
        <v>96</v>
      </c>
      <c r="O210" s="1">
        <v>2</v>
      </c>
      <c r="P210" s="1" t="s">
        <v>2105</v>
      </c>
      <c r="Q210" s="1" t="s">
        <v>2105</v>
      </c>
      <c r="R210" s="1" t="s">
        <v>34</v>
      </c>
      <c r="S210" s="1">
        <v>0</v>
      </c>
    </row>
    <row r="211" spans="1:24">
      <c r="A211" s="1" t="s">
        <v>437</v>
      </c>
      <c r="B211" s="1" t="s">
        <v>438</v>
      </c>
      <c r="C211" s="1" t="s">
        <v>439</v>
      </c>
      <c r="D211" s="2">
        <v>23.971201000000001</v>
      </c>
      <c r="E211" s="2">
        <v>120.971456</v>
      </c>
      <c r="F211" s="3">
        <v>462.5</v>
      </c>
      <c r="G211" s="1" t="s">
        <v>3032</v>
      </c>
      <c r="H211" s="1" t="s">
        <v>3</v>
      </c>
      <c r="I211" s="1" t="s">
        <v>174</v>
      </c>
      <c r="J211" s="1" t="s">
        <v>299</v>
      </c>
      <c r="K211" s="1" t="s">
        <v>300</v>
      </c>
      <c r="L211" s="1" t="s">
        <v>141</v>
      </c>
      <c r="M211" s="1">
        <v>1</v>
      </c>
      <c r="N211" s="1" t="s">
        <v>96</v>
      </c>
      <c r="O211" s="1">
        <v>2</v>
      </c>
      <c r="P211" s="1" t="s">
        <v>2105</v>
      </c>
      <c r="Q211" s="1" t="s">
        <v>2105</v>
      </c>
      <c r="R211" s="1" t="s">
        <v>34</v>
      </c>
      <c r="S211" s="1">
        <v>0</v>
      </c>
    </row>
    <row r="212" spans="1:24">
      <c r="A212" s="1" t="s">
        <v>440</v>
      </c>
      <c r="B212" s="1" t="s">
        <v>438</v>
      </c>
      <c r="C212" s="1" t="s">
        <v>439</v>
      </c>
      <c r="D212" s="2">
        <v>23.971201000000001</v>
      </c>
      <c r="E212" s="2">
        <v>120.971456</v>
      </c>
      <c r="F212" s="3">
        <v>462.5</v>
      </c>
      <c r="G212" s="1" t="s">
        <v>3032</v>
      </c>
      <c r="H212" s="1" t="s">
        <v>3</v>
      </c>
      <c r="I212" s="1" t="s">
        <v>4</v>
      </c>
      <c r="J212" s="1" t="s">
        <v>5</v>
      </c>
      <c r="K212" s="1" t="s">
        <v>441</v>
      </c>
      <c r="L212" s="1" t="s">
        <v>5499</v>
      </c>
      <c r="M212" s="1">
        <v>7</v>
      </c>
      <c r="N212" s="1" t="s">
        <v>96</v>
      </c>
      <c r="O212" s="1">
        <v>2</v>
      </c>
      <c r="P212" s="1" t="s">
        <v>2105</v>
      </c>
      <c r="Q212" s="1" t="s">
        <v>2105</v>
      </c>
      <c r="R212" s="1" t="s">
        <v>34</v>
      </c>
      <c r="S212" s="1">
        <v>0</v>
      </c>
    </row>
    <row r="213" spans="1:24">
      <c r="A213" s="1" t="s">
        <v>442</v>
      </c>
      <c r="B213" s="1" t="s">
        <v>443</v>
      </c>
      <c r="C213" s="1" t="s">
        <v>444</v>
      </c>
      <c r="D213" s="2">
        <v>23.990053</v>
      </c>
      <c r="E213" s="2">
        <v>121.01594</v>
      </c>
      <c r="F213" s="3">
        <v>554.70000000000005</v>
      </c>
      <c r="G213" s="1" t="s">
        <v>3032</v>
      </c>
      <c r="H213" s="1" t="s">
        <v>3</v>
      </c>
      <c r="I213" s="1" t="s">
        <v>4</v>
      </c>
      <c r="J213" s="1" t="s">
        <v>5</v>
      </c>
      <c r="K213" s="1" t="s">
        <v>6</v>
      </c>
      <c r="L213" s="1" t="s">
        <v>5486</v>
      </c>
      <c r="M213" s="1">
        <v>2</v>
      </c>
      <c r="N213" s="1" t="s">
        <v>96</v>
      </c>
      <c r="O213" s="1">
        <v>2</v>
      </c>
      <c r="P213" s="1" t="s">
        <v>2105</v>
      </c>
      <c r="Q213" s="1" t="s">
        <v>2105</v>
      </c>
      <c r="R213" s="1" t="s">
        <v>34</v>
      </c>
      <c r="S213" s="1">
        <v>0</v>
      </c>
    </row>
    <row r="214" spans="1:24">
      <c r="A214" s="1" t="s">
        <v>445</v>
      </c>
      <c r="B214" s="1" t="s">
        <v>443</v>
      </c>
      <c r="C214" s="1" t="s">
        <v>444</v>
      </c>
      <c r="D214" s="2">
        <v>23.990053</v>
      </c>
      <c r="E214" s="2">
        <v>121.01594</v>
      </c>
      <c r="F214" s="3">
        <v>554.70000000000005</v>
      </c>
      <c r="G214" s="1" t="s">
        <v>3032</v>
      </c>
      <c r="H214" s="1" t="s">
        <v>3</v>
      </c>
      <c r="I214" s="1" t="s">
        <v>4</v>
      </c>
      <c r="J214" s="1" t="s">
        <v>5</v>
      </c>
      <c r="K214" s="1" t="s">
        <v>232</v>
      </c>
      <c r="L214" s="1" t="s">
        <v>5487</v>
      </c>
      <c r="M214" s="1">
        <v>4</v>
      </c>
      <c r="N214" s="1" t="s">
        <v>96</v>
      </c>
      <c r="O214" s="1">
        <v>2</v>
      </c>
      <c r="P214" s="1" t="s">
        <v>2105</v>
      </c>
      <c r="Q214" s="1" t="s">
        <v>2105</v>
      </c>
      <c r="R214" s="1" t="s">
        <v>8</v>
      </c>
      <c r="S214" s="1">
        <v>4</v>
      </c>
      <c r="T214" s="1" t="s">
        <v>446</v>
      </c>
      <c r="U214" s="1" t="s">
        <v>5488</v>
      </c>
      <c r="V214" s="1">
        <v>3</v>
      </c>
      <c r="W214" s="1" t="s">
        <v>329</v>
      </c>
      <c r="X214" s="1">
        <v>2</v>
      </c>
    </row>
    <row r="215" spans="1:24">
      <c r="A215" s="1" t="s">
        <v>447</v>
      </c>
      <c r="B215" s="1" t="s">
        <v>443</v>
      </c>
      <c r="C215" s="1" t="s">
        <v>444</v>
      </c>
      <c r="D215" s="2">
        <v>23.990053</v>
      </c>
      <c r="E215" s="2">
        <v>121.01594</v>
      </c>
      <c r="F215" s="3">
        <v>554.70000000000005</v>
      </c>
      <c r="G215" s="1" t="s">
        <v>3032</v>
      </c>
      <c r="H215" s="1" t="s">
        <v>3</v>
      </c>
      <c r="L215" s="1" t="s">
        <v>5483</v>
      </c>
      <c r="M215" s="1">
        <v>1</v>
      </c>
      <c r="N215" s="1" t="s">
        <v>96</v>
      </c>
      <c r="O215" s="1">
        <v>2</v>
      </c>
      <c r="P215" s="1" t="s">
        <v>2105</v>
      </c>
      <c r="Q215" s="1" t="s">
        <v>2105</v>
      </c>
      <c r="R215" s="1" t="s">
        <v>34</v>
      </c>
      <c r="S215" s="1">
        <v>0</v>
      </c>
    </row>
    <row r="216" spans="1:24">
      <c r="A216" s="1" t="s">
        <v>448</v>
      </c>
      <c r="B216" s="1" t="s">
        <v>449</v>
      </c>
      <c r="C216" s="1" t="s">
        <v>450</v>
      </c>
      <c r="D216" s="2">
        <v>23.964860999999999</v>
      </c>
      <c r="E216" s="2">
        <v>120.947355</v>
      </c>
      <c r="F216" s="3">
        <v>445</v>
      </c>
      <c r="G216" s="1" t="s">
        <v>3032</v>
      </c>
      <c r="H216" s="1" t="s">
        <v>3</v>
      </c>
      <c r="I216" s="1" t="s">
        <v>4</v>
      </c>
      <c r="J216" s="1" t="s">
        <v>5</v>
      </c>
      <c r="K216" s="1" t="s">
        <v>164</v>
      </c>
      <c r="L216" s="1" t="s">
        <v>5489</v>
      </c>
      <c r="M216" s="1">
        <v>4</v>
      </c>
      <c r="N216" s="1" t="s">
        <v>96</v>
      </c>
      <c r="O216" s="1">
        <v>2</v>
      </c>
      <c r="P216" s="1" t="s">
        <v>2105</v>
      </c>
      <c r="Q216" s="1" t="s">
        <v>2105</v>
      </c>
      <c r="R216" s="1" t="s">
        <v>8</v>
      </c>
      <c r="S216" s="1">
        <v>1</v>
      </c>
      <c r="T216" s="1" t="s">
        <v>451</v>
      </c>
      <c r="U216" s="1" t="s">
        <v>95</v>
      </c>
      <c r="V216" s="1">
        <v>1</v>
      </c>
      <c r="W216" s="1" t="s">
        <v>74</v>
      </c>
      <c r="X216" s="1">
        <v>1</v>
      </c>
    </row>
    <row r="217" spans="1:24">
      <c r="A217" s="1" t="s">
        <v>452</v>
      </c>
      <c r="B217" s="1" t="s">
        <v>453</v>
      </c>
      <c r="C217" s="1" t="s">
        <v>454</v>
      </c>
      <c r="D217" s="2">
        <v>23.952065999999999</v>
      </c>
      <c r="E217" s="2">
        <v>120.93113099999999</v>
      </c>
      <c r="F217" s="3">
        <v>568.29999999999995</v>
      </c>
      <c r="G217" s="1" t="s">
        <v>3032</v>
      </c>
      <c r="H217" s="1" t="s">
        <v>3</v>
      </c>
      <c r="I217" s="1" t="s">
        <v>4</v>
      </c>
      <c r="J217" s="1" t="s">
        <v>5</v>
      </c>
      <c r="K217" s="1" t="s">
        <v>164</v>
      </c>
      <c r="L217" s="1" t="s">
        <v>95</v>
      </c>
      <c r="M217" s="1">
        <v>1</v>
      </c>
      <c r="N217" s="1" t="s">
        <v>96</v>
      </c>
      <c r="O217" s="1">
        <v>2</v>
      </c>
      <c r="P217" s="1" t="s">
        <v>2105</v>
      </c>
      <c r="Q217" s="1" t="s">
        <v>2105</v>
      </c>
      <c r="R217" s="1" t="s">
        <v>34</v>
      </c>
      <c r="S217" s="1">
        <v>0</v>
      </c>
    </row>
    <row r="218" spans="1:24">
      <c r="A218" s="1" t="s">
        <v>455</v>
      </c>
      <c r="B218" s="1" t="s">
        <v>453</v>
      </c>
      <c r="C218" s="1" t="s">
        <v>454</v>
      </c>
      <c r="D218" s="2">
        <v>23.952065999999999</v>
      </c>
      <c r="E218" s="2">
        <v>120.93113099999999</v>
      </c>
      <c r="F218" s="3">
        <v>568.29999999999995</v>
      </c>
      <c r="G218" s="1" t="s">
        <v>3032</v>
      </c>
      <c r="H218" s="1" t="s">
        <v>3</v>
      </c>
      <c r="I218" s="1" t="s">
        <v>4</v>
      </c>
      <c r="J218" s="1" t="s">
        <v>5</v>
      </c>
      <c r="K218" s="1" t="s">
        <v>164</v>
      </c>
      <c r="L218" s="1" t="s">
        <v>95</v>
      </c>
      <c r="M218" s="1">
        <v>1</v>
      </c>
      <c r="N218" s="1" t="s">
        <v>96</v>
      </c>
      <c r="O218" s="1">
        <v>2</v>
      </c>
      <c r="P218" s="1" t="s">
        <v>2105</v>
      </c>
      <c r="Q218" s="1" t="s">
        <v>2105</v>
      </c>
      <c r="R218" s="1" t="s">
        <v>34</v>
      </c>
      <c r="S218" s="1">
        <v>0</v>
      </c>
    </row>
    <row r="219" spans="1:24">
      <c r="A219" s="1" t="s">
        <v>456</v>
      </c>
      <c r="B219" s="1" t="s">
        <v>453</v>
      </c>
      <c r="C219" s="1" t="s">
        <v>454</v>
      </c>
      <c r="D219" s="2">
        <v>23.952065999999999</v>
      </c>
      <c r="E219" s="2">
        <v>120.93113099999999</v>
      </c>
      <c r="F219" s="3">
        <v>568.29999999999995</v>
      </c>
      <c r="G219" s="1" t="s">
        <v>3032</v>
      </c>
      <c r="H219" s="1" t="s">
        <v>3</v>
      </c>
      <c r="L219" s="1" t="s">
        <v>95</v>
      </c>
      <c r="M219" s="1">
        <v>1</v>
      </c>
      <c r="N219" s="1" t="s">
        <v>96</v>
      </c>
      <c r="O219" s="1">
        <v>2</v>
      </c>
      <c r="P219" s="1" t="s">
        <v>2105</v>
      </c>
      <c r="Q219" s="1" t="s">
        <v>2105</v>
      </c>
      <c r="R219" s="1" t="s">
        <v>34</v>
      </c>
      <c r="S219" s="1">
        <v>0</v>
      </c>
    </row>
    <row r="220" spans="1:24">
      <c r="A220" s="1" t="s">
        <v>457</v>
      </c>
      <c r="B220" s="1" t="s">
        <v>458</v>
      </c>
      <c r="C220" s="1" t="s">
        <v>454</v>
      </c>
      <c r="D220" s="2">
        <v>23.9512</v>
      </c>
      <c r="E220" s="2">
        <v>120.92362300000001</v>
      </c>
      <c r="F220" s="3">
        <v>587.70000000000005</v>
      </c>
      <c r="G220" s="1" t="s">
        <v>3032</v>
      </c>
      <c r="H220" s="1" t="s">
        <v>3</v>
      </c>
      <c r="I220" s="1" t="s">
        <v>4</v>
      </c>
      <c r="J220" s="1" t="s">
        <v>5</v>
      </c>
      <c r="K220" s="1" t="s">
        <v>6</v>
      </c>
      <c r="L220" s="1" t="s">
        <v>5490</v>
      </c>
      <c r="M220" s="1">
        <v>6</v>
      </c>
      <c r="N220" s="1" t="s">
        <v>96</v>
      </c>
      <c r="O220" s="1">
        <v>2</v>
      </c>
      <c r="P220" s="1" t="s">
        <v>2105</v>
      </c>
      <c r="Q220" s="1" t="s">
        <v>2105</v>
      </c>
      <c r="R220" s="1" t="s">
        <v>8</v>
      </c>
      <c r="S220" s="1">
        <v>1</v>
      </c>
      <c r="T220" s="1" t="s">
        <v>459</v>
      </c>
      <c r="U220" s="1" t="s">
        <v>141</v>
      </c>
      <c r="V220" s="1">
        <v>1</v>
      </c>
      <c r="W220" s="1" t="s">
        <v>115</v>
      </c>
      <c r="X220" s="1">
        <v>1</v>
      </c>
    </row>
    <row r="221" spans="1:24">
      <c r="A221" s="1" t="s">
        <v>460</v>
      </c>
      <c r="B221" s="1" t="s">
        <v>458</v>
      </c>
      <c r="C221" s="1" t="s">
        <v>454</v>
      </c>
      <c r="D221" s="2">
        <v>23.9512</v>
      </c>
      <c r="E221" s="2">
        <v>120.92362300000001</v>
      </c>
      <c r="F221" s="3">
        <v>587.70000000000005</v>
      </c>
      <c r="G221" s="1" t="s">
        <v>3032</v>
      </c>
      <c r="H221" s="1" t="s">
        <v>3</v>
      </c>
      <c r="I221" s="1" t="s">
        <v>4</v>
      </c>
      <c r="J221" s="1" t="s">
        <v>5</v>
      </c>
      <c r="K221" s="1" t="s">
        <v>164</v>
      </c>
      <c r="L221" s="1" t="s">
        <v>461</v>
      </c>
      <c r="M221" s="1">
        <v>3</v>
      </c>
      <c r="N221" s="1" t="s">
        <v>96</v>
      </c>
      <c r="O221" s="1">
        <v>2</v>
      </c>
      <c r="P221" s="1" t="s">
        <v>2105</v>
      </c>
      <c r="Q221" s="1" t="s">
        <v>2105</v>
      </c>
      <c r="R221" s="1" t="s">
        <v>34</v>
      </c>
      <c r="S221" s="1">
        <v>0</v>
      </c>
    </row>
    <row r="222" spans="1:24">
      <c r="A222" s="1" t="s">
        <v>462</v>
      </c>
      <c r="B222" s="1" t="s">
        <v>458</v>
      </c>
      <c r="C222" s="1" t="s">
        <v>454</v>
      </c>
      <c r="D222" s="2">
        <v>23.9512</v>
      </c>
      <c r="E222" s="2">
        <v>120.92362300000001</v>
      </c>
      <c r="F222" s="3">
        <v>587.70000000000005</v>
      </c>
      <c r="G222" s="1" t="s">
        <v>3032</v>
      </c>
      <c r="H222" s="1" t="s">
        <v>3</v>
      </c>
      <c r="I222" s="1" t="s">
        <v>355</v>
      </c>
      <c r="J222" s="1" t="s">
        <v>356</v>
      </c>
      <c r="K222" s="1" t="s">
        <v>1521</v>
      </c>
      <c r="L222" s="1" t="s">
        <v>183</v>
      </c>
      <c r="M222" s="1">
        <v>1</v>
      </c>
      <c r="N222" s="1" t="s">
        <v>96</v>
      </c>
      <c r="O222" s="1">
        <v>2</v>
      </c>
      <c r="P222" s="1" t="s">
        <v>2105</v>
      </c>
      <c r="Q222" s="1" t="s">
        <v>2105</v>
      </c>
      <c r="R222" s="1" t="s">
        <v>34</v>
      </c>
      <c r="S222" s="1">
        <v>0</v>
      </c>
    </row>
    <row r="223" spans="1:24">
      <c r="A223" s="1" t="s">
        <v>463</v>
      </c>
      <c r="B223" s="1" t="s">
        <v>464</v>
      </c>
      <c r="C223" s="1" t="s">
        <v>454</v>
      </c>
      <c r="D223" s="2">
        <v>23.954203</v>
      </c>
      <c r="E223" s="2">
        <v>120.926817</v>
      </c>
      <c r="F223" s="3">
        <v>589.4</v>
      </c>
      <c r="G223" s="1" t="s">
        <v>3032</v>
      </c>
      <c r="H223" s="1" t="s">
        <v>3</v>
      </c>
      <c r="I223" s="1" t="s">
        <v>4</v>
      </c>
      <c r="J223" s="1" t="s">
        <v>5</v>
      </c>
      <c r="K223" s="1" t="s">
        <v>232</v>
      </c>
      <c r="L223" s="1" t="s">
        <v>465</v>
      </c>
      <c r="M223" s="1">
        <v>3</v>
      </c>
      <c r="N223" s="1" t="s">
        <v>96</v>
      </c>
      <c r="O223" s="1">
        <v>2</v>
      </c>
      <c r="P223" s="1" t="s">
        <v>2105</v>
      </c>
      <c r="Q223" s="1" t="s">
        <v>2105</v>
      </c>
      <c r="R223" s="1" t="s">
        <v>34</v>
      </c>
      <c r="S223" s="1">
        <v>0</v>
      </c>
    </row>
    <row r="224" spans="1:24">
      <c r="A224" s="1" t="s">
        <v>466</v>
      </c>
      <c r="B224" s="1" t="s">
        <v>464</v>
      </c>
      <c r="C224" s="1" t="s">
        <v>454</v>
      </c>
      <c r="D224" s="2">
        <v>23.954203</v>
      </c>
      <c r="E224" s="2">
        <v>120.926817</v>
      </c>
      <c r="F224" s="3">
        <v>589.4</v>
      </c>
      <c r="G224" s="1" t="s">
        <v>3032</v>
      </c>
      <c r="H224" s="1" t="s">
        <v>3</v>
      </c>
      <c r="I224" s="1" t="s">
        <v>4</v>
      </c>
      <c r="J224" s="1" t="s">
        <v>5</v>
      </c>
      <c r="K224" s="1" t="s">
        <v>6</v>
      </c>
      <c r="L224" s="1" t="s">
        <v>5491</v>
      </c>
      <c r="M224" s="1">
        <v>2</v>
      </c>
      <c r="N224" s="1" t="s">
        <v>96</v>
      </c>
      <c r="O224" s="1">
        <v>2</v>
      </c>
      <c r="P224" s="1" t="s">
        <v>2105</v>
      </c>
      <c r="Q224" s="1" t="s">
        <v>2105</v>
      </c>
      <c r="R224" s="1" t="s">
        <v>34</v>
      </c>
      <c r="S224" s="1">
        <v>0</v>
      </c>
    </row>
    <row r="225" spans="1:24">
      <c r="A225" s="1" t="s">
        <v>467</v>
      </c>
      <c r="B225" s="1" t="s">
        <v>468</v>
      </c>
      <c r="C225" s="1" t="s">
        <v>469</v>
      </c>
      <c r="D225" s="2">
        <v>23.933765000000001</v>
      </c>
      <c r="E225" s="2">
        <v>120.91242</v>
      </c>
      <c r="F225" s="3">
        <v>646.20000000000005</v>
      </c>
      <c r="G225" s="1" t="s">
        <v>3032</v>
      </c>
      <c r="H225" s="1" t="s">
        <v>3</v>
      </c>
      <c r="I225" s="1" t="s">
        <v>332</v>
      </c>
      <c r="J225" s="1" t="s">
        <v>470</v>
      </c>
      <c r="K225" s="1" t="s">
        <v>471</v>
      </c>
      <c r="L225" s="1" t="s">
        <v>472</v>
      </c>
      <c r="M225" s="1">
        <v>3</v>
      </c>
      <c r="N225" s="1" t="s">
        <v>96</v>
      </c>
      <c r="O225" s="1">
        <v>2</v>
      </c>
      <c r="P225" s="1" t="s">
        <v>2105</v>
      </c>
      <c r="Q225" s="1" t="s">
        <v>2105</v>
      </c>
      <c r="R225" s="1" t="s">
        <v>34</v>
      </c>
      <c r="S225" s="1">
        <v>0</v>
      </c>
    </row>
    <row r="226" spans="1:24">
      <c r="A226" s="1" t="s">
        <v>473</v>
      </c>
      <c r="B226" s="1" t="s">
        <v>468</v>
      </c>
      <c r="C226" s="1" t="s">
        <v>469</v>
      </c>
      <c r="D226" s="2">
        <v>23.933765000000001</v>
      </c>
      <c r="E226" s="2">
        <v>120.91242</v>
      </c>
      <c r="F226" s="3">
        <v>646.20000000000005</v>
      </c>
      <c r="G226" s="1" t="s">
        <v>3032</v>
      </c>
      <c r="H226" s="1" t="s">
        <v>3</v>
      </c>
      <c r="I226" s="1" t="s">
        <v>391</v>
      </c>
      <c r="J226" s="1" t="s">
        <v>392</v>
      </c>
      <c r="K226" s="1" t="s">
        <v>474</v>
      </c>
      <c r="L226" s="1" t="s">
        <v>5492</v>
      </c>
      <c r="M226" s="1">
        <v>3</v>
      </c>
      <c r="N226" s="1" t="s">
        <v>96</v>
      </c>
      <c r="O226" s="1">
        <v>2</v>
      </c>
      <c r="P226" s="1" t="s">
        <v>2105</v>
      </c>
      <c r="Q226" s="1" t="s">
        <v>2105</v>
      </c>
      <c r="R226" s="1" t="s">
        <v>34</v>
      </c>
      <c r="S226" s="1">
        <v>0</v>
      </c>
    </row>
    <row r="227" spans="1:24">
      <c r="A227" s="1" t="s">
        <v>475</v>
      </c>
      <c r="B227" s="1" t="s">
        <v>476</v>
      </c>
      <c r="C227" s="1" t="s">
        <v>477</v>
      </c>
      <c r="D227" s="2">
        <v>24.014184</v>
      </c>
      <c r="E227" s="2">
        <v>121.009151</v>
      </c>
      <c r="F227" s="3">
        <v>1253.2</v>
      </c>
      <c r="G227" s="1" t="s">
        <v>3032</v>
      </c>
      <c r="H227" s="1" t="s">
        <v>3</v>
      </c>
      <c r="I227" s="1" t="s">
        <v>4</v>
      </c>
      <c r="J227" s="1" t="s">
        <v>5</v>
      </c>
      <c r="K227" s="1" t="s">
        <v>164</v>
      </c>
      <c r="L227" s="1" t="s">
        <v>5490</v>
      </c>
      <c r="M227" s="1">
        <v>6</v>
      </c>
      <c r="N227" s="1" t="s">
        <v>96</v>
      </c>
      <c r="O227" s="1">
        <v>2</v>
      </c>
      <c r="P227" s="1" t="s">
        <v>2105</v>
      </c>
      <c r="Q227" s="1" t="s">
        <v>2105</v>
      </c>
      <c r="R227" s="1" t="s">
        <v>34</v>
      </c>
      <c r="S227" s="1">
        <v>0</v>
      </c>
    </row>
    <row r="228" spans="1:24">
      <c r="A228" s="1" t="s">
        <v>478</v>
      </c>
      <c r="B228" s="1" t="s">
        <v>479</v>
      </c>
      <c r="C228" s="1" t="s">
        <v>477</v>
      </c>
      <c r="D228" s="2">
        <v>23.998419999999999</v>
      </c>
      <c r="E228" s="2">
        <v>121.011393</v>
      </c>
      <c r="F228" s="3">
        <v>909.9</v>
      </c>
      <c r="G228" s="1" t="s">
        <v>3032</v>
      </c>
      <c r="H228" s="1" t="s">
        <v>3</v>
      </c>
      <c r="I228" s="1" t="s">
        <v>4</v>
      </c>
      <c r="J228" s="1" t="s">
        <v>5</v>
      </c>
      <c r="K228" s="1" t="s">
        <v>6</v>
      </c>
      <c r="L228" s="1" t="s">
        <v>472</v>
      </c>
      <c r="M228" s="1">
        <v>3</v>
      </c>
      <c r="N228" s="1" t="s">
        <v>96</v>
      </c>
      <c r="O228" s="1">
        <v>2</v>
      </c>
      <c r="P228" s="1" t="s">
        <v>2105</v>
      </c>
      <c r="Q228" s="1" t="s">
        <v>2105</v>
      </c>
      <c r="R228" s="1" t="s">
        <v>34</v>
      </c>
      <c r="S228" s="1">
        <v>0</v>
      </c>
    </row>
    <row r="229" spans="1:24">
      <c r="A229" s="1" t="s">
        <v>480</v>
      </c>
      <c r="C229" s="1" t="s">
        <v>481</v>
      </c>
      <c r="D229" s="2">
        <v>25.082176</v>
      </c>
      <c r="E229" s="2">
        <v>121.624448</v>
      </c>
      <c r="F229" s="3">
        <v>30</v>
      </c>
      <c r="G229" s="1" t="s">
        <v>3030</v>
      </c>
      <c r="H229" s="1" t="s">
        <v>3</v>
      </c>
      <c r="L229" s="1" t="s">
        <v>168</v>
      </c>
      <c r="M229" s="1">
        <v>1</v>
      </c>
      <c r="N229" s="1" t="s">
        <v>96</v>
      </c>
      <c r="O229" s="1">
        <v>2</v>
      </c>
      <c r="P229" s="1" t="s">
        <v>2105</v>
      </c>
      <c r="Q229" s="1" t="s">
        <v>2105</v>
      </c>
      <c r="R229" s="1" t="s">
        <v>34</v>
      </c>
      <c r="S229" s="1">
        <v>0</v>
      </c>
    </row>
    <row r="230" spans="1:24">
      <c r="A230" s="1" t="s">
        <v>482</v>
      </c>
      <c r="C230" s="1" t="s">
        <v>481</v>
      </c>
      <c r="D230" s="2">
        <v>25.087264999999999</v>
      </c>
      <c r="E230" s="2">
        <v>121.623254</v>
      </c>
      <c r="F230" s="3">
        <v>30</v>
      </c>
      <c r="G230" s="1" t="s">
        <v>3030</v>
      </c>
      <c r="H230" s="1" t="s">
        <v>3</v>
      </c>
      <c r="I230" s="1" t="s">
        <v>174</v>
      </c>
      <c r="J230" s="1" t="s">
        <v>292</v>
      </c>
      <c r="K230" s="1" t="s">
        <v>293</v>
      </c>
      <c r="L230" s="1" t="s">
        <v>183</v>
      </c>
      <c r="M230" s="1">
        <v>1</v>
      </c>
      <c r="N230" s="1" t="s">
        <v>96</v>
      </c>
      <c r="O230" s="1">
        <v>2</v>
      </c>
      <c r="P230" s="1" t="s">
        <v>2105</v>
      </c>
      <c r="Q230" s="1" t="s">
        <v>2105</v>
      </c>
      <c r="R230" s="1" t="s">
        <v>34</v>
      </c>
      <c r="S230" s="1">
        <v>0</v>
      </c>
    </row>
    <row r="231" spans="1:24">
      <c r="A231" s="1" t="s">
        <v>483</v>
      </c>
      <c r="C231" s="1" t="s">
        <v>481</v>
      </c>
      <c r="D231" s="2">
        <v>25.080777999999999</v>
      </c>
      <c r="E231" s="2">
        <v>121.613364</v>
      </c>
      <c r="F231" s="3">
        <v>101.5</v>
      </c>
      <c r="G231" s="1" t="s">
        <v>3029</v>
      </c>
      <c r="H231" s="1" t="s">
        <v>3</v>
      </c>
      <c r="I231" s="1" t="s">
        <v>355</v>
      </c>
      <c r="J231" s="1" t="s">
        <v>356</v>
      </c>
      <c r="K231" s="1" t="s">
        <v>484</v>
      </c>
      <c r="L231" s="1" t="s">
        <v>168</v>
      </c>
      <c r="M231" s="1">
        <v>1</v>
      </c>
      <c r="N231" s="1" t="s">
        <v>96</v>
      </c>
      <c r="O231" s="1">
        <v>2</v>
      </c>
      <c r="P231" s="1" t="s">
        <v>2105</v>
      </c>
      <c r="Q231" s="1" t="s">
        <v>2105</v>
      </c>
      <c r="R231" s="1" t="s">
        <v>34</v>
      </c>
      <c r="S231" s="1">
        <v>0</v>
      </c>
    </row>
    <row r="232" spans="1:24">
      <c r="A232" s="1" t="s">
        <v>485</v>
      </c>
      <c r="C232" s="1" t="s">
        <v>481</v>
      </c>
      <c r="D232" s="2">
        <v>25.079718</v>
      </c>
      <c r="E232" s="2">
        <v>121.61483800000001</v>
      </c>
      <c r="F232" s="3">
        <v>92</v>
      </c>
      <c r="G232" s="1" t="s">
        <v>3029</v>
      </c>
      <c r="H232" s="1" t="s">
        <v>3</v>
      </c>
      <c r="I232" s="1" t="s">
        <v>4</v>
      </c>
      <c r="J232" s="1" t="s">
        <v>5</v>
      </c>
      <c r="K232" s="1" t="s">
        <v>6</v>
      </c>
      <c r="L232" s="1" t="s">
        <v>5493</v>
      </c>
      <c r="M232" s="1">
        <v>3</v>
      </c>
      <c r="N232" s="1" t="s">
        <v>96</v>
      </c>
      <c r="O232" s="1">
        <v>2</v>
      </c>
      <c r="P232" s="1" t="s">
        <v>2105</v>
      </c>
      <c r="Q232" s="1" t="s">
        <v>2105</v>
      </c>
      <c r="R232" s="1" t="s">
        <v>34</v>
      </c>
      <c r="S232" s="1">
        <v>0</v>
      </c>
    </row>
    <row r="233" spans="1:24">
      <c r="A233" s="1" t="s">
        <v>486</v>
      </c>
      <c r="B233" s="1" t="s">
        <v>487</v>
      </c>
      <c r="C233" s="1" t="s">
        <v>488</v>
      </c>
      <c r="D233" s="2">
        <v>22.650106999999998</v>
      </c>
      <c r="E233" s="2">
        <v>120.63676599999999</v>
      </c>
      <c r="F233" s="3">
        <v>210.7</v>
      </c>
      <c r="G233" s="1" t="s">
        <v>3032</v>
      </c>
      <c r="H233" s="1" t="s">
        <v>3</v>
      </c>
      <c r="I233" s="1" t="s">
        <v>332</v>
      </c>
      <c r="J233" s="1" t="s">
        <v>489</v>
      </c>
      <c r="K233" s="1" t="s">
        <v>490</v>
      </c>
      <c r="L233" s="1" t="s">
        <v>168</v>
      </c>
      <c r="M233" s="1">
        <v>1</v>
      </c>
      <c r="N233" s="1" t="s">
        <v>96</v>
      </c>
      <c r="O233" s="1">
        <v>2</v>
      </c>
      <c r="P233" s="1" t="s">
        <v>2105</v>
      </c>
      <c r="Q233" s="1" t="s">
        <v>2105</v>
      </c>
      <c r="R233" s="1" t="s">
        <v>34</v>
      </c>
      <c r="S233" s="1">
        <v>0</v>
      </c>
    </row>
    <row r="234" spans="1:24">
      <c r="A234" s="1" t="s">
        <v>491</v>
      </c>
      <c r="B234" s="1" t="s">
        <v>492</v>
      </c>
      <c r="C234" s="1" t="s">
        <v>488</v>
      </c>
      <c r="D234" s="2">
        <v>22.650466000000002</v>
      </c>
      <c r="E234" s="2">
        <v>120.63833700000001</v>
      </c>
      <c r="F234" s="3">
        <v>298.39999999999998</v>
      </c>
      <c r="G234" s="1" t="s">
        <v>3032</v>
      </c>
      <c r="H234" s="1" t="s">
        <v>3</v>
      </c>
      <c r="I234" s="1" t="s">
        <v>76</v>
      </c>
      <c r="J234" s="1" t="s">
        <v>77</v>
      </c>
      <c r="K234" s="1" t="s">
        <v>78</v>
      </c>
      <c r="L234" s="1" t="s">
        <v>168</v>
      </c>
      <c r="M234" s="1">
        <v>1</v>
      </c>
      <c r="N234" s="1" t="s">
        <v>58</v>
      </c>
      <c r="O234" s="1">
        <v>1</v>
      </c>
      <c r="P234" s="1" t="s">
        <v>2105</v>
      </c>
      <c r="Q234" s="1" t="s">
        <v>2105</v>
      </c>
      <c r="R234" s="1" t="s">
        <v>34</v>
      </c>
      <c r="S234" s="1">
        <v>0</v>
      </c>
    </row>
    <row r="235" spans="1:24">
      <c r="A235" s="1" t="s">
        <v>495</v>
      </c>
      <c r="B235" s="1" t="s">
        <v>496</v>
      </c>
      <c r="C235" s="1" t="s">
        <v>488</v>
      </c>
      <c r="D235" s="2">
        <v>22.650331999999999</v>
      </c>
      <c r="E235" s="2">
        <v>120.63849399999999</v>
      </c>
      <c r="F235" s="3">
        <v>319.3</v>
      </c>
      <c r="G235" s="1" t="s">
        <v>3032</v>
      </c>
      <c r="H235" s="1" t="s">
        <v>3</v>
      </c>
      <c r="I235" s="1" t="s">
        <v>497</v>
      </c>
      <c r="J235" s="1" t="s">
        <v>498</v>
      </c>
      <c r="K235" s="1" t="s">
        <v>499</v>
      </c>
      <c r="L235" s="1" t="s">
        <v>155</v>
      </c>
      <c r="M235" s="1">
        <v>2</v>
      </c>
      <c r="N235" s="1" t="s">
        <v>96</v>
      </c>
      <c r="O235" s="1">
        <v>2</v>
      </c>
      <c r="P235" s="1" t="s">
        <v>2105</v>
      </c>
      <c r="Q235" s="1" t="s">
        <v>2105</v>
      </c>
      <c r="R235" s="1" t="s">
        <v>34</v>
      </c>
      <c r="S235" s="1">
        <v>0</v>
      </c>
    </row>
    <row r="236" spans="1:24">
      <c r="A236" s="1" t="s">
        <v>500</v>
      </c>
      <c r="B236" s="1" t="s">
        <v>501</v>
      </c>
      <c r="C236" s="1" t="s">
        <v>488</v>
      </c>
      <c r="D236" s="2">
        <v>22.649737999999999</v>
      </c>
      <c r="E236" s="2">
        <v>120.638448</v>
      </c>
      <c r="F236" s="3">
        <v>335.7</v>
      </c>
      <c r="G236" s="1" t="s">
        <v>3032</v>
      </c>
      <c r="H236" s="1" t="s">
        <v>3</v>
      </c>
      <c r="I236" s="1" t="s">
        <v>355</v>
      </c>
      <c r="J236" s="1" t="s">
        <v>356</v>
      </c>
      <c r="K236" s="1" t="s">
        <v>502</v>
      </c>
      <c r="L236" s="1" t="s">
        <v>503</v>
      </c>
      <c r="M236" s="1">
        <v>3</v>
      </c>
      <c r="N236" s="1" t="s">
        <v>96</v>
      </c>
      <c r="O236" s="1">
        <v>2</v>
      </c>
      <c r="P236" s="1" t="s">
        <v>2105</v>
      </c>
      <c r="Q236" s="1" t="s">
        <v>2105</v>
      </c>
      <c r="R236" s="1" t="s">
        <v>34</v>
      </c>
      <c r="S236" s="1">
        <v>0</v>
      </c>
    </row>
    <row r="237" spans="1:24">
      <c r="A237" s="1" t="s">
        <v>504</v>
      </c>
      <c r="B237" s="1" t="s">
        <v>501</v>
      </c>
      <c r="C237" s="1" t="s">
        <v>488</v>
      </c>
      <c r="D237" s="2">
        <v>22.649737999999999</v>
      </c>
      <c r="E237" s="2">
        <v>120.638448</v>
      </c>
      <c r="F237" s="3">
        <v>335.7</v>
      </c>
      <c r="G237" s="1" t="s">
        <v>3032</v>
      </c>
      <c r="H237" s="1" t="s">
        <v>3</v>
      </c>
      <c r="I237" s="1" t="s">
        <v>138</v>
      </c>
      <c r="J237" s="1" t="s">
        <v>337</v>
      </c>
      <c r="K237" s="1" t="s">
        <v>338</v>
      </c>
      <c r="L237" s="1" t="s">
        <v>417</v>
      </c>
      <c r="M237" s="1">
        <v>2</v>
      </c>
      <c r="N237" s="1" t="s">
        <v>96</v>
      </c>
      <c r="O237" s="1">
        <v>2</v>
      </c>
      <c r="P237" s="1" t="s">
        <v>2105</v>
      </c>
      <c r="Q237" s="1" t="s">
        <v>2105</v>
      </c>
      <c r="R237" s="1" t="s">
        <v>8</v>
      </c>
      <c r="S237" s="1">
        <v>1</v>
      </c>
      <c r="T237" s="1" t="s">
        <v>505</v>
      </c>
      <c r="U237" s="1" t="s">
        <v>183</v>
      </c>
      <c r="V237" s="1">
        <v>1</v>
      </c>
      <c r="W237" s="1" t="s">
        <v>74</v>
      </c>
      <c r="X237" s="1">
        <v>1</v>
      </c>
    </row>
    <row r="238" spans="1:24">
      <c r="A238" s="1" t="s">
        <v>508</v>
      </c>
      <c r="B238" s="1" t="s">
        <v>501</v>
      </c>
      <c r="C238" s="1" t="s">
        <v>488</v>
      </c>
      <c r="D238" s="2">
        <v>22.649737999999999</v>
      </c>
      <c r="E238" s="2">
        <v>120.638448</v>
      </c>
      <c r="F238" s="3">
        <v>335.7</v>
      </c>
      <c r="G238" s="1" t="s">
        <v>3032</v>
      </c>
      <c r="H238" s="1" t="s">
        <v>3</v>
      </c>
      <c r="L238" s="1" t="s">
        <v>102</v>
      </c>
      <c r="M238" s="1">
        <v>1</v>
      </c>
      <c r="N238" s="1" t="s">
        <v>96</v>
      </c>
      <c r="O238" s="1">
        <v>2</v>
      </c>
      <c r="P238" s="1" t="s">
        <v>2105</v>
      </c>
      <c r="Q238" s="1" t="s">
        <v>2105</v>
      </c>
      <c r="R238" s="1" t="s">
        <v>34</v>
      </c>
      <c r="S238" s="1">
        <v>0</v>
      </c>
    </row>
    <row r="239" spans="1:24">
      <c r="A239" s="1" t="s">
        <v>515</v>
      </c>
      <c r="B239" s="1" t="s">
        <v>516</v>
      </c>
      <c r="C239" s="1" t="s">
        <v>488</v>
      </c>
      <c r="D239" s="2">
        <v>22.649346999999999</v>
      </c>
      <c r="E239" s="2">
        <v>120.638989</v>
      </c>
      <c r="F239" s="3">
        <v>377.4</v>
      </c>
      <c r="G239" s="1" t="s">
        <v>3032</v>
      </c>
      <c r="H239" s="1" t="s">
        <v>3</v>
      </c>
      <c r="I239" s="1" t="s">
        <v>391</v>
      </c>
      <c r="J239" s="1" t="s">
        <v>392</v>
      </c>
      <c r="K239" s="1" t="s">
        <v>474</v>
      </c>
      <c r="L239" s="1" t="s">
        <v>5494</v>
      </c>
      <c r="M239" s="1">
        <v>2</v>
      </c>
      <c r="N239" s="1" t="s">
        <v>96</v>
      </c>
      <c r="O239" s="1">
        <v>2</v>
      </c>
      <c r="P239" s="1" t="s">
        <v>2105</v>
      </c>
      <c r="Q239" s="1" t="s">
        <v>2105</v>
      </c>
      <c r="R239" s="1" t="s">
        <v>34</v>
      </c>
      <c r="S239" s="1">
        <v>0</v>
      </c>
    </row>
    <row r="240" spans="1:24">
      <c r="A240" s="1" t="s">
        <v>517</v>
      </c>
      <c r="B240" s="1" t="s">
        <v>516</v>
      </c>
      <c r="C240" s="1" t="s">
        <v>488</v>
      </c>
      <c r="D240" s="2">
        <v>22.649346999999999</v>
      </c>
      <c r="E240" s="2">
        <v>120.638989</v>
      </c>
      <c r="F240" s="3">
        <v>377.4</v>
      </c>
      <c r="G240" s="1" t="s">
        <v>3032</v>
      </c>
      <c r="H240" s="1" t="s">
        <v>3</v>
      </c>
      <c r="I240" s="1" t="s">
        <v>391</v>
      </c>
      <c r="J240" s="1" t="s">
        <v>392</v>
      </c>
      <c r="K240" s="1" t="s">
        <v>474</v>
      </c>
      <c r="L240" s="1" t="s">
        <v>102</v>
      </c>
      <c r="M240" s="1">
        <v>1</v>
      </c>
      <c r="N240" s="1" t="s">
        <v>58</v>
      </c>
      <c r="O240" s="1">
        <v>1</v>
      </c>
      <c r="P240" s="1" t="s">
        <v>2105</v>
      </c>
      <c r="Q240" s="1" t="s">
        <v>2105</v>
      </c>
      <c r="R240" s="1" t="s">
        <v>34</v>
      </c>
      <c r="S240" s="1">
        <v>0</v>
      </c>
    </row>
    <row r="241" spans="1:24">
      <c r="A241" s="1" t="s">
        <v>524</v>
      </c>
      <c r="B241" s="1" t="s">
        <v>525</v>
      </c>
      <c r="C241" s="1" t="s">
        <v>488</v>
      </c>
      <c r="D241" s="2">
        <v>22.651130999999999</v>
      </c>
      <c r="E241" s="2">
        <v>120.63611</v>
      </c>
      <c r="F241" s="3">
        <v>201.9</v>
      </c>
      <c r="G241" s="1" t="s">
        <v>3032</v>
      </c>
      <c r="H241" s="1" t="s">
        <v>3</v>
      </c>
      <c r="I241" s="1" t="s">
        <v>279</v>
      </c>
      <c r="J241" s="1" t="s">
        <v>166</v>
      </c>
      <c r="K241" s="1" t="s">
        <v>526</v>
      </c>
      <c r="L241" s="1" t="s">
        <v>168</v>
      </c>
      <c r="M241" s="1">
        <v>1</v>
      </c>
      <c r="N241" s="1" t="s">
        <v>96</v>
      </c>
      <c r="O241" s="1">
        <v>2</v>
      </c>
      <c r="P241" s="1" t="s">
        <v>2105</v>
      </c>
      <c r="Q241" s="1" t="s">
        <v>2105</v>
      </c>
      <c r="R241" s="1" t="s">
        <v>34</v>
      </c>
      <c r="S241" s="1">
        <v>0</v>
      </c>
    </row>
    <row r="242" spans="1:24">
      <c r="A242" s="1" t="s">
        <v>529</v>
      </c>
      <c r="B242" s="1" t="s">
        <v>530</v>
      </c>
      <c r="C242" s="1" t="s">
        <v>531</v>
      </c>
      <c r="D242" s="2">
        <v>22.681678000000002</v>
      </c>
      <c r="E242" s="2">
        <v>120.64487699999999</v>
      </c>
      <c r="F242" s="3">
        <v>144.19999999999999</v>
      </c>
      <c r="G242" s="1" t="s">
        <v>3032</v>
      </c>
      <c r="H242" s="1" t="s">
        <v>3</v>
      </c>
      <c r="I242" s="1" t="s">
        <v>4</v>
      </c>
      <c r="J242" s="1" t="s">
        <v>5</v>
      </c>
      <c r="K242" s="1" t="s">
        <v>6</v>
      </c>
      <c r="L242" s="1" t="s">
        <v>532</v>
      </c>
      <c r="M242" s="1">
        <v>7</v>
      </c>
      <c r="N242" s="1" t="s">
        <v>96</v>
      </c>
      <c r="O242" s="1">
        <v>2</v>
      </c>
      <c r="P242" s="1" t="s">
        <v>2105</v>
      </c>
      <c r="Q242" s="1" t="s">
        <v>2105</v>
      </c>
      <c r="R242" s="1" t="s">
        <v>34</v>
      </c>
      <c r="S242" s="1">
        <v>0</v>
      </c>
    </row>
    <row r="243" spans="1:24">
      <c r="A243" s="1" t="s">
        <v>533</v>
      </c>
      <c r="B243" s="1" t="s">
        <v>534</v>
      </c>
      <c r="C243" s="1" t="s">
        <v>531</v>
      </c>
      <c r="D243" s="2">
        <v>22.676335999999999</v>
      </c>
      <c r="E243" s="2">
        <v>120.647143</v>
      </c>
      <c r="F243" s="3">
        <v>203.1</v>
      </c>
      <c r="G243" s="1" t="s">
        <v>3032</v>
      </c>
      <c r="H243" s="1" t="s">
        <v>3</v>
      </c>
      <c r="I243" s="1" t="s">
        <v>174</v>
      </c>
      <c r="J243" s="1" t="s">
        <v>292</v>
      </c>
      <c r="K243" s="1" t="s">
        <v>327</v>
      </c>
      <c r="L243" s="1" t="s">
        <v>535</v>
      </c>
      <c r="M243" s="1">
        <v>2</v>
      </c>
      <c r="N243" s="1" t="s">
        <v>96</v>
      </c>
      <c r="O243" s="1">
        <v>2</v>
      </c>
      <c r="P243" s="1" t="s">
        <v>2105</v>
      </c>
      <c r="Q243" s="1" t="s">
        <v>2105</v>
      </c>
      <c r="R243" s="1" t="s">
        <v>34</v>
      </c>
      <c r="S243" s="1">
        <v>0</v>
      </c>
    </row>
    <row r="244" spans="1:24">
      <c r="A244" s="1" t="s">
        <v>536</v>
      </c>
      <c r="B244" s="1" t="s">
        <v>537</v>
      </c>
      <c r="C244" s="1" t="s">
        <v>531</v>
      </c>
      <c r="D244" s="2">
        <v>22.675654999999999</v>
      </c>
      <c r="E244" s="2">
        <v>120.646891</v>
      </c>
      <c r="F244" s="3">
        <v>206.7</v>
      </c>
      <c r="G244" s="1" t="s">
        <v>3032</v>
      </c>
      <c r="H244" s="1" t="s">
        <v>3</v>
      </c>
      <c r="L244" s="1" t="s">
        <v>79</v>
      </c>
      <c r="M244" s="1">
        <v>1</v>
      </c>
      <c r="N244" s="1" t="s">
        <v>96</v>
      </c>
      <c r="O244" s="1">
        <v>2</v>
      </c>
      <c r="P244" s="1" t="s">
        <v>2105</v>
      </c>
      <c r="Q244" s="1" t="s">
        <v>2105</v>
      </c>
      <c r="R244" s="1" t="s">
        <v>34</v>
      </c>
      <c r="S244" s="1">
        <v>0</v>
      </c>
    </row>
    <row r="245" spans="1:24">
      <c r="A245" s="1" t="s">
        <v>538</v>
      </c>
      <c r="B245" s="1" t="s">
        <v>539</v>
      </c>
      <c r="C245" s="1" t="s">
        <v>531</v>
      </c>
      <c r="D245" s="2">
        <v>22.678777</v>
      </c>
      <c r="E245" s="2">
        <v>120.64703299999999</v>
      </c>
      <c r="F245" s="3">
        <v>195.8</v>
      </c>
      <c r="G245" s="1" t="s">
        <v>3032</v>
      </c>
      <c r="H245" s="1" t="s">
        <v>3</v>
      </c>
      <c r="I245" s="1" t="s">
        <v>497</v>
      </c>
      <c r="J245" s="1" t="s">
        <v>498</v>
      </c>
      <c r="K245" s="1" t="s">
        <v>499</v>
      </c>
      <c r="L245" s="1" t="s">
        <v>5483</v>
      </c>
      <c r="M245" s="1">
        <v>1</v>
      </c>
      <c r="N245" s="1" t="s">
        <v>96</v>
      </c>
      <c r="O245" s="1">
        <v>2</v>
      </c>
      <c r="P245" s="1" t="s">
        <v>2105</v>
      </c>
      <c r="Q245" s="1" t="s">
        <v>2105</v>
      </c>
      <c r="R245" s="1" t="s">
        <v>34</v>
      </c>
      <c r="S245" s="1">
        <v>0</v>
      </c>
    </row>
    <row r="246" spans="1:24">
      <c r="A246" s="1" t="s">
        <v>540</v>
      </c>
      <c r="B246" s="1" t="s">
        <v>541</v>
      </c>
      <c r="C246" s="1" t="s">
        <v>542</v>
      </c>
      <c r="D246" s="2">
        <v>22.417089000000001</v>
      </c>
      <c r="E246" s="2">
        <v>120.70455200000001</v>
      </c>
      <c r="F246" s="3">
        <v>822.3</v>
      </c>
      <c r="G246" s="1" t="s">
        <v>3032</v>
      </c>
      <c r="H246" s="1" t="s">
        <v>3</v>
      </c>
      <c r="I246" s="1" t="s">
        <v>4</v>
      </c>
      <c r="J246" s="1" t="s">
        <v>5</v>
      </c>
      <c r="K246" s="1" t="s">
        <v>6</v>
      </c>
      <c r="L246" s="1" t="s">
        <v>304</v>
      </c>
      <c r="M246" s="1">
        <v>2</v>
      </c>
      <c r="N246" s="1" t="s">
        <v>96</v>
      </c>
      <c r="O246" s="1">
        <v>2</v>
      </c>
      <c r="P246" s="1" t="s">
        <v>2105</v>
      </c>
      <c r="Q246" s="1" t="s">
        <v>2105</v>
      </c>
      <c r="R246" s="1" t="s">
        <v>34</v>
      </c>
      <c r="S246" s="1">
        <v>0</v>
      </c>
    </row>
    <row r="247" spans="1:24">
      <c r="A247" s="1" t="s">
        <v>543</v>
      </c>
      <c r="B247" s="1" t="s">
        <v>541</v>
      </c>
      <c r="C247" s="1" t="s">
        <v>542</v>
      </c>
      <c r="D247" s="2">
        <v>22.417089000000001</v>
      </c>
      <c r="E247" s="2">
        <v>120.70455200000001</v>
      </c>
      <c r="F247" s="3">
        <v>822.3</v>
      </c>
      <c r="G247" s="1" t="s">
        <v>3032</v>
      </c>
      <c r="H247" s="1" t="s">
        <v>3</v>
      </c>
      <c r="I247" s="1" t="s">
        <v>4</v>
      </c>
      <c r="J247" s="1" t="s">
        <v>5</v>
      </c>
      <c r="K247" s="1" t="s">
        <v>6</v>
      </c>
      <c r="L247" s="1" t="s">
        <v>102</v>
      </c>
      <c r="M247" s="1">
        <v>1</v>
      </c>
      <c r="N247" s="1" t="s">
        <v>96</v>
      </c>
      <c r="O247" s="1">
        <v>2</v>
      </c>
      <c r="P247" s="1" t="s">
        <v>2105</v>
      </c>
      <c r="Q247" s="1" t="s">
        <v>2105</v>
      </c>
      <c r="R247" s="1" t="s">
        <v>34</v>
      </c>
      <c r="S247" s="1">
        <v>0</v>
      </c>
    </row>
    <row r="248" spans="1:24">
      <c r="A248" s="1" t="s">
        <v>544</v>
      </c>
      <c r="B248" s="1" t="s">
        <v>541</v>
      </c>
      <c r="C248" s="1" t="s">
        <v>542</v>
      </c>
      <c r="D248" s="2">
        <v>22.417089000000001</v>
      </c>
      <c r="E248" s="2">
        <v>120.70455200000001</v>
      </c>
      <c r="F248" s="3">
        <v>822.3</v>
      </c>
      <c r="G248" s="1" t="s">
        <v>3032</v>
      </c>
      <c r="H248" s="1" t="s">
        <v>3</v>
      </c>
      <c r="I248" s="1" t="s">
        <v>4</v>
      </c>
      <c r="J248" s="1" t="s">
        <v>5</v>
      </c>
      <c r="K248" s="1" t="s">
        <v>6</v>
      </c>
      <c r="L248" s="1" t="s">
        <v>304</v>
      </c>
      <c r="M248" s="1">
        <v>2</v>
      </c>
      <c r="N248" s="1" t="s">
        <v>96</v>
      </c>
      <c r="O248" s="1">
        <v>2</v>
      </c>
      <c r="P248" s="1" t="s">
        <v>2105</v>
      </c>
      <c r="Q248" s="1" t="s">
        <v>2105</v>
      </c>
      <c r="R248" s="1" t="s">
        <v>8</v>
      </c>
      <c r="S248" s="1">
        <v>1</v>
      </c>
      <c r="T248" s="1" t="s">
        <v>545</v>
      </c>
      <c r="U248" s="1" t="s">
        <v>141</v>
      </c>
      <c r="V248" s="1">
        <v>1</v>
      </c>
      <c r="W248" s="1" t="s">
        <v>74</v>
      </c>
      <c r="X248" s="1">
        <v>1</v>
      </c>
    </row>
    <row r="249" spans="1:24">
      <c r="A249" s="1" t="s">
        <v>546</v>
      </c>
      <c r="B249" s="1" t="s">
        <v>541</v>
      </c>
      <c r="C249" s="1" t="s">
        <v>542</v>
      </c>
      <c r="D249" s="2">
        <v>22.417089000000001</v>
      </c>
      <c r="E249" s="2">
        <v>120.70455200000001</v>
      </c>
      <c r="F249" s="3">
        <v>822.3</v>
      </c>
      <c r="G249" s="1" t="s">
        <v>3032</v>
      </c>
      <c r="H249" s="1" t="s">
        <v>3</v>
      </c>
      <c r="I249" s="1" t="s">
        <v>4</v>
      </c>
      <c r="J249" s="1" t="s">
        <v>5</v>
      </c>
      <c r="K249" s="1" t="s">
        <v>6</v>
      </c>
      <c r="L249" s="1" t="s">
        <v>102</v>
      </c>
      <c r="M249" s="1">
        <v>1</v>
      </c>
      <c r="N249" s="1" t="s">
        <v>96</v>
      </c>
      <c r="O249" s="1">
        <v>2</v>
      </c>
      <c r="P249" s="1" t="s">
        <v>2105</v>
      </c>
      <c r="Q249" s="1" t="s">
        <v>2105</v>
      </c>
      <c r="R249" s="1" t="s">
        <v>34</v>
      </c>
      <c r="S249" s="1">
        <v>0</v>
      </c>
    </row>
    <row r="250" spans="1:24">
      <c r="A250" s="1" t="s">
        <v>547</v>
      </c>
      <c r="B250" s="1" t="s">
        <v>541</v>
      </c>
      <c r="C250" s="1" t="s">
        <v>542</v>
      </c>
      <c r="D250" s="2">
        <v>22.417089000000001</v>
      </c>
      <c r="E250" s="2">
        <v>120.70455200000001</v>
      </c>
      <c r="F250" s="3">
        <v>822.3</v>
      </c>
      <c r="G250" s="1" t="s">
        <v>3032</v>
      </c>
      <c r="H250" s="1" t="s">
        <v>3</v>
      </c>
      <c r="I250" s="1" t="s">
        <v>4</v>
      </c>
      <c r="J250" s="1" t="s">
        <v>5</v>
      </c>
      <c r="K250" s="1" t="s">
        <v>6</v>
      </c>
      <c r="L250" s="1" t="s">
        <v>102</v>
      </c>
      <c r="M250" s="1">
        <v>1</v>
      </c>
      <c r="N250" s="1" t="s">
        <v>96</v>
      </c>
      <c r="O250" s="1">
        <v>2</v>
      </c>
      <c r="P250" s="1" t="s">
        <v>2105</v>
      </c>
      <c r="Q250" s="1" t="s">
        <v>2105</v>
      </c>
      <c r="R250" s="1" t="s">
        <v>34</v>
      </c>
      <c r="S250" s="1">
        <v>0</v>
      </c>
    </row>
    <row r="251" spans="1:24">
      <c r="A251" s="1" t="s">
        <v>548</v>
      </c>
      <c r="B251" s="1" t="s">
        <v>541</v>
      </c>
      <c r="C251" s="1" t="s">
        <v>542</v>
      </c>
      <c r="D251" s="2">
        <v>22.417089000000001</v>
      </c>
      <c r="E251" s="2">
        <v>120.70455200000001</v>
      </c>
      <c r="F251" s="3">
        <v>822.3</v>
      </c>
      <c r="G251" s="1" t="s">
        <v>3032</v>
      </c>
      <c r="H251" s="1" t="s">
        <v>3</v>
      </c>
      <c r="I251" s="1" t="s">
        <v>4</v>
      </c>
      <c r="J251" s="1" t="s">
        <v>5</v>
      </c>
      <c r="K251" s="1" t="s">
        <v>164</v>
      </c>
      <c r="L251" s="1" t="s">
        <v>304</v>
      </c>
      <c r="M251" s="1">
        <v>2</v>
      </c>
      <c r="N251" s="1" t="s">
        <v>96</v>
      </c>
      <c r="O251" s="1">
        <v>2</v>
      </c>
      <c r="P251" s="1" t="s">
        <v>2105</v>
      </c>
      <c r="Q251" s="1" t="s">
        <v>2105</v>
      </c>
      <c r="R251" s="1" t="s">
        <v>34</v>
      </c>
      <c r="S251" s="1">
        <v>0</v>
      </c>
    </row>
    <row r="252" spans="1:24">
      <c r="A252" s="1" t="s">
        <v>549</v>
      </c>
      <c r="B252" s="1" t="s">
        <v>541</v>
      </c>
      <c r="C252" s="1" t="s">
        <v>542</v>
      </c>
      <c r="D252" s="2">
        <v>22.417089000000001</v>
      </c>
      <c r="E252" s="2">
        <v>120.70455200000001</v>
      </c>
      <c r="F252" s="3">
        <v>822.3</v>
      </c>
      <c r="G252" s="1" t="s">
        <v>3032</v>
      </c>
      <c r="H252" s="1" t="s">
        <v>3</v>
      </c>
      <c r="I252" s="1" t="s">
        <v>4</v>
      </c>
      <c r="J252" s="1" t="s">
        <v>5</v>
      </c>
      <c r="K252" s="1" t="s">
        <v>6</v>
      </c>
      <c r="L252" s="1" t="s">
        <v>304</v>
      </c>
      <c r="M252" s="1">
        <v>2</v>
      </c>
      <c r="N252" s="1" t="s">
        <v>96</v>
      </c>
      <c r="O252" s="1">
        <v>2</v>
      </c>
      <c r="P252" s="1" t="s">
        <v>2105</v>
      </c>
      <c r="Q252" s="1" t="s">
        <v>2105</v>
      </c>
      <c r="R252" s="1" t="s">
        <v>34</v>
      </c>
      <c r="S252" s="1">
        <v>0</v>
      </c>
    </row>
    <row r="253" spans="1:24">
      <c r="A253" s="1" t="s">
        <v>550</v>
      </c>
      <c r="B253" s="1" t="s">
        <v>541</v>
      </c>
      <c r="C253" s="1" t="s">
        <v>542</v>
      </c>
      <c r="D253" s="2">
        <v>22.417089000000001</v>
      </c>
      <c r="E253" s="2">
        <v>120.70455200000001</v>
      </c>
      <c r="F253" s="3">
        <v>822.3</v>
      </c>
      <c r="G253" s="1" t="s">
        <v>3032</v>
      </c>
      <c r="H253" s="1" t="s">
        <v>3</v>
      </c>
      <c r="I253" s="1" t="s">
        <v>4</v>
      </c>
      <c r="J253" s="1" t="s">
        <v>5</v>
      </c>
      <c r="K253" s="1" t="s">
        <v>6</v>
      </c>
      <c r="L253" s="1" t="s">
        <v>304</v>
      </c>
      <c r="M253" s="1">
        <v>2</v>
      </c>
      <c r="N253" s="1" t="s">
        <v>96</v>
      </c>
      <c r="O253" s="1">
        <v>2</v>
      </c>
      <c r="P253" s="1" t="s">
        <v>2105</v>
      </c>
      <c r="Q253" s="1" t="s">
        <v>2105</v>
      </c>
      <c r="R253" s="1" t="s">
        <v>34</v>
      </c>
      <c r="S253" s="1">
        <v>0</v>
      </c>
    </row>
    <row r="254" spans="1:24">
      <c r="A254" s="1" t="s">
        <v>551</v>
      </c>
      <c r="B254" s="1" t="s">
        <v>541</v>
      </c>
      <c r="C254" s="1" t="s">
        <v>542</v>
      </c>
      <c r="D254" s="2">
        <v>22.417089000000001</v>
      </c>
      <c r="E254" s="2">
        <v>120.70455200000001</v>
      </c>
      <c r="F254" s="3">
        <v>822.3</v>
      </c>
      <c r="G254" s="1" t="s">
        <v>3032</v>
      </c>
      <c r="H254" s="1" t="s">
        <v>3</v>
      </c>
      <c r="I254" s="1" t="s">
        <v>4</v>
      </c>
      <c r="J254" s="1" t="s">
        <v>5</v>
      </c>
      <c r="K254" s="1" t="s">
        <v>6</v>
      </c>
      <c r="L254" s="1" t="s">
        <v>552</v>
      </c>
      <c r="M254" s="1">
        <v>2</v>
      </c>
      <c r="N254" s="1" t="s">
        <v>96</v>
      </c>
      <c r="O254" s="1">
        <v>2</v>
      </c>
      <c r="P254" s="1" t="s">
        <v>2105</v>
      </c>
      <c r="Q254" s="1" t="s">
        <v>2105</v>
      </c>
      <c r="R254" s="1" t="s">
        <v>34</v>
      </c>
      <c r="S254" s="1">
        <v>0</v>
      </c>
    </row>
    <row r="255" spans="1:24">
      <c r="A255" s="1" t="s">
        <v>553</v>
      </c>
      <c r="B255" s="1" t="s">
        <v>554</v>
      </c>
      <c r="C255" s="1" t="s">
        <v>542</v>
      </c>
      <c r="D255" s="2">
        <v>22.418372999999999</v>
      </c>
      <c r="E255" s="2">
        <v>120.71041200000001</v>
      </c>
      <c r="F255" s="3">
        <v>891</v>
      </c>
      <c r="G255" s="1" t="s">
        <v>3032</v>
      </c>
      <c r="H255" s="1" t="s">
        <v>3</v>
      </c>
      <c r="I255" s="1" t="s">
        <v>4</v>
      </c>
      <c r="J255" s="1" t="s">
        <v>5</v>
      </c>
      <c r="K255" s="1" t="s">
        <v>6</v>
      </c>
      <c r="L255" s="1" t="s">
        <v>102</v>
      </c>
      <c r="M255" s="1">
        <v>1</v>
      </c>
      <c r="N255" s="1" t="s">
        <v>96</v>
      </c>
      <c r="O255" s="1">
        <v>2</v>
      </c>
      <c r="P255" s="1" t="s">
        <v>2105</v>
      </c>
      <c r="Q255" s="1" t="s">
        <v>2105</v>
      </c>
      <c r="R255" s="1" t="s">
        <v>34</v>
      </c>
      <c r="S255" s="1">
        <v>0</v>
      </c>
    </row>
    <row r="256" spans="1:24">
      <c r="A256" s="1" t="s">
        <v>555</v>
      </c>
      <c r="B256" s="1" t="s">
        <v>554</v>
      </c>
      <c r="C256" s="1" t="s">
        <v>542</v>
      </c>
      <c r="D256" s="2">
        <v>22.418372999999999</v>
      </c>
      <c r="E256" s="2">
        <v>120.71041200000001</v>
      </c>
      <c r="F256" s="3">
        <v>891</v>
      </c>
      <c r="G256" s="1" t="s">
        <v>3032</v>
      </c>
      <c r="H256" s="1" t="s">
        <v>3</v>
      </c>
      <c r="I256" s="1" t="s">
        <v>4</v>
      </c>
      <c r="J256" s="1" t="s">
        <v>5</v>
      </c>
      <c r="K256" s="1" t="s">
        <v>6</v>
      </c>
      <c r="L256" s="1" t="s">
        <v>102</v>
      </c>
      <c r="M256" s="1">
        <v>1</v>
      </c>
      <c r="N256" s="1" t="s">
        <v>96</v>
      </c>
      <c r="O256" s="1">
        <v>2</v>
      </c>
      <c r="P256" s="1" t="s">
        <v>2105</v>
      </c>
      <c r="Q256" s="1" t="s">
        <v>2105</v>
      </c>
      <c r="R256" s="1" t="s">
        <v>34</v>
      </c>
      <c r="S256" s="1">
        <v>0</v>
      </c>
    </row>
    <row r="257" spans="1:19">
      <c r="A257" s="1" t="s">
        <v>556</v>
      </c>
      <c r="B257" s="1" t="s">
        <v>557</v>
      </c>
      <c r="C257" s="1" t="s">
        <v>542</v>
      </c>
      <c r="D257" s="2">
        <v>22.418492000000001</v>
      </c>
      <c r="E257" s="2">
        <v>120.71002</v>
      </c>
      <c r="F257" s="3">
        <v>885.8</v>
      </c>
      <c r="G257" s="1" t="s">
        <v>3032</v>
      </c>
      <c r="H257" s="1" t="s">
        <v>3</v>
      </c>
      <c r="I257" s="1" t="s">
        <v>4</v>
      </c>
      <c r="J257" s="1" t="s">
        <v>5</v>
      </c>
      <c r="K257" s="1" t="s">
        <v>6</v>
      </c>
      <c r="L257" s="1" t="s">
        <v>102</v>
      </c>
      <c r="M257" s="1">
        <v>1</v>
      </c>
      <c r="N257" s="1" t="s">
        <v>96</v>
      </c>
      <c r="O257" s="1">
        <v>2</v>
      </c>
      <c r="P257" s="1" t="s">
        <v>2105</v>
      </c>
      <c r="Q257" s="1" t="s">
        <v>2105</v>
      </c>
      <c r="R257" s="1" t="s">
        <v>34</v>
      </c>
      <c r="S257" s="1">
        <v>0</v>
      </c>
    </row>
    <row r="258" spans="1:19">
      <c r="A258" s="1" t="s">
        <v>558</v>
      </c>
      <c r="B258" s="1" t="s">
        <v>559</v>
      </c>
      <c r="C258" s="1" t="s">
        <v>542</v>
      </c>
      <c r="D258" s="2">
        <v>22.413516000000001</v>
      </c>
      <c r="E258" s="2">
        <v>120.732275</v>
      </c>
      <c r="F258" s="3">
        <v>1140.5999999999999</v>
      </c>
      <c r="G258" s="1" t="s">
        <v>3032</v>
      </c>
      <c r="H258" s="1" t="s">
        <v>3</v>
      </c>
      <c r="I258" s="1" t="s">
        <v>152</v>
      </c>
      <c r="J258" s="1" t="s">
        <v>153</v>
      </c>
      <c r="K258" s="1" t="s">
        <v>154</v>
      </c>
      <c r="L258" s="1" t="s">
        <v>102</v>
      </c>
      <c r="M258" s="1">
        <v>1</v>
      </c>
      <c r="N258" s="1" t="s">
        <v>96</v>
      </c>
      <c r="O258" s="1">
        <v>2</v>
      </c>
      <c r="P258" s="1" t="s">
        <v>2105</v>
      </c>
      <c r="Q258" s="1" t="s">
        <v>2105</v>
      </c>
      <c r="R258" s="1" t="s">
        <v>34</v>
      </c>
      <c r="S258" s="1">
        <v>0</v>
      </c>
    </row>
    <row r="259" spans="1:19">
      <c r="A259" s="1" t="s">
        <v>560</v>
      </c>
      <c r="B259" s="1" t="s">
        <v>559</v>
      </c>
      <c r="C259" s="1" t="s">
        <v>542</v>
      </c>
      <c r="D259" s="2">
        <v>22.413516000000001</v>
      </c>
      <c r="E259" s="2">
        <v>120.732275</v>
      </c>
      <c r="F259" s="3">
        <v>1140.5999999999999</v>
      </c>
      <c r="G259" s="1" t="s">
        <v>3032</v>
      </c>
      <c r="H259" s="1" t="s">
        <v>3</v>
      </c>
      <c r="I259" s="1" t="s">
        <v>4</v>
      </c>
      <c r="J259" s="1" t="s">
        <v>5</v>
      </c>
      <c r="K259" s="1" t="s">
        <v>164</v>
      </c>
      <c r="L259" s="1" t="s">
        <v>102</v>
      </c>
      <c r="M259" s="1">
        <v>1</v>
      </c>
      <c r="N259" s="1" t="s">
        <v>96</v>
      </c>
      <c r="O259" s="1">
        <v>2</v>
      </c>
      <c r="P259" s="1" t="s">
        <v>2105</v>
      </c>
      <c r="Q259" s="1" t="s">
        <v>2105</v>
      </c>
      <c r="R259" s="1" t="s">
        <v>34</v>
      </c>
      <c r="S259" s="1">
        <v>0</v>
      </c>
    </row>
    <row r="260" spans="1:19">
      <c r="A260" s="1" t="s">
        <v>561</v>
      </c>
      <c r="B260" s="1" t="s">
        <v>562</v>
      </c>
      <c r="C260" s="1" t="s">
        <v>542</v>
      </c>
      <c r="D260" s="2">
        <v>22.413578000000001</v>
      </c>
      <c r="E260" s="2">
        <v>120.73260500000001</v>
      </c>
      <c r="F260" s="3">
        <v>1147.4000000000001</v>
      </c>
      <c r="G260" s="1" t="s">
        <v>3032</v>
      </c>
      <c r="H260" s="1" t="s">
        <v>3</v>
      </c>
      <c r="I260" s="1" t="s">
        <v>361</v>
      </c>
      <c r="J260" s="1" t="s">
        <v>362</v>
      </c>
      <c r="K260" s="1" t="s">
        <v>563</v>
      </c>
      <c r="L260" s="1" t="s">
        <v>168</v>
      </c>
      <c r="M260" s="1">
        <v>1</v>
      </c>
      <c r="N260" s="1" t="s">
        <v>96</v>
      </c>
      <c r="O260" s="1">
        <v>2</v>
      </c>
      <c r="P260" s="1" t="s">
        <v>2105</v>
      </c>
      <c r="Q260" s="1" t="s">
        <v>2105</v>
      </c>
      <c r="R260" s="1" t="s">
        <v>34</v>
      </c>
      <c r="S260" s="1">
        <v>0</v>
      </c>
    </row>
    <row r="261" spans="1:19">
      <c r="A261" s="1" t="s">
        <v>565</v>
      </c>
      <c r="B261" s="1" t="s">
        <v>566</v>
      </c>
      <c r="C261" s="1" t="s">
        <v>542</v>
      </c>
      <c r="D261" s="2">
        <v>22.411605999999999</v>
      </c>
      <c r="E261" s="2">
        <v>120.748401</v>
      </c>
      <c r="F261" s="3">
        <v>1337.7</v>
      </c>
      <c r="G261" s="1" t="s">
        <v>3032</v>
      </c>
      <c r="H261" s="1" t="s">
        <v>3</v>
      </c>
      <c r="I261" s="1" t="s">
        <v>332</v>
      </c>
      <c r="J261" s="1" t="s">
        <v>333</v>
      </c>
      <c r="K261" s="1" t="s">
        <v>334</v>
      </c>
      <c r="L261" s="1" t="s">
        <v>168</v>
      </c>
      <c r="M261" s="1">
        <v>1</v>
      </c>
      <c r="N261" s="1" t="s">
        <v>96</v>
      </c>
      <c r="O261" s="1">
        <v>2</v>
      </c>
      <c r="P261" s="1" t="s">
        <v>2105</v>
      </c>
      <c r="Q261" s="1" t="s">
        <v>2105</v>
      </c>
      <c r="R261" s="1" t="s">
        <v>34</v>
      </c>
      <c r="S261" s="1">
        <v>0</v>
      </c>
    </row>
    <row r="262" spans="1:19">
      <c r="A262" s="1" t="s">
        <v>567</v>
      </c>
      <c r="B262" s="1" t="s">
        <v>568</v>
      </c>
      <c r="C262" s="1" t="s">
        <v>569</v>
      </c>
      <c r="D262" s="2">
        <v>22.793219000000001</v>
      </c>
      <c r="E262" s="2">
        <v>120.656142</v>
      </c>
      <c r="F262" s="3">
        <v>728.8</v>
      </c>
      <c r="G262" s="1" t="s">
        <v>3032</v>
      </c>
      <c r="H262" s="1" t="s">
        <v>3</v>
      </c>
      <c r="I262" s="1" t="s">
        <v>4</v>
      </c>
      <c r="J262" s="1" t="s">
        <v>5</v>
      </c>
      <c r="K262" s="1" t="s">
        <v>232</v>
      </c>
      <c r="L262" s="1" t="s">
        <v>57</v>
      </c>
      <c r="M262" s="1">
        <v>2</v>
      </c>
      <c r="N262" s="1" t="s">
        <v>96</v>
      </c>
      <c r="O262" s="1">
        <v>2</v>
      </c>
      <c r="P262" s="1" t="s">
        <v>2105</v>
      </c>
      <c r="Q262" s="1" t="s">
        <v>2105</v>
      </c>
      <c r="R262" s="1" t="s">
        <v>34</v>
      </c>
      <c r="S262" s="1">
        <v>0</v>
      </c>
    </row>
    <row r="263" spans="1:19">
      <c r="A263" s="1" t="s">
        <v>570</v>
      </c>
      <c r="B263" s="1" t="s">
        <v>568</v>
      </c>
      <c r="C263" s="1" t="s">
        <v>569</v>
      </c>
      <c r="D263" s="2">
        <v>22.793219000000001</v>
      </c>
      <c r="E263" s="2">
        <v>120.656142</v>
      </c>
      <c r="F263" s="3">
        <v>728.8</v>
      </c>
      <c r="G263" s="1" t="s">
        <v>3032</v>
      </c>
      <c r="H263" s="1" t="s">
        <v>3</v>
      </c>
      <c r="I263" s="1" t="s">
        <v>4</v>
      </c>
      <c r="J263" s="1" t="s">
        <v>5</v>
      </c>
      <c r="K263" s="1" t="s">
        <v>164</v>
      </c>
      <c r="L263" s="1" t="s">
        <v>102</v>
      </c>
      <c r="M263" s="1">
        <v>1</v>
      </c>
      <c r="N263" s="1" t="s">
        <v>96</v>
      </c>
      <c r="O263" s="1">
        <v>2</v>
      </c>
      <c r="P263" s="1" t="s">
        <v>2105</v>
      </c>
      <c r="Q263" s="1" t="s">
        <v>2105</v>
      </c>
      <c r="R263" s="1" t="s">
        <v>34</v>
      </c>
      <c r="S263" s="1">
        <v>0</v>
      </c>
    </row>
    <row r="264" spans="1:19">
      <c r="A264" s="1" t="s">
        <v>571</v>
      </c>
      <c r="B264" s="1" t="s">
        <v>572</v>
      </c>
      <c r="C264" s="1" t="s">
        <v>569</v>
      </c>
      <c r="D264" s="2">
        <v>22.793841</v>
      </c>
      <c r="E264" s="2">
        <v>120.65539200000001</v>
      </c>
      <c r="F264" s="3">
        <v>740.4</v>
      </c>
      <c r="G264" s="1" t="s">
        <v>3032</v>
      </c>
      <c r="H264" s="1" t="s">
        <v>3</v>
      </c>
      <c r="I264" s="1" t="s">
        <v>4</v>
      </c>
      <c r="J264" s="1" t="s">
        <v>5</v>
      </c>
      <c r="K264" s="1" t="s">
        <v>232</v>
      </c>
      <c r="L264" s="1" t="s">
        <v>102</v>
      </c>
      <c r="M264" s="1">
        <v>1</v>
      </c>
      <c r="N264" s="1" t="s">
        <v>96</v>
      </c>
      <c r="O264" s="1">
        <v>2</v>
      </c>
      <c r="P264" s="1" t="s">
        <v>2105</v>
      </c>
      <c r="Q264" s="1" t="s">
        <v>2105</v>
      </c>
      <c r="R264" s="1" t="s">
        <v>34</v>
      </c>
      <c r="S264" s="1">
        <v>0</v>
      </c>
    </row>
    <row r="265" spans="1:19">
      <c r="A265" s="1" t="s">
        <v>573</v>
      </c>
      <c r="B265" s="1" t="s">
        <v>574</v>
      </c>
      <c r="C265" s="1" t="s">
        <v>569</v>
      </c>
      <c r="D265" s="2">
        <v>22.802807000000001</v>
      </c>
      <c r="E265" s="2">
        <v>120.655117</v>
      </c>
      <c r="F265" s="3">
        <v>753.4</v>
      </c>
      <c r="G265" s="1" t="s">
        <v>3032</v>
      </c>
      <c r="H265" s="1" t="s">
        <v>3</v>
      </c>
      <c r="I265" s="1" t="s">
        <v>4</v>
      </c>
      <c r="J265" s="1" t="s">
        <v>5</v>
      </c>
      <c r="K265" s="1" t="s">
        <v>6</v>
      </c>
      <c r="L265" s="1" t="s">
        <v>575</v>
      </c>
      <c r="M265" s="1">
        <v>2</v>
      </c>
      <c r="N265" s="1" t="s">
        <v>96</v>
      </c>
      <c r="O265" s="1">
        <v>2</v>
      </c>
      <c r="P265" s="1" t="s">
        <v>2105</v>
      </c>
      <c r="Q265" s="1" t="s">
        <v>2105</v>
      </c>
      <c r="R265" s="1" t="s">
        <v>34</v>
      </c>
      <c r="S265" s="1">
        <v>0</v>
      </c>
    </row>
    <row r="266" spans="1:19">
      <c r="A266" s="1" t="s">
        <v>576</v>
      </c>
      <c r="B266" s="1" t="s">
        <v>577</v>
      </c>
      <c r="C266" s="1" t="s">
        <v>569</v>
      </c>
      <c r="D266" s="2">
        <v>22.803042000000001</v>
      </c>
      <c r="E266" s="2">
        <v>120.65528999999999</v>
      </c>
      <c r="F266" s="3">
        <v>749.9</v>
      </c>
      <c r="G266" s="1" t="s">
        <v>3032</v>
      </c>
      <c r="H266" s="1" t="s">
        <v>3</v>
      </c>
      <c r="I266" s="1" t="s">
        <v>4</v>
      </c>
      <c r="J266" s="1" t="s">
        <v>5</v>
      </c>
      <c r="K266" s="1" t="s">
        <v>6</v>
      </c>
      <c r="L266" s="1" t="s">
        <v>102</v>
      </c>
      <c r="M266" s="1">
        <v>1</v>
      </c>
      <c r="N266" s="1" t="s">
        <v>96</v>
      </c>
      <c r="O266" s="1">
        <v>2</v>
      </c>
      <c r="P266" s="1" t="s">
        <v>2105</v>
      </c>
      <c r="Q266" s="1" t="s">
        <v>2105</v>
      </c>
      <c r="R266" s="1" t="s">
        <v>34</v>
      </c>
      <c r="S266" s="1">
        <v>0</v>
      </c>
    </row>
    <row r="267" spans="1:19">
      <c r="A267" s="1" t="s">
        <v>578</v>
      </c>
      <c r="B267" s="1" t="s">
        <v>579</v>
      </c>
      <c r="C267" s="1" t="s">
        <v>569</v>
      </c>
      <c r="D267" s="2">
        <v>22.809669</v>
      </c>
      <c r="E267" s="2">
        <v>120.66066600000001</v>
      </c>
      <c r="F267" s="3">
        <v>758.8</v>
      </c>
      <c r="G267" s="1" t="s">
        <v>3032</v>
      </c>
      <c r="H267" s="1" t="s">
        <v>3</v>
      </c>
      <c r="I267" s="1" t="s">
        <v>4</v>
      </c>
      <c r="J267" s="1" t="s">
        <v>5</v>
      </c>
      <c r="K267" s="1" t="s">
        <v>232</v>
      </c>
      <c r="L267" s="1" t="s">
        <v>304</v>
      </c>
      <c r="M267" s="1">
        <v>2</v>
      </c>
      <c r="N267" s="1" t="s">
        <v>96</v>
      </c>
      <c r="O267" s="1">
        <v>2</v>
      </c>
      <c r="P267" s="1" t="s">
        <v>2105</v>
      </c>
      <c r="Q267" s="1" t="s">
        <v>2105</v>
      </c>
      <c r="R267" s="1" t="s">
        <v>34</v>
      </c>
      <c r="S267" s="1">
        <v>0</v>
      </c>
    </row>
    <row r="268" spans="1:19">
      <c r="A268" s="1" t="s">
        <v>580</v>
      </c>
      <c r="B268" s="1" t="s">
        <v>581</v>
      </c>
      <c r="C268" s="1" t="s">
        <v>569</v>
      </c>
      <c r="D268" s="2">
        <v>22.809799000000002</v>
      </c>
      <c r="E268" s="2">
        <v>120.660657</v>
      </c>
      <c r="F268" s="3">
        <v>754.9</v>
      </c>
      <c r="G268" s="1" t="s">
        <v>3032</v>
      </c>
      <c r="H268" s="1" t="s">
        <v>3</v>
      </c>
      <c r="I268" s="1" t="s">
        <v>4</v>
      </c>
      <c r="J268" s="1" t="s">
        <v>5</v>
      </c>
      <c r="K268" s="1" t="s">
        <v>164</v>
      </c>
      <c r="L268" s="1" t="s">
        <v>102</v>
      </c>
      <c r="M268" s="1">
        <v>1</v>
      </c>
      <c r="N268" s="1" t="s">
        <v>96</v>
      </c>
      <c r="O268" s="1">
        <v>2</v>
      </c>
      <c r="P268" s="1" t="s">
        <v>2105</v>
      </c>
      <c r="Q268" s="1" t="s">
        <v>2105</v>
      </c>
      <c r="R268" s="1" t="s">
        <v>34</v>
      </c>
      <c r="S268" s="1">
        <v>0</v>
      </c>
    </row>
    <row r="269" spans="1:19">
      <c r="A269" s="1" t="s">
        <v>582</v>
      </c>
      <c r="B269" s="1" t="s">
        <v>583</v>
      </c>
      <c r="C269" s="1" t="s">
        <v>569</v>
      </c>
      <c r="D269" s="2">
        <v>22.811</v>
      </c>
      <c r="E269" s="2">
        <v>120.660736</v>
      </c>
      <c r="F269" s="3">
        <v>755.7</v>
      </c>
      <c r="G269" s="1" t="s">
        <v>3032</v>
      </c>
      <c r="H269" s="1" t="s">
        <v>3</v>
      </c>
      <c r="I269" s="1" t="s">
        <v>4</v>
      </c>
      <c r="J269" s="1" t="s">
        <v>5</v>
      </c>
      <c r="K269" s="1" t="s">
        <v>232</v>
      </c>
      <c r="L269" s="1" t="s">
        <v>57</v>
      </c>
      <c r="M269" s="1">
        <v>2</v>
      </c>
      <c r="N269" s="1" t="s">
        <v>96</v>
      </c>
      <c r="O269" s="1">
        <v>2</v>
      </c>
      <c r="P269" s="1" t="s">
        <v>2105</v>
      </c>
      <c r="Q269" s="1" t="s">
        <v>2105</v>
      </c>
      <c r="R269" s="1" t="s">
        <v>34</v>
      </c>
      <c r="S269" s="1">
        <v>0</v>
      </c>
    </row>
    <row r="270" spans="1:19">
      <c r="A270" s="1" t="s">
        <v>584</v>
      </c>
      <c r="B270" s="1" t="s">
        <v>585</v>
      </c>
      <c r="C270" s="1" t="s">
        <v>569</v>
      </c>
      <c r="D270" s="2">
        <v>22.81334</v>
      </c>
      <c r="E270" s="2">
        <v>120.660691</v>
      </c>
      <c r="F270" s="3">
        <v>754</v>
      </c>
      <c r="G270" s="1" t="s">
        <v>3032</v>
      </c>
      <c r="H270" s="1" t="s">
        <v>3</v>
      </c>
      <c r="I270" s="1" t="s">
        <v>4</v>
      </c>
      <c r="J270" s="1" t="s">
        <v>5</v>
      </c>
      <c r="K270" s="1" t="s">
        <v>232</v>
      </c>
      <c r="L270" s="1" t="s">
        <v>304</v>
      </c>
      <c r="M270" s="1">
        <v>2</v>
      </c>
      <c r="N270" s="1" t="s">
        <v>96</v>
      </c>
      <c r="O270" s="1">
        <v>2</v>
      </c>
      <c r="P270" s="1" t="s">
        <v>2105</v>
      </c>
      <c r="Q270" s="1" t="s">
        <v>2105</v>
      </c>
      <c r="R270" s="1" t="s">
        <v>34</v>
      </c>
      <c r="S270" s="1">
        <v>0</v>
      </c>
    </row>
    <row r="271" spans="1:19">
      <c r="A271" s="1" t="s">
        <v>586</v>
      </c>
      <c r="B271" s="1" t="s">
        <v>587</v>
      </c>
      <c r="C271" s="1" t="s">
        <v>569</v>
      </c>
      <c r="D271" s="2">
        <v>22.814450000000001</v>
      </c>
      <c r="E271" s="2">
        <v>120.660529</v>
      </c>
      <c r="F271" s="3">
        <v>755.7</v>
      </c>
      <c r="G271" s="1" t="s">
        <v>3032</v>
      </c>
      <c r="H271" s="1" t="s">
        <v>3</v>
      </c>
      <c r="I271" s="1" t="s">
        <v>4</v>
      </c>
      <c r="J271" s="1" t="s">
        <v>5</v>
      </c>
      <c r="K271" s="1" t="s">
        <v>232</v>
      </c>
      <c r="L271" s="1" t="s">
        <v>102</v>
      </c>
      <c r="M271" s="1">
        <v>1</v>
      </c>
      <c r="N271" s="1" t="s">
        <v>96</v>
      </c>
      <c r="O271" s="1">
        <v>2</v>
      </c>
      <c r="P271" s="1" t="s">
        <v>2105</v>
      </c>
      <c r="Q271" s="1" t="s">
        <v>2105</v>
      </c>
      <c r="R271" s="1" t="s">
        <v>34</v>
      </c>
      <c r="S271" s="1">
        <v>0</v>
      </c>
    </row>
    <row r="272" spans="1:19">
      <c r="A272" s="1" t="s">
        <v>588</v>
      </c>
      <c r="B272" s="1" t="s">
        <v>589</v>
      </c>
      <c r="C272" s="1" t="s">
        <v>569</v>
      </c>
      <c r="D272" s="2">
        <v>22.817966999999999</v>
      </c>
      <c r="E272" s="2">
        <v>120.665401</v>
      </c>
      <c r="F272" s="3">
        <v>820.3</v>
      </c>
      <c r="G272" s="1" t="s">
        <v>3032</v>
      </c>
      <c r="H272" s="1" t="s">
        <v>3</v>
      </c>
      <c r="I272" s="1" t="s">
        <v>4</v>
      </c>
      <c r="J272" s="1" t="s">
        <v>5</v>
      </c>
      <c r="K272" s="1" t="s">
        <v>232</v>
      </c>
      <c r="L272" s="1" t="s">
        <v>304</v>
      </c>
      <c r="M272" s="1">
        <v>2</v>
      </c>
      <c r="N272" s="1" t="s">
        <v>96</v>
      </c>
      <c r="O272" s="1">
        <v>2</v>
      </c>
      <c r="P272" s="1" t="s">
        <v>2105</v>
      </c>
      <c r="Q272" s="1" t="s">
        <v>2105</v>
      </c>
      <c r="R272" s="1" t="s">
        <v>34</v>
      </c>
      <c r="S272" s="1">
        <v>0</v>
      </c>
    </row>
    <row r="273" spans="1:19">
      <c r="A273" s="1" t="s">
        <v>590</v>
      </c>
      <c r="B273" s="1" t="s">
        <v>589</v>
      </c>
      <c r="C273" s="1" t="s">
        <v>569</v>
      </c>
      <c r="D273" s="2">
        <v>22.817966999999999</v>
      </c>
      <c r="E273" s="2">
        <v>120.665401</v>
      </c>
      <c r="F273" s="3">
        <v>820.3</v>
      </c>
      <c r="G273" s="1" t="s">
        <v>3032</v>
      </c>
      <c r="H273" s="1" t="s">
        <v>3</v>
      </c>
      <c r="I273" s="1" t="s">
        <v>4</v>
      </c>
      <c r="J273" s="1" t="s">
        <v>5</v>
      </c>
      <c r="K273" s="1" t="s">
        <v>6</v>
      </c>
      <c r="L273" s="1" t="s">
        <v>591</v>
      </c>
      <c r="M273" s="1">
        <v>3</v>
      </c>
      <c r="N273" s="1" t="s">
        <v>96</v>
      </c>
      <c r="O273" s="1">
        <v>2</v>
      </c>
      <c r="P273" s="1" t="s">
        <v>2105</v>
      </c>
      <c r="Q273" s="1" t="s">
        <v>2105</v>
      </c>
      <c r="R273" s="1" t="s">
        <v>34</v>
      </c>
      <c r="S273" s="1">
        <v>0</v>
      </c>
    </row>
    <row r="274" spans="1:19">
      <c r="A274" s="1" t="s">
        <v>592</v>
      </c>
      <c r="B274" s="1" t="s">
        <v>589</v>
      </c>
      <c r="C274" s="1" t="s">
        <v>569</v>
      </c>
      <c r="D274" s="2">
        <v>22.817966999999999</v>
      </c>
      <c r="E274" s="2">
        <v>120.665401</v>
      </c>
      <c r="F274" s="3">
        <v>820.3</v>
      </c>
      <c r="G274" s="1" t="s">
        <v>3032</v>
      </c>
      <c r="H274" s="1" t="s">
        <v>3</v>
      </c>
      <c r="I274" s="1" t="s">
        <v>152</v>
      </c>
      <c r="J274" s="1" t="s">
        <v>153</v>
      </c>
      <c r="K274" s="1" t="s">
        <v>593</v>
      </c>
      <c r="L274" s="1" t="s">
        <v>102</v>
      </c>
      <c r="M274" s="1">
        <v>1</v>
      </c>
      <c r="N274" s="1" t="s">
        <v>96</v>
      </c>
      <c r="O274" s="1">
        <v>2</v>
      </c>
      <c r="P274" s="1" t="s">
        <v>2105</v>
      </c>
      <c r="Q274" s="1" t="s">
        <v>2105</v>
      </c>
      <c r="R274" s="1" t="s">
        <v>34</v>
      </c>
      <c r="S274" s="1">
        <v>0</v>
      </c>
    </row>
    <row r="275" spans="1:19">
      <c r="A275" s="1" t="s">
        <v>594</v>
      </c>
      <c r="B275" s="1" t="s">
        <v>589</v>
      </c>
      <c r="C275" s="1" t="s">
        <v>569</v>
      </c>
      <c r="D275" s="2">
        <v>22.817966999999999</v>
      </c>
      <c r="E275" s="2">
        <v>120.665401</v>
      </c>
      <c r="F275" s="3">
        <v>820.3</v>
      </c>
      <c r="G275" s="1" t="s">
        <v>3032</v>
      </c>
      <c r="H275" s="1" t="s">
        <v>3</v>
      </c>
      <c r="I275" s="1" t="s">
        <v>4</v>
      </c>
      <c r="J275" s="1" t="s">
        <v>5</v>
      </c>
      <c r="K275" s="1" t="s">
        <v>6</v>
      </c>
      <c r="L275" s="1" t="s">
        <v>304</v>
      </c>
      <c r="M275" s="1">
        <v>2</v>
      </c>
      <c r="N275" s="1" t="s">
        <v>96</v>
      </c>
      <c r="O275" s="1">
        <v>2</v>
      </c>
      <c r="P275" s="1" t="s">
        <v>2105</v>
      </c>
      <c r="Q275" s="1" t="s">
        <v>2105</v>
      </c>
      <c r="R275" s="1" t="s">
        <v>34</v>
      </c>
      <c r="S275" s="1">
        <v>0</v>
      </c>
    </row>
    <row r="276" spans="1:19">
      <c r="A276" s="1" t="s">
        <v>595</v>
      </c>
      <c r="B276" s="1" t="s">
        <v>596</v>
      </c>
      <c r="C276" s="1" t="s">
        <v>569</v>
      </c>
      <c r="D276" s="2">
        <v>22.816754</v>
      </c>
      <c r="E276" s="2">
        <v>120.676739</v>
      </c>
      <c r="F276" s="3">
        <v>923.4</v>
      </c>
      <c r="G276" s="1" t="s">
        <v>3032</v>
      </c>
      <c r="H276" s="1" t="s">
        <v>3</v>
      </c>
      <c r="I276" s="1" t="s">
        <v>4</v>
      </c>
      <c r="J276" s="1" t="s">
        <v>5</v>
      </c>
      <c r="K276" s="1" t="s">
        <v>6</v>
      </c>
      <c r="L276" s="1" t="s">
        <v>597</v>
      </c>
      <c r="M276" s="1">
        <v>4</v>
      </c>
      <c r="N276" s="1" t="s">
        <v>96</v>
      </c>
      <c r="O276" s="1">
        <v>2</v>
      </c>
      <c r="P276" s="1" t="s">
        <v>2105</v>
      </c>
      <c r="Q276" s="1" t="s">
        <v>2105</v>
      </c>
      <c r="R276" s="1" t="s">
        <v>34</v>
      </c>
      <c r="S276" s="1">
        <v>0</v>
      </c>
    </row>
    <row r="277" spans="1:19">
      <c r="A277" s="1" t="s">
        <v>598</v>
      </c>
      <c r="B277" s="1" t="s">
        <v>596</v>
      </c>
      <c r="C277" s="1" t="s">
        <v>569</v>
      </c>
      <c r="D277" s="2">
        <v>22.816754</v>
      </c>
      <c r="E277" s="2">
        <v>120.676739</v>
      </c>
      <c r="F277" s="3">
        <v>923.4</v>
      </c>
      <c r="G277" s="1" t="s">
        <v>3032</v>
      </c>
      <c r="H277" s="1" t="s">
        <v>3</v>
      </c>
      <c r="I277" s="1" t="s">
        <v>4</v>
      </c>
      <c r="J277" s="1" t="s">
        <v>5</v>
      </c>
      <c r="K277" s="1" t="s">
        <v>6</v>
      </c>
      <c r="L277" s="1" t="s">
        <v>575</v>
      </c>
      <c r="M277" s="1">
        <v>2</v>
      </c>
      <c r="N277" s="1" t="s">
        <v>96</v>
      </c>
      <c r="O277" s="1">
        <v>2</v>
      </c>
      <c r="P277" s="1" t="s">
        <v>2105</v>
      </c>
      <c r="Q277" s="1" t="s">
        <v>2105</v>
      </c>
      <c r="R277" s="1" t="s">
        <v>34</v>
      </c>
      <c r="S277" s="1">
        <v>0</v>
      </c>
    </row>
    <row r="278" spans="1:19">
      <c r="A278" s="1" t="s">
        <v>599</v>
      </c>
      <c r="B278" s="1" t="s">
        <v>600</v>
      </c>
      <c r="C278" s="1" t="s">
        <v>569</v>
      </c>
      <c r="D278" s="2">
        <v>22.817902</v>
      </c>
      <c r="E278" s="2">
        <v>120.676586</v>
      </c>
      <c r="F278" s="3">
        <v>918.2</v>
      </c>
      <c r="G278" s="1" t="s">
        <v>3032</v>
      </c>
      <c r="H278" s="1" t="s">
        <v>3</v>
      </c>
      <c r="I278" s="1" t="s">
        <v>138</v>
      </c>
      <c r="J278" s="1" t="s">
        <v>412</v>
      </c>
      <c r="K278" s="1" t="s">
        <v>413</v>
      </c>
      <c r="L278" s="1" t="s">
        <v>102</v>
      </c>
      <c r="M278" s="1">
        <v>1</v>
      </c>
      <c r="N278" s="1" t="s">
        <v>96</v>
      </c>
      <c r="O278" s="1">
        <v>2</v>
      </c>
      <c r="P278" s="1" t="s">
        <v>2105</v>
      </c>
      <c r="Q278" s="1" t="s">
        <v>2105</v>
      </c>
      <c r="R278" s="1" t="s">
        <v>34</v>
      </c>
      <c r="S278" s="1">
        <v>0</v>
      </c>
    </row>
    <row r="279" spans="1:19">
      <c r="A279" s="1" t="s">
        <v>601</v>
      </c>
      <c r="B279" s="1" t="s">
        <v>600</v>
      </c>
      <c r="C279" s="1" t="s">
        <v>569</v>
      </c>
      <c r="D279" s="2">
        <v>22.817902</v>
      </c>
      <c r="E279" s="2">
        <v>120.676586</v>
      </c>
      <c r="F279" s="3">
        <v>918.2</v>
      </c>
      <c r="G279" s="1" t="s">
        <v>3032</v>
      </c>
      <c r="H279" s="1" t="s">
        <v>3</v>
      </c>
      <c r="I279" s="1" t="s">
        <v>4</v>
      </c>
      <c r="J279" s="1" t="s">
        <v>5</v>
      </c>
      <c r="K279" s="1" t="s">
        <v>164</v>
      </c>
      <c r="L279" s="1" t="s">
        <v>102</v>
      </c>
      <c r="M279" s="1">
        <v>1</v>
      </c>
      <c r="N279" s="1" t="s">
        <v>96</v>
      </c>
      <c r="O279" s="1">
        <v>2</v>
      </c>
      <c r="P279" s="1" t="s">
        <v>2105</v>
      </c>
      <c r="Q279" s="1" t="s">
        <v>2105</v>
      </c>
      <c r="R279" s="1" t="s">
        <v>34</v>
      </c>
      <c r="S279" s="1">
        <v>0</v>
      </c>
    </row>
    <row r="280" spans="1:19">
      <c r="A280" s="1" t="s">
        <v>602</v>
      </c>
      <c r="B280" s="1" t="s">
        <v>600</v>
      </c>
      <c r="C280" s="1" t="s">
        <v>569</v>
      </c>
      <c r="D280" s="2">
        <v>22.817902</v>
      </c>
      <c r="E280" s="2">
        <v>120.676586</v>
      </c>
      <c r="F280" s="3">
        <v>918.2</v>
      </c>
      <c r="G280" s="1" t="s">
        <v>3032</v>
      </c>
      <c r="H280" s="1" t="s">
        <v>3</v>
      </c>
      <c r="I280" s="1" t="s">
        <v>4</v>
      </c>
      <c r="J280" s="1" t="s">
        <v>5</v>
      </c>
      <c r="K280" s="1" t="s">
        <v>164</v>
      </c>
      <c r="L280" s="1" t="s">
        <v>57</v>
      </c>
      <c r="M280" s="1">
        <v>2</v>
      </c>
      <c r="N280" s="1" t="s">
        <v>96</v>
      </c>
      <c r="O280" s="1">
        <v>2</v>
      </c>
      <c r="P280" s="1" t="s">
        <v>2105</v>
      </c>
      <c r="Q280" s="1" t="s">
        <v>2105</v>
      </c>
      <c r="R280" s="1" t="s">
        <v>34</v>
      </c>
      <c r="S280" s="1">
        <v>0</v>
      </c>
    </row>
    <row r="281" spans="1:19">
      <c r="A281" s="1" t="s">
        <v>603</v>
      </c>
      <c r="B281" s="1" t="s">
        <v>604</v>
      </c>
      <c r="C281" s="1" t="s">
        <v>569</v>
      </c>
      <c r="D281" s="2">
        <v>22.818244</v>
      </c>
      <c r="E281" s="2">
        <v>120.676653</v>
      </c>
      <c r="F281" s="3">
        <v>914.9</v>
      </c>
      <c r="G281" s="1" t="s">
        <v>3032</v>
      </c>
      <c r="H281" s="1" t="s">
        <v>3</v>
      </c>
      <c r="I281" s="1" t="s">
        <v>4</v>
      </c>
      <c r="J281" s="1" t="s">
        <v>5</v>
      </c>
      <c r="K281" s="1" t="s">
        <v>232</v>
      </c>
      <c r="L281" s="1" t="s">
        <v>57</v>
      </c>
      <c r="M281" s="1">
        <v>2</v>
      </c>
      <c r="N281" s="1" t="s">
        <v>96</v>
      </c>
      <c r="O281" s="1">
        <v>2</v>
      </c>
      <c r="P281" s="1" t="s">
        <v>2105</v>
      </c>
      <c r="Q281" s="1" t="s">
        <v>2105</v>
      </c>
      <c r="R281" s="1" t="s">
        <v>34</v>
      </c>
      <c r="S281" s="1">
        <v>0</v>
      </c>
    </row>
    <row r="282" spans="1:19">
      <c r="A282" s="1" t="s">
        <v>605</v>
      </c>
      <c r="B282" s="1" t="s">
        <v>606</v>
      </c>
      <c r="C282" s="1" t="s">
        <v>569</v>
      </c>
      <c r="D282" s="2">
        <v>22.820132000000001</v>
      </c>
      <c r="E282" s="2">
        <v>120.673936</v>
      </c>
      <c r="F282" s="3">
        <v>889.6</v>
      </c>
      <c r="G282" s="1" t="s">
        <v>3032</v>
      </c>
      <c r="H282" s="1" t="s">
        <v>3</v>
      </c>
      <c r="I282" s="1" t="s">
        <v>4</v>
      </c>
      <c r="J282" s="1" t="s">
        <v>5</v>
      </c>
      <c r="K282" s="1" t="s">
        <v>6</v>
      </c>
      <c r="L282" s="1" t="s">
        <v>607</v>
      </c>
      <c r="M282" s="1">
        <v>3</v>
      </c>
      <c r="N282" s="1" t="s">
        <v>96</v>
      </c>
      <c r="O282" s="1">
        <v>2</v>
      </c>
      <c r="P282" s="1" t="s">
        <v>2105</v>
      </c>
      <c r="Q282" s="1" t="s">
        <v>2105</v>
      </c>
      <c r="R282" s="1" t="s">
        <v>34</v>
      </c>
      <c r="S282" s="1">
        <v>0</v>
      </c>
    </row>
    <row r="283" spans="1:19">
      <c r="A283" s="1" t="s">
        <v>608</v>
      </c>
      <c r="B283" s="1" t="s">
        <v>609</v>
      </c>
      <c r="C283" s="1" t="s">
        <v>569</v>
      </c>
      <c r="D283" s="2">
        <v>22.819289000000001</v>
      </c>
      <c r="E283" s="2">
        <v>120.668767</v>
      </c>
      <c r="F283" s="3">
        <v>845.7</v>
      </c>
      <c r="G283" s="1" t="s">
        <v>3032</v>
      </c>
      <c r="H283" s="1" t="s">
        <v>3</v>
      </c>
      <c r="I283" s="1" t="s">
        <v>4</v>
      </c>
      <c r="J283" s="1" t="s">
        <v>5</v>
      </c>
      <c r="K283" s="1" t="s">
        <v>232</v>
      </c>
      <c r="L283" s="1" t="s">
        <v>610</v>
      </c>
      <c r="M283" s="1">
        <v>3</v>
      </c>
      <c r="N283" s="1" t="s">
        <v>96</v>
      </c>
      <c r="O283" s="1">
        <v>2</v>
      </c>
      <c r="P283" s="1" t="s">
        <v>2105</v>
      </c>
      <c r="Q283" s="1" t="s">
        <v>2105</v>
      </c>
      <c r="R283" s="1" t="s">
        <v>34</v>
      </c>
      <c r="S283" s="1">
        <v>0</v>
      </c>
    </row>
    <row r="284" spans="1:19">
      <c r="A284" s="1" t="s">
        <v>611</v>
      </c>
      <c r="B284" s="1" t="s">
        <v>609</v>
      </c>
      <c r="C284" s="1" t="s">
        <v>569</v>
      </c>
      <c r="D284" s="2">
        <v>22.819289000000001</v>
      </c>
      <c r="E284" s="2">
        <v>120.668767</v>
      </c>
      <c r="F284" s="3">
        <v>845.7</v>
      </c>
      <c r="G284" s="1" t="s">
        <v>3032</v>
      </c>
      <c r="H284" s="1" t="s">
        <v>3</v>
      </c>
      <c r="I284" s="1" t="s">
        <v>4</v>
      </c>
      <c r="J284" s="1" t="s">
        <v>5</v>
      </c>
      <c r="K284" s="1" t="s">
        <v>164</v>
      </c>
      <c r="L284" s="1" t="s">
        <v>102</v>
      </c>
      <c r="M284" s="1">
        <v>1</v>
      </c>
      <c r="N284" s="1" t="s">
        <v>96</v>
      </c>
      <c r="O284" s="1">
        <v>2</v>
      </c>
      <c r="P284" s="1" t="s">
        <v>2105</v>
      </c>
      <c r="Q284" s="1" t="s">
        <v>2105</v>
      </c>
      <c r="R284" s="1" t="s">
        <v>34</v>
      </c>
      <c r="S284" s="1">
        <v>0</v>
      </c>
    </row>
    <row r="285" spans="1:19">
      <c r="A285" s="1" t="s">
        <v>612</v>
      </c>
      <c r="B285" s="1" t="s">
        <v>613</v>
      </c>
      <c r="C285" s="1" t="s">
        <v>569</v>
      </c>
      <c r="D285" s="2">
        <v>22.818985000000001</v>
      </c>
      <c r="E285" s="2">
        <v>120.668648</v>
      </c>
      <c r="F285" s="3">
        <v>848.4</v>
      </c>
      <c r="G285" s="1" t="s">
        <v>3032</v>
      </c>
      <c r="H285" s="1" t="s">
        <v>3</v>
      </c>
      <c r="I285" s="1" t="s">
        <v>4</v>
      </c>
      <c r="J285" s="1" t="s">
        <v>5</v>
      </c>
      <c r="K285" s="1" t="s">
        <v>232</v>
      </c>
      <c r="L285" s="1" t="s">
        <v>57</v>
      </c>
      <c r="M285" s="1">
        <v>2</v>
      </c>
      <c r="N285" s="1" t="s">
        <v>96</v>
      </c>
      <c r="O285" s="1">
        <v>2</v>
      </c>
      <c r="P285" s="1" t="s">
        <v>2105</v>
      </c>
      <c r="Q285" s="1" t="s">
        <v>2105</v>
      </c>
      <c r="R285" s="1" t="s">
        <v>34</v>
      </c>
      <c r="S285" s="1">
        <v>0</v>
      </c>
    </row>
    <row r="286" spans="1:19">
      <c r="A286" s="1" t="s">
        <v>614</v>
      </c>
      <c r="B286" s="1" t="s">
        <v>615</v>
      </c>
      <c r="C286" s="1" t="s">
        <v>569</v>
      </c>
      <c r="D286" s="2">
        <v>22.779042</v>
      </c>
      <c r="E286" s="2">
        <v>120.663995</v>
      </c>
      <c r="F286" s="3">
        <v>626.5</v>
      </c>
      <c r="G286" s="1" t="s">
        <v>3032</v>
      </c>
      <c r="H286" s="1" t="s">
        <v>3</v>
      </c>
      <c r="I286" s="1" t="s">
        <v>332</v>
      </c>
      <c r="J286" s="1" t="s">
        <v>333</v>
      </c>
      <c r="K286" s="1" t="s">
        <v>616</v>
      </c>
      <c r="L286" s="1" t="s">
        <v>57</v>
      </c>
      <c r="M286" s="1">
        <v>2</v>
      </c>
      <c r="N286" s="1" t="s">
        <v>96</v>
      </c>
      <c r="O286" s="1">
        <v>2</v>
      </c>
      <c r="P286" s="1" t="s">
        <v>2105</v>
      </c>
      <c r="Q286" s="1" t="s">
        <v>2105</v>
      </c>
      <c r="R286" s="1" t="s">
        <v>34</v>
      </c>
      <c r="S286" s="1">
        <v>0</v>
      </c>
    </row>
    <row r="287" spans="1:19">
      <c r="A287" s="1" t="s">
        <v>619</v>
      </c>
      <c r="B287" s="1" t="s">
        <v>620</v>
      </c>
      <c r="C287" s="1" t="s">
        <v>621</v>
      </c>
      <c r="D287" s="2">
        <v>22.739013</v>
      </c>
      <c r="E287" s="2">
        <v>120.73197</v>
      </c>
      <c r="F287" s="3">
        <v>930.1</v>
      </c>
      <c r="G287" s="1" t="s">
        <v>3032</v>
      </c>
      <c r="H287" s="1" t="s">
        <v>3</v>
      </c>
      <c r="I287" s="1" t="s">
        <v>4</v>
      </c>
      <c r="J287" s="1" t="s">
        <v>5</v>
      </c>
      <c r="K287" s="1" t="s">
        <v>232</v>
      </c>
      <c r="L287" s="1" t="s">
        <v>57</v>
      </c>
      <c r="M287" s="1">
        <v>2</v>
      </c>
      <c r="N287" s="1" t="s">
        <v>96</v>
      </c>
      <c r="O287" s="1">
        <v>2</v>
      </c>
      <c r="P287" s="1" t="s">
        <v>2105</v>
      </c>
      <c r="Q287" s="1" t="s">
        <v>2105</v>
      </c>
      <c r="R287" s="1" t="s">
        <v>34</v>
      </c>
      <c r="S287" s="1">
        <v>0</v>
      </c>
    </row>
    <row r="288" spans="1:19">
      <c r="A288" s="1" t="s">
        <v>622</v>
      </c>
      <c r="B288" s="1" t="s">
        <v>623</v>
      </c>
      <c r="C288" s="1" t="s">
        <v>621</v>
      </c>
      <c r="D288" s="2">
        <v>22.739304000000001</v>
      </c>
      <c r="E288" s="2">
        <v>120.73208</v>
      </c>
      <c r="F288" s="3">
        <v>939.3</v>
      </c>
      <c r="G288" s="1" t="s">
        <v>3032</v>
      </c>
      <c r="H288" s="1" t="s">
        <v>3</v>
      </c>
      <c r="I288" s="1" t="s">
        <v>4</v>
      </c>
      <c r="J288" s="1" t="s">
        <v>5</v>
      </c>
      <c r="K288" s="1" t="s">
        <v>6</v>
      </c>
      <c r="L288" s="1" t="s">
        <v>102</v>
      </c>
      <c r="M288" s="1">
        <v>1</v>
      </c>
      <c r="N288" s="1" t="s">
        <v>96</v>
      </c>
      <c r="O288" s="1">
        <v>2</v>
      </c>
      <c r="P288" s="1" t="s">
        <v>2105</v>
      </c>
      <c r="Q288" s="1" t="s">
        <v>2105</v>
      </c>
      <c r="R288" s="1" t="s">
        <v>34</v>
      </c>
      <c r="S288" s="1">
        <v>0</v>
      </c>
    </row>
    <row r="289" spans="1:19">
      <c r="A289" s="1" t="s">
        <v>624</v>
      </c>
      <c r="B289" s="1" t="s">
        <v>625</v>
      </c>
      <c r="C289" s="1" t="s">
        <v>621</v>
      </c>
      <c r="D289" s="2">
        <v>22.741378000000001</v>
      </c>
      <c r="E289" s="2">
        <v>120.738073</v>
      </c>
      <c r="F289" s="3">
        <v>981.8</v>
      </c>
      <c r="G289" s="1" t="s">
        <v>3032</v>
      </c>
      <c r="H289" s="1" t="s">
        <v>3</v>
      </c>
      <c r="I289" s="1" t="s">
        <v>4</v>
      </c>
      <c r="J289" s="1" t="s">
        <v>5</v>
      </c>
      <c r="K289" s="1" t="s">
        <v>6</v>
      </c>
      <c r="L289" s="1" t="s">
        <v>102</v>
      </c>
      <c r="M289" s="1">
        <v>1</v>
      </c>
      <c r="N289" s="1" t="s">
        <v>96</v>
      </c>
      <c r="O289" s="1">
        <v>2</v>
      </c>
      <c r="P289" s="1" t="s">
        <v>2105</v>
      </c>
      <c r="Q289" s="1" t="s">
        <v>2105</v>
      </c>
      <c r="R289" s="1" t="s">
        <v>34</v>
      </c>
      <c r="S289" s="1">
        <v>0</v>
      </c>
    </row>
    <row r="290" spans="1:19">
      <c r="A290" s="1" t="s">
        <v>626</v>
      </c>
      <c r="B290" s="1" t="s">
        <v>625</v>
      </c>
      <c r="C290" s="1" t="s">
        <v>621</v>
      </c>
      <c r="D290" s="2">
        <v>22.741378000000001</v>
      </c>
      <c r="E290" s="2">
        <v>120.738073</v>
      </c>
      <c r="F290" s="3">
        <v>981.8</v>
      </c>
      <c r="G290" s="1" t="s">
        <v>3032</v>
      </c>
      <c r="H290" s="1" t="s">
        <v>3</v>
      </c>
      <c r="I290" s="1" t="s">
        <v>4</v>
      </c>
      <c r="J290" s="1" t="s">
        <v>5</v>
      </c>
      <c r="K290" s="1" t="s">
        <v>6</v>
      </c>
      <c r="L290" s="1" t="s">
        <v>102</v>
      </c>
      <c r="M290" s="1">
        <v>1</v>
      </c>
      <c r="N290" s="1" t="s">
        <v>96</v>
      </c>
      <c r="O290" s="1">
        <v>2</v>
      </c>
      <c r="P290" s="1" t="s">
        <v>2105</v>
      </c>
      <c r="Q290" s="1" t="s">
        <v>2105</v>
      </c>
      <c r="R290" s="1" t="s">
        <v>34</v>
      </c>
      <c r="S290" s="1">
        <v>0</v>
      </c>
    </row>
    <row r="291" spans="1:19">
      <c r="A291" s="1" t="s">
        <v>627</v>
      </c>
      <c r="B291" s="1" t="s">
        <v>628</v>
      </c>
      <c r="C291" s="1" t="s">
        <v>621</v>
      </c>
      <c r="D291" s="2">
        <v>22.736318000000001</v>
      </c>
      <c r="E291" s="2">
        <v>120.73949399999999</v>
      </c>
      <c r="F291" s="3">
        <v>1013.7</v>
      </c>
      <c r="G291" s="1" t="s">
        <v>3032</v>
      </c>
      <c r="H291" s="1" t="s">
        <v>3</v>
      </c>
      <c r="I291" s="1" t="s">
        <v>4</v>
      </c>
      <c r="J291" s="1" t="s">
        <v>5</v>
      </c>
      <c r="K291" s="1" t="s">
        <v>6</v>
      </c>
      <c r="L291" s="1" t="s">
        <v>629</v>
      </c>
      <c r="M291" s="1">
        <v>3</v>
      </c>
      <c r="N291" s="1" t="s">
        <v>96</v>
      </c>
      <c r="O291" s="1">
        <v>2</v>
      </c>
      <c r="P291" s="1" t="s">
        <v>2105</v>
      </c>
      <c r="Q291" s="1" t="s">
        <v>2105</v>
      </c>
      <c r="R291" s="1" t="s">
        <v>34</v>
      </c>
      <c r="S291" s="1">
        <v>0</v>
      </c>
    </row>
    <row r="292" spans="1:19">
      <c r="A292" s="1" t="s">
        <v>630</v>
      </c>
      <c r="B292" s="1" t="s">
        <v>628</v>
      </c>
      <c r="C292" s="1" t="s">
        <v>621</v>
      </c>
      <c r="D292" s="2">
        <v>22.736318000000001</v>
      </c>
      <c r="E292" s="2">
        <v>120.73949399999999</v>
      </c>
      <c r="F292" s="3">
        <v>1013.7</v>
      </c>
      <c r="G292" s="1" t="s">
        <v>3032</v>
      </c>
      <c r="H292" s="1" t="s">
        <v>3</v>
      </c>
      <c r="I292" s="1" t="s">
        <v>174</v>
      </c>
      <c r="J292" s="1" t="s">
        <v>175</v>
      </c>
      <c r="K292" s="1" t="s">
        <v>257</v>
      </c>
      <c r="L292" s="1" t="s">
        <v>631</v>
      </c>
      <c r="M292" s="1">
        <v>2</v>
      </c>
      <c r="N292" s="1" t="s">
        <v>96</v>
      </c>
      <c r="O292" s="1">
        <v>2</v>
      </c>
      <c r="P292" s="1" t="s">
        <v>2105</v>
      </c>
      <c r="Q292" s="1" t="s">
        <v>2105</v>
      </c>
      <c r="R292" s="1" t="s">
        <v>34</v>
      </c>
      <c r="S292" s="1">
        <v>0</v>
      </c>
    </row>
    <row r="293" spans="1:19">
      <c r="A293" s="1" t="s">
        <v>632</v>
      </c>
      <c r="B293" s="1" t="s">
        <v>628</v>
      </c>
      <c r="C293" s="1" t="s">
        <v>621</v>
      </c>
      <c r="D293" s="2">
        <v>22.736318000000001</v>
      </c>
      <c r="E293" s="2">
        <v>120.73949399999999</v>
      </c>
      <c r="F293" s="3">
        <v>1013.7</v>
      </c>
      <c r="G293" s="1" t="s">
        <v>3032</v>
      </c>
      <c r="H293" s="1" t="s">
        <v>3</v>
      </c>
      <c r="I293" s="1" t="s">
        <v>174</v>
      </c>
      <c r="J293" s="1" t="s">
        <v>175</v>
      </c>
      <c r="K293" s="1" t="s">
        <v>257</v>
      </c>
      <c r="L293" s="1" t="s">
        <v>168</v>
      </c>
      <c r="M293" s="1">
        <v>1</v>
      </c>
      <c r="N293" s="1" t="s">
        <v>96</v>
      </c>
      <c r="O293" s="1">
        <v>2</v>
      </c>
      <c r="P293" s="1" t="s">
        <v>2105</v>
      </c>
      <c r="Q293" s="1" t="s">
        <v>2105</v>
      </c>
      <c r="R293" s="1" t="s">
        <v>34</v>
      </c>
      <c r="S293" s="1">
        <v>0</v>
      </c>
    </row>
    <row r="294" spans="1:19">
      <c r="A294" s="1" t="s">
        <v>635</v>
      </c>
      <c r="B294" s="1" t="s">
        <v>636</v>
      </c>
      <c r="C294" s="1" t="s">
        <v>621</v>
      </c>
      <c r="D294" s="2">
        <v>22.737248999999998</v>
      </c>
      <c r="E294" s="2">
        <v>120.740279</v>
      </c>
      <c r="F294" s="3">
        <v>1016.6</v>
      </c>
      <c r="G294" s="1" t="s">
        <v>3032</v>
      </c>
      <c r="H294" s="1" t="s">
        <v>3</v>
      </c>
      <c r="I294" s="1" t="s">
        <v>4</v>
      </c>
      <c r="J294" s="1" t="s">
        <v>5</v>
      </c>
      <c r="K294" s="1" t="s">
        <v>232</v>
      </c>
      <c r="L294" s="1" t="s">
        <v>637</v>
      </c>
      <c r="M294" s="1">
        <v>3</v>
      </c>
      <c r="N294" s="1" t="s">
        <v>96</v>
      </c>
      <c r="O294" s="1">
        <v>2</v>
      </c>
      <c r="P294" s="1" t="s">
        <v>2105</v>
      </c>
      <c r="Q294" s="1" t="s">
        <v>2105</v>
      </c>
      <c r="R294" s="1" t="s">
        <v>34</v>
      </c>
      <c r="S294" s="1">
        <v>0</v>
      </c>
    </row>
    <row r="295" spans="1:19">
      <c r="A295" s="1" t="s">
        <v>638</v>
      </c>
      <c r="B295" s="1" t="s">
        <v>639</v>
      </c>
      <c r="C295" s="1" t="s">
        <v>621</v>
      </c>
      <c r="D295" s="2">
        <v>22.738052</v>
      </c>
      <c r="E295" s="2">
        <v>120.740497</v>
      </c>
      <c r="F295" s="3">
        <v>1028.4000000000001</v>
      </c>
      <c r="G295" s="1" t="s">
        <v>3032</v>
      </c>
      <c r="H295" s="1" t="s">
        <v>3</v>
      </c>
      <c r="I295" s="1" t="s">
        <v>4</v>
      </c>
      <c r="J295" s="1" t="s">
        <v>5</v>
      </c>
      <c r="K295" s="1" t="s">
        <v>6</v>
      </c>
      <c r="L295" s="1" t="s">
        <v>640</v>
      </c>
      <c r="M295" s="1">
        <v>3</v>
      </c>
      <c r="N295" s="1" t="s">
        <v>96</v>
      </c>
      <c r="O295" s="1">
        <v>2</v>
      </c>
      <c r="P295" s="1" t="s">
        <v>2105</v>
      </c>
      <c r="Q295" s="1" t="s">
        <v>2105</v>
      </c>
      <c r="R295" s="1" t="s">
        <v>34</v>
      </c>
      <c r="S295" s="1">
        <v>0</v>
      </c>
    </row>
    <row r="296" spans="1:19">
      <c r="A296" s="1" t="s">
        <v>641</v>
      </c>
      <c r="B296" s="1" t="s">
        <v>642</v>
      </c>
      <c r="C296" s="1" t="s">
        <v>621</v>
      </c>
      <c r="D296" s="2">
        <v>22.739629999999998</v>
      </c>
      <c r="E296" s="2">
        <v>120.739574</v>
      </c>
      <c r="F296" s="3">
        <v>1028.3</v>
      </c>
      <c r="G296" s="1" t="s">
        <v>3032</v>
      </c>
      <c r="H296" s="1" t="s">
        <v>3</v>
      </c>
      <c r="I296" s="1" t="s">
        <v>4</v>
      </c>
      <c r="J296" s="1" t="s">
        <v>5</v>
      </c>
      <c r="K296" s="1" t="s">
        <v>6</v>
      </c>
      <c r="L296" s="1" t="s">
        <v>640</v>
      </c>
      <c r="M296" s="1">
        <v>3</v>
      </c>
      <c r="N296" s="1" t="s">
        <v>96</v>
      </c>
      <c r="O296" s="1">
        <v>2</v>
      </c>
      <c r="P296" s="1" t="s">
        <v>2105</v>
      </c>
      <c r="Q296" s="1" t="s">
        <v>2105</v>
      </c>
      <c r="R296" s="1" t="s">
        <v>34</v>
      </c>
      <c r="S296" s="1">
        <v>0</v>
      </c>
    </row>
    <row r="297" spans="1:19">
      <c r="A297" s="1" t="s">
        <v>643</v>
      </c>
      <c r="B297" s="1" t="s">
        <v>642</v>
      </c>
      <c r="C297" s="1" t="s">
        <v>621</v>
      </c>
      <c r="D297" s="2">
        <v>22.739629999999998</v>
      </c>
      <c r="E297" s="2">
        <v>120.739574</v>
      </c>
      <c r="F297" s="3">
        <v>1028.3</v>
      </c>
      <c r="G297" s="1" t="s">
        <v>3032</v>
      </c>
      <c r="H297" s="1" t="s">
        <v>3</v>
      </c>
      <c r="L297" s="1" t="s">
        <v>644</v>
      </c>
      <c r="M297" s="1">
        <v>3</v>
      </c>
      <c r="N297" s="1" t="s">
        <v>96</v>
      </c>
      <c r="O297" s="1">
        <v>2</v>
      </c>
      <c r="P297" s="1" t="s">
        <v>2105</v>
      </c>
      <c r="Q297" s="1" t="s">
        <v>2105</v>
      </c>
      <c r="R297" s="1" t="s">
        <v>34</v>
      </c>
      <c r="S297" s="1">
        <v>0</v>
      </c>
    </row>
    <row r="298" spans="1:19">
      <c r="A298" s="1" t="s">
        <v>645</v>
      </c>
      <c r="B298" s="1" t="s">
        <v>642</v>
      </c>
      <c r="C298" s="1" t="s">
        <v>621</v>
      </c>
      <c r="D298" s="2">
        <v>22.739629999999998</v>
      </c>
      <c r="E298" s="2">
        <v>120.739574</v>
      </c>
      <c r="F298" s="3">
        <v>1028.3</v>
      </c>
      <c r="G298" s="1" t="s">
        <v>3032</v>
      </c>
      <c r="H298" s="1" t="s">
        <v>3</v>
      </c>
      <c r="I298" s="1" t="s">
        <v>4</v>
      </c>
      <c r="J298" s="1" t="s">
        <v>5</v>
      </c>
      <c r="K298" s="1" t="s">
        <v>6</v>
      </c>
      <c r="L298" s="1" t="s">
        <v>646</v>
      </c>
      <c r="M298" s="1">
        <v>4</v>
      </c>
      <c r="N298" s="1" t="s">
        <v>96</v>
      </c>
      <c r="O298" s="1">
        <v>2</v>
      </c>
      <c r="P298" s="1" t="s">
        <v>2105</v>
      </c>
      <c r="Q298" s="1" t="s">
        <v>2105</v>
      </c>
      <c r="R298" s="1" t="s">
        <v>34</v>
      </c>
      <c r="S298" s="1">
        <v>0</v>
      </c>
    </row>
    <row r="299" spans="1:19">
      <c r="A299" s="1" t="s">
        <v>647</v>
      </c>
      <c r="B299" s="1" t="s">
        <v>648</v>
      </c>
      <c r="C299" s="1" t="s">
        <v>621</v>
      </c>
      <c r="D299" s="2">
        <v>22.739943</v>
      </c>
      <c r="E299" s="2">
        <v>120.740351</v>
      </c>
      <c r="F299" s="3">
        <v>1031.7</v>
      </c>
      <c r="G299" s="1" t="s">
        <v>3032</v>
      </c>
      <c r="H299" s="1" t="s">
        <v>3</v>
      </c>
      <c r="I299" s="1" t="s">
        <v>4</v>
      </c>
      <c r="J299" s="1" t="s">
        <v>5</v>
      </c>
      <c r="K299" s="1" t="s">
        <v>6</v>
      </c>
      <c r="L299" s="1" t="s">
        <v>637</v>
      </c>
      <c r="M299" s="1">
        <v>3</v>
      </c>
      <c r="N299" s="1" t="s">
        <v>96</v>
      </c>
      <c r="O299" s="1">
        <v>2</v>
      </c>
      <c r="P299" s="1" t="s">
        <v>2105</v>
      </c>
      <c r="Q299" s="1" t="s">
        <v>2105</v>
      </c>
      <c r="R299" s="1" t="s">
        <v>34</v>
      </c>
      <c r="S299" s="1">
        <v>0</v>
      </c>
    </row>
    <row r="300" spans="1:19">
      <c r="A300" s="1" t="s">
        <v>649</v>
      </c>
      <c r="B300" s="1" t="s">
        <v>650</v>
      </c>
      <c r="C300" s="1" t="s">
        <v>621</v>
      </c>
      <c r="D300" s="2">
        <v>22.739041</v>
      </c>
      <c r="E300" s="2">
        <v>120.735608</v>
      </c>
      <c r="F300" s="3">
        <v>983.5</v>
      </c>
      <c r="G300" s="1" t="s">
        <v>3032</v>
      </c>
      <c r="H300" s="1" t="s">
        <v>3</v>
      </c>
      <c r="I300" s="1" t="s">
        <v>4</v>
      </c>
      <c r="J300" s="1" t="s">
        <v>5</v>
      </c>
      <c r="K300" s="1" t="s">
        <v>232</v>
      </c>
      <c r="L300" s="1" t="s">
        <v>651</v>
      </c>
      <c r="M300" s="1">
        <v>4</v>
      </c>
      <c r="N300" s="1" t="s">
        <v>96</v>
      </c>
      <c r="O300" s="1">
        <v>2</v>
      </c>
      <c r="P300" s="1" t="s">
        <v>2105</v>
      </c>
      <c r="Q300" s="1" t="s">
        <v>2105</v>
      </c>
      <c r="R300" s="1" t="s">
        <v>34</v>
      </c>
      <c r="S300" s="1">
        <v>0</v>
      </c>
    </row>
    <row r="301" spans="1:19">
      <c r="A301" s="1" t="s">
        <v>652</v>
      </c>
      <c r="C301" s="1" t="s">
        <v>653</v>
      </c>
      <c r="D301" s="2">
        <v>25.042468</v>
      </c>
      <c r="E301" s="2">
        <v>121.611296</v>
      </c>
      <c r="F301" s="3">
        <v>13</v>
      </c>
      <c r="G301" s="1" t="s">
        <v>3028</v>
      </c>
      <c r="H301" s="1" t="s">
        <v>3</v>
      </c>
      <c r="I301" s="1" t="s">
        <v>4</v>
      </c>
      <c r="J301" s="1" t="s">
        <v>5</v>
      </c>
      <c r="K301" s="1" t="s">
        <v>232</v>
      </c>
      <c r="L301" s="1" t="s">
        <v>637</v>
      </c>
      <c r="M301" s="1">
        <v>3</v>
      </c>
      <c r="N301" s="1" t="s">
        <v>96</v>
      </c>
      <c r="O301" s="1">
        <v>2</v>
      </c>
      <c r="P301" s="1" t="s">
        <v>2105</v>
      </c>
      <c r="Q301" s="1" t="s">
        <v>2105</v>
      </c>
      <c r="R301" s="1" t="s">
        <v>34</v>
      </c>
      <c r="S301" s="1">
        <v>0</v>
      </c>
    </row>
    <row r="302" spans="1:19">
      <c r="A302" s="1" t="s">
        <v>654</v>
      </c>
      <c r="C302" s="1" t="s">
        <v>655</v>
      </c>
      <c r="D302" s="2">
        <v>24.693290999999999</v>
      </c>
      <c r="E302" s="2">
        <v>121.22115700000001</v>
      </c>
      <c r="F302" s="3">
        <v>379.9</v>
      </c>
      <c r="G302" s="1" t="s">
        <v>3032</v>
      </c>
      <c r="H302" s="1" t="s">
        <v>3</v>
      </c>
      <c r="I302" s="1" t="s">
        <v>4</v>
      </c>
      <c r="J302" s="1" t="s">
        <v>5</v>
      </c>
      <c r="K302" s="1" t="s">
        <v>6</v>
      </c>
      <c r="L302" s="1" t="s">
        <v>304</v>
      </c>
      <c r="M302" s="1">
        <v>2</v>
      </c>
      <c r="N302" s="1" t="s">
        <v>96</v>
      </c>
      <c r="O302" s="1">
        <v>2</v>
      </c>
      <c r="P302" s="1" t="s">
        <v>2105</v>
      </c>
      <c r="Q302" s="1" t="s">
        <v>2105</v>
      </c>
      <c r="R302" s="1" t="s">
        <v>34</v>
      </c>
      <c r="S302" s="1">
        <v>0</v>
      </c>
    </row>
    <row r="303" spans="1:19">
      <c r="A303" s="1" t="s">
        <v>656</v>
      </c>
      <c r="C303" s="1" t="s">
        <v>655</v>
      </c>
      <c r="D303" s="2">
        <v>24.693290999999999</v>
      </c>
      <c r="E303" s="2">
        <v>121.22115700000001</v>
      </c>
      <c r="F303" s="3">
        <v>379.9</v>
      </c>
      <c r="G303" s="1" t="s">
        <v>3032</v>
      </c>
      <c r="H303" s="1" t="s">
        <v>3</v>
      </c>
      <c r="I303" s="1" t="s">
        <v>4</v>
      </c>
      <c r="J303" s="1" t="s">
        <v>5</v>
      </c>
      <c r="K303" s="1" t="s">
        <v>6</v>
      </c>
      <c r="L303" s="1" t="s">
        <v>304</v>
      </c>
      <c r="M303" s="1">
        <v>2</v>
      </c>
      <c r="N303" s="1" t="s">
        <v>96</v>
      </c>
      <c r="O303" s="1">
        <v>2</v>
      </c>
      <c r="P303" s="1" t="s">
        <v>2105</v>
      </c>
      <c r="Q303" s="1" t="s">
        <v>2105</v>
      </c>
      <c r="R303" s="1" t="s">
        <v>34</v>
      </c>
      <c r="S303" s="1">
        <v>0</v>
      </c>
    </row>
    <row r="304" spans="1:19">
      <c r="A304" s="1" t="s">
        <v>657</v>
      </c>
      <c r="C304" s="1" t="s">
        <v>655</v>
      </c>
      <c r="D304" s="2">
        <v>24.693466000000001</v>
      </c>
      <c r="E304" s="2">
        <v>121.22110499999999</v>
      </c>
      <c r="F304" s="3">
        <v>377.1</v>
      </c>
      <c r="G304" s="1" t="s">
        <v>3032</v>
      </c>
      <c r="H304" s="1" t="s">
        <v>3</v>
      </c>
      <c r="I304" s="1" t="s">
        <v>4</v>
      </c>
      <c r="J304" s="1" t="s">
        <v>5</v>
      </c>
      <c r="K304" s="1" t="s">
        <v>6</v>
      </c>
      <c r="L304" s="1" t="s">
        <v>304</v>
      </c>
      <c r="M304" s="1">
        <v>2</v>
      </c>
      <c r="N304" s="1" t="s">
        <v>96</v>
      </c>
      <c r="O304" s="1">
        <v>2</v>
      </c>
      <c r="P304" s="1" t="s">
        <v>2105</v>
      </c>
      <c r="Q304" s="1" t="s">
        <v>2105</v>
      </c>
      <c r="R304" s="1" t="s">
        <v>34</v>
      </c>
      <c r="S304" s="1">
        <v>0</v>
      </c>
    </row>
    <row r="305" spans="1:19">
      <c r="A305" s="1" t="s">
        <v>658</v>
      </c>
      <c r="C305" s="1" t="s">
        <v>655</v>
      </c>
      <c r="D305" s="2">
        <v>24.693466000000001</v>
      </c>
      <c r="E305" s="2">
        <v>121.22110499999999</v>
      </c>
      <c r="F305" s="3">
        <v>377.1</v>
      </c>
      <c r="G305" s="1" t="s">
        <v>3032</v>
      </c>
      <c r="H305" s="1" t="s">
        <v>3</v>
      </c>
      <c r="I305" s="1" t="s">
        <v>4</v>
      </c>
      <c r="J305" s="1" t="s">
        <v>5</v>
      </c>
      <c r="K305" s="1" t="s">
        <v>6</v>
      </c>
      <c r="L305" s="1" t="s">
        <v>304</v>
      </c>
      <c r="M305" s="1">
        <v>2</v>
      </c>
      <c r="N305" s="1" t="s">
        <v>96</v>
      </c>
      <c r="O305" s="1">
        <v>2</v>
      </c>
      <c r="P305" s="1" t="s">
        <v>2105</v>
      </c>
      <c r="Q305" s="1" t="s">
        <v>2105</v>
      </c>
      <c r="R305" s="1" t="s">
        <v>34</v>
      </c>
      <c r="S305" s="1">
        <v>0</v>
      </c>
    </row>
    <row r="306" spans="1:19">
      <c r="A306" s="1" t="s">
        <v>659</v>
      </c>
      <c r="C306" s="1" t="s">
        <v>655</v>
      </c>
      <c r="D306" s="2">
        <v>24.701626000000001</v>
      </c>
      <c r="E306" s="2">
        <v>121.225685</v>
      </c>
      <c r="F306" s="3">
        <v>747</v>
      </c>
      <c r="G306" s="1" t="s">
        <v>3032</v>
      </c>
      <c r="H306" s="1" t="s">
        <v>3</v>
      </c>
      <c r="I306" s="1" t="s">
        <v>4</v>
      </c>
      <c r="J306" s="1" t="s">
        <v>5</v>
      </c>
      <c r="K306" s="1" t="s">
        <v>6</v>
      </c>
      <c r="L306" s="1" t="s">
        <v>304</v>
      </c>
      <c r="M306" s="1">
        <v>2</v>
      </c>
      <c r="N306" s="1" t="s">
        <v>96</v>
      </c>
      <c r="O306" s="1">
        <v>2</v>
      </c>
      <c r="P306" s="1" t="s">
        <v>2105</v>
      </c>
      <c r="Q306" s="1" t="s">
        <v>2105</v>
      </c>
      <c r="R306" s="1" t="s">
        <v>34</v>
      </c>
      <c r="S306" s="1">
        <v>0</v>
      </c>
    </row>
    <row r="307" spans="1:19">
      <c r="A307" s="1" t="s">
        <v>664</v>
      </c>
      <c r="B307" s="1" t="s">
        <v>661</v>
      </c>
      <c r="C307" s="1" t="s">
        <v>662</v>
      </c>
      <c r="D307" s="2">
        <v>24.760740999999999</v>
      </c>
      <c r="E307" s="2">
        <v>121.581948</v>
      </c>
      <c r="F307" s="3">
        <v>683.9</v>
      </c>
      <c r="G307" s="1" t="s">
        <v>3032</v>
      </c>
      <c r="H307" s="1" t="s">
        <v>3</v>
      </c>
      <c r="I307" s="1" t="s">
        <v>4</v>
      </c>
      <c r="J307" s="1" t="s">
        <v>5</v>
      </c>
      <c r="K307" s="1" t="s">
        <v>232</v>
      </c>
      <c r="L307" s="1" t="s">
        <v>15</v>
      </c>
      <c r="M307" s="1">
        <v>2</v>
      </c>
      <c r="N307" s="1" t="s">
        <v>96</v>
      </c>
      <c r="O307" s="1">
        <v>2</v>
      </c>
      <c r="P307" s="1" t="s">
        <v>2105</v>
      </c>
      <c r="Q307" s="1" t="s">
        <v>2105</v>
      </c>
      <c r="R307" s="1" t="s">
        <v>34</v>
      </c>
      <c r="S307" s="1">
        <v>0</v>
      </c>
    </row>
    <row r="308" spans="1:19">
      <c r="A308" s="1" t="s">
        <v>665</v>
      </c>
      <c r="B308" s="1" t="s">
        <v>661</v>
      </c>
      <c r="C308" s="1" t="s">
        <v>662</v>
      </c>
      <c r="D308" s="2">
        <v>24.760740999999999</v>
      </c>
      <c r="E308" s="2">
        <v>121.581948</v>
      </c>
      <c r="F308" s="3">
        <v>683.9</v>
      </c>
      <c r="G308" s="1" t="s">
        <v>3032</v>
      </c>
      <c r="H308" s="1" t="s">
        <v>3</v>
      </c>
      <c r="L308" s="1" t="s">
        <v>95</v>
      </c>
      <c r="M308" s="1">
        <v>1</v>
      </c>
      <c r="N308" s="1" t="s">
        <v>96</v>
      </c>
      <c r="O308" s="1">
        <v>2</v>
      </c>
      <c r="P308" s="1" t="s">
        <v>2105</v>
      </c>
      <c r="Q308" s="1" t="s">
        <v>2105</v>
      </c>
      <c r="R308" s="1" t="s">
        <v>34</v>
      </c>
      <c r="S308" s="1">
        <v>0</v>
      </c>
    </row>
    <row r="309" spans="1:19">
      <c r="A309" s="1" t="s">
        <v>666</v>
      </c>
      <c r="B309" s="1" t="s">
        <v>661</v>
      </c>
      <c r="C309" s="1" t="s">
        <v>662</v>
      </c>
      <c r="D309" s="2">
        <v>24.760740999999999</v>
      </c>
      <c r="E309" s="2">
        <v>121.581948</v>
      </c>
      <c r="F309" s="3">
        <v>683.9</v>
      </c>
      <c r="G309" s="1" t="s">
        <v>3032</v>
      </c>
      <c r="H309" s="1" t="s">
        <v>3</v>
      </c>
      <c r="L309" s="1" t="s">
        <v>345</v>
      </c>
      <c r="M309" s="1">
        <v>1</v>
      </c>
      <c r="N309" s="1" t="s">
        <v>96</v>
      </c>
      <c r="O309" s="1">
        <v>2</v>
      </c>
      <c r="P309" s="1" t="s">
        <v>2105</v>
      </c>
      <c r="Q309" s="1" t="s">
        <v>2105</v>
      </c>
      <c r="R309" s="1" t="s">
        <v>34</v>
      </c>
      <c r="S309" s="1">
        <v>0</v>
      </c>
    </row>
    <row r="310" spans="1:19">
      <c r="A310" s="1" t="s">
        <v>667</v>
      </c>
      <c r="B310" s="1" t="s">
        <v>661</v>
      </c>
      <c r="C310" s="1" t="s">
        <v>662</v>
      </c>
      <c r="D310" s="2">
        <v>24.760740999999999</v>
      </c>
      <c r="E310" s="2">
        <v>121.581948</v>
      </c>
      <c r="F310" s="3">
        <v>683.9</v>
      </c>
      <c r="G310" s="1" t="s">
        <v>3032</v>
      </c>
      <c r="H310" s="1" t="s">
        <v>3</v>
      </c>
      <c r="L310" s="1" t="s">
        <v>345</v>
      </c>
      <c r="M310" s="1">
        <v>1</v>
      </c>
      <c r="N310" s="1" t="s">
        <v>96</v>
      </c>
      <c r="O310" s="1">
        <v>2</v>
      </c>
      <c r="P310" s="1" t="s">
        <v>2105</v>
      </c>
      <c r="Q310" s="1" t="s">
        <v>2105</v>
      </c>
      <c r="R310" s="1" t="s">
        <v>34</v>
      </c>
      <c r="S310" s="1">
        <v>0</v>
      </c>
    </row>
    <row r="311" spans="1:19">
      <c r="A311" s="1" t="s">
        <v>668</v>
      </c>
      <c r="B311" s="1" t="s">
        <v>669</v>
      </c>
      <c r="C311" s="1" t="s">
        <v>662</v>
      </c>
      <c r="D311" s="2">
        <v>24.760878999999999</v>
      </c>
      <c r="E311" s="2">
        <v>121.581546</v>
      </c>
      <c r="F311" s="3">
        <v>679</v>
      </c>
      <c r="G311" s="1" t="s">
        <v>3032</v>
      </c>
      <c r="H311" s="1" t="s">
        <v>3</v>
      </c>
      <c r="L311" s="1" t="s">
        <v>345</v>
      </c>
      <c r="M311" s="1">
        <v>1</v>
      </c>
      <c r="N311" s="1" t="s">
        <v>96</v>
      </c>
      <c r="O311" s="1">
        <v>2</v>
      </c>
      <c r="P311" s="1" t="s">
        <v>2105</v>
      </c>
      <c r="Q311" s="1" t="s">
        <v>2105</v>
      </c>
      <c r="R311" s="1" t="s">
        <v>34</v>
      </c>
      <c r="S311" s="1">
        <v>0</v>
      </c>
    </row>
    <row r="312" spans="1:19">
      <c r="A312" s="1" t="s">
        <v>670</v>
      </c>
      <c r="B312" s="1" t="s">
        <v>669</v>
      </c>
      <c r="C312" s="1" t="s">
        <v>662</v>
      </c>
      <c r="D312" s="2">
        <v>24.760878999999999</v>
      </c>
      <c r="E312" s="2">
        <v>121.581546</v>
      </c>
      <c r="F312" s="3">
        <v>679</v>
      </c>
      <c r="G312" s="1" t="s">
        <v>3032</v>
      </c>
      <c r="H312" s="1" t="s">
        <v>3</v>
      </c>
      <c r="L312" s="1" t="s">
        <v>345</v>
      </c>
      <c r="M312" s="1">
        <v>1</v>
      </c>
      <c r="N312" s="1" t="s">
        <v>96</v>
      </c>
      <c r="O312" s="1">
        <v>2</v>
      </c>
      <c r="P312" s="1" t="s">
        <v>2105</v>
      </c>
      <c r="Q312" s="1" t="s">
        <v>2105</v>
      </c>
      <c r="R312" s="1" t="s">
        <v>34</v>
      </c>
      <c r="S312" s="1">
        <v>0</v>
      </c>
    </row>
    <row r="313" spans="1:19">
      <c r="A313" s="1" t="s">
        <v>671</v>
      </c>
      <c r="B313" s="1" t="s">
        <v>669</v>
      </c>
      <c r="C313" s="1" t="s">
        <v>662</v>
      </c>
      <c r="D313" s="2">
        <v>24.760878999999999</v>
      </c>
      <c r="E313" s="2">
        <v>121.581546</v>
      </c>
      <c r="F313" s="3">
        <v>679</v>
      </c>
      <c r="G313" s="1" t="s">
        <v>3032</v>
      </c>
      <c r="H313" s="1" t="s">
        <v>3</v>
      </c>
      <c r="L313" s="1" t="s">
        <v>345</v>
      </c>
      <c r="M313" s="1">
        <v>1</v>
      </c>
      <c r="N313" s="1" t="s">
        <v>96</v>
      </c>
      <c r="O313" s="1">
        <v>2</v>
      </c>
      <c r="P313" s="1" t="s">
        <v>2105</v>
      </c>
      <c r="Q313" s="1" t="s">
        <v>2105</v>
      </c>
      <c r="R313" s="1" t="s">
        <v>34</v>
      </c>
      <c r="S313" s="1">
        <v>0</v>
      </c>
    </row>
    <row r="314" spans="1:19">
      <c r="A314" s="1" t="s">
        <v>672</v>
      </c>
      <c r="B314" s="1" t="s">
        <v>673</v>
      </c>
      <c r="C314" s="1" t="s">
        <v>662</v>
      </c>
      <c r="D314" s="2">
        <v>24.761144999999999</v>
      </c>
      <c r="E314" s="2">
        <v>121.579724</v>
      </c>
      <c r="F314" s="3">
        <v>660.7</v>
      </c>
      <c r="G314" s="1" t="s">
        <v>3032</v>
      </c>
      <c r="H314" s="1" t="s">
        <v>3</v>
      </c>
      <c r="L314" s="1" t="s">
        <v>95</v>
      </c>
      <c r="M314" s="1">
        <v>1</v>
      </c>
      <c r="N314" s="1" t="s">
        <v>96</v>
      </c>
      <c r="O314" s="1">
        <v>2</v>
      </c>
      <c r="P314" s="1" t="s">
        <v>2105</v>
      </c>
      <c r="Q314" s="1" t="s">
        <v>2105</v>
      </c>
      <c r="R314" s="1" t="s">
        <v>34</v>
      </c>
      <c r="S314" s="1">
        <v>0</v>
      </c>
    </row>
    <row r="315" spans="1:19">
      <c r="A315" s="1" t="s">
        <v>674</v>
      </c>
      <c r="B315" s="1" t="s">
        <v>675</v>
      </c>
      <c r="C315" s="1" t="s">
        <v>662</v>
      </c>
      <c r="D315" s="2">
        <v>24.762193</v>
      </c>
      <c r="E315" s="2">
        <v>121.580393</v>
      </c>
      <c r="F315" s="3">
        <v>667.8</v>
      </c>
      <c r="G315" s="1" t="s">
        <v>3032</v>
      </c>
      <c r="H315" s="1" t="s">
        <v>3</v>
      </c>
      <c r="I315" s="1" t="s">
        <v>4</v>
      </c>
      <c r="J315" s="1" t="s">
        <v>5</v>
      </c>
      <c r="K315" s="1" t="s">
        <v>164</v>
      </c>
      <c r="L315" s="1" t="s">
        <v>15</v>
      </c>
      <c r="M315" s="1">
        <v>2</v>
      </c>
      <c r="N315" s="1" t="s">
        <v>96</v>
      </c>
      <c r="O315" s="1">
        <v>2</v>
      </c>
      <c r="P315" s="1" t="s">
        <v>2105</v>
      </c>
      <c r="Q315" s="1" t="s">
        <v>2105</v>
      </c>
      <c r="R315" s="1" t="s">
        <v>34</v>
      </c>
      <c r="S315" s="1">
        <v>0</v>
      </c>
    </row>
    <row r="316" spans="1:19">
      <c r="A316" s="1" t="s">
        <v>676</v>
      </c>
      <c r="B316" s="1" t="s">
        <v>677</v>
      </c>
      <c r="C316" s="1" t="s">
        <v>662</v>
      </c>
      <c r="D316" s="2">
        <v>24.762475999999999</v>
      </c>
      <c r="E316" s="2">
        <v>121.58061600000001</v>
      </c>
      <c r="F316" s="3">
        <v>668.5</v>
      </c>
      <c r="G316" s="1" t="s">
        <v>3032</v>
      </c>
      <c r="H316" s="1" t="s">
        <v>3</v>
      </c>
      <c r="I316" s="1" t="s">
        <v>4</v>
      </c>
      <c r="J316" s="1" t="s">
        <v>5</v>
      </c>
      <c r="K316" s="1" t="s">
        <v>164</v>
      </c>
      <c r="L316" s="1" t="s">
        <v>15</v>
      </c>
      <c r="M316" s="1">
        <v>2</v>
      </c>
      <c r="N316" s="1" t="s">
        <v>96</v>
      </c>
      <c r="O316" s="1">
        <v>2</v>
      </c>
      <c r="P316" s="1" t="s">
        <v>2105</v>
      </c>
      <c r="Q316" s="1" t="s">
        <v>2105</v>
      </c>
      <c r="R316" s="1" t="s">
        <v>34</v>
      </c>
      <c r="S316" s="1">
        <v>0</v>
      </c>
    </row>
    <row r="317" spans="1:19">
      <c r="A317" s="1" t="s">
        <v>678</v>
      </c>
      <c r="B317" s="1" t="s">
        <v>679</v>
      </c>
      <c r="C317" s="1" t="s">
        <v>662</v>
      </c>
      <c r="D317" s="2">
        <v>24.762820000000001</v>
      </c>
      <c r="E317" s="2">
        <v>121.581063</v>
      </c>
      <c r="F317" s="3">
        <v>666.5</v>
      </c>
      <c r="G317" s="1" t="s">
        <v>3032</v>
      </c>
      <c r="H317" s="1" t="s">
        <v>3</v>
      </c>
      <c r="L317" s="1" t="s">
        <v>345</v>
      </c>
      <c r="M317" s="1">
        <v>1</v>
      </c>
      <c r="N317" s="1" t="s">
        <v>96</v>
      </c>
      <c r="O317" s="1">
        <v>2</v>
      </c>
      <c r="P317" s="1" t="s">
        <v>2105</v>
      </c>
      <c r="Q317" s="1" t="s">
        <v>2105</v>
      </c>
      <c r="R317" s="1" t="s">
        <v>34</v>
      </c>
      <c r="S317" s="1">
        <v>0</v>
      </c>
    </row>
    <row r="318" spans="1:19">
      <c r="A318" s="1" t="s">
        <v>680</v>
      </c>
      <c r="B318" s="1" t="s">
        <v>679</v>
      </c>
      <c r="C318" s="1" t="s">
        <v>662</v>
      </c>
      <c r="D318" s="2">
        <v>24.762820000000001</v>
      </c>
      <c r="E318" s="2">
        <v>121.581063</v>
      </c>
      <c r="F318" s="3">
        <v>666.5</v>
      </c>
      <c r="G318" s="1" t="s">
        <v>3032</v>
      </c>
      <c r="H318" s="1" t="s">
        <v>3</v>
      </c>
      <c r="L318" s="1" t="s">
        <v>5483</v>
      </c>
      <c r="M318" s="1">
        <v>1</v>
      </c>
      <c r="N318" s="1" t="s">
        <v>96</v>
      </c>
      <c r="O318" s="1">
        <v>2</v>
      </c>
      <c r="P318" s="1" t="s">
        <v>2105</v>
      </c>
      <c r="Q318" s="1" t="s">
        <v>2105</v>
      </c>
      <c r="R318" s="1" t="s">
        <v>34</v>
      </c>
      <c r="S318" s="1">
        <v>0</v>
      </c>
    </row>
    <row r="319" spans="1:19">
      <c r="A319" s="1" t="s">
        <v>681</v>
      </c>
      <c r="B319" s="1" t="s">
        <v>682</v>
      </c>
      <c r="C319" s="1" t="s">
        <v>662</v>
      </c>
      <c r="D319" s="2">
        <v>24.762633000000001</v>
      </c>
      <c r="E319" s="2">
        <v>121.581464</v>
      </c>
      <c r="F319" s="3">
        <v>668</v>
      </c>
      <c r="G319" s="1" t="s">
        <v>3032</v>
      </c>
      <c r="H319" s="1" t="s">
        <v>3</v>
      </c>
      <c r="I319" s="1" t="s">
        <v>4</v>
      </c>
      <c r="J319" s="1" t="s">
        <v>683</v>
      </c>
      <c r="K319" s="1" t="s">
        <v>684</v>
      </c>
      <c r="L319" s="1" t="s">
        <v>15</v>
      </c>
      <c r="M319" s="1">
        <v>2</v>
      </c>
      <c r="N319" s="1" t="s">
        <v>96</v>
      </c>
      <c r="O319" s="1">
        <v>2</v>
      </c>
      <c r="P319" s="1" t="s">
        <v>2105</v>
      </c>
      <c r="Q319" s="1" t="s">
        <v>2105</v>
      </c>
      <c r="R319" s="1" t="s">
        <v>34</v>
      </c>
      <c r="S319" s="1">
        <v>0</v>
      </c>
    </row>
    <row r="320" spans="1:19">
      <c r="A320" s="1" t="s">
        <v>685</v>
      </c>
      <c r="B320" s="1" t="s">
        <v>686</v>
      </c>
      <c r="C320" s="1" t="s">
        <v>662</v>
      </c>
      <c r="D320" s="2">
        <v>24.762007000000001</v>
      </c>
      <c r="E320" s="2">
        <v>121.58218100000001</v>
      </c>
      <c r="F320" s="3">
        <v>656.9</v>
      </c>
      <c r="G320" s="1" t="s">
        <v>3032</v>
      </c>
      <c r="H320" s="1" t="s">
        <v>3</v>
      </c>
      <c r="I320" s="1" t="s">
        <v>118</v>
      </c>
      <c r="J320" s="1" t="s">
        <v>687</v>
      </c>
      <c r="K320" s="1" t="s">
        <v>688</v>
      </c>
      <c r="L320" s="1" t="s">
        <v>5495</v>
      </c>
      <c r="M320" s="1">
        <v>3</v>
      </c>
      <c r="N320" s="1" t="s">
        <v>96</v>
      </c>
      <c r="O320" s="1">
        <v>2</v>
      </c>
      <c r="P320" s="1" t="s">
        <v>2105</v>
      </c>
      <c r="Q320" s="1" t="s">
        <v>2105</v>
      </c>
      <c r="R320" s="1" t="s">
        <v>34</v>
      </c>
      <c r="S320" s="1">
        <v>0</v>
      </c>
    </row>
    <row r="321" spans="1:24">
      <c r="A321" s="1" t="s">
        <v>689</v>
      </c>
      <c r="B321" s="1" t="s">
        <v>686</v>
      </c>
      <c r="C321" s="1" t="s">
        <v>662</v>
      </c>
      <c r="D321" s="2">
        <v>24.762007000000001</v>
      </c>
      <c r="E321" s="2">
        <v>121.58218100000001</v>
      </c>
      <c r="F321" s="3">
        <v>656.9</v>
      </c>
      <c r="G321" s="1" t="s">
        <v>3032</v>
      </c>
      <c r="H321" s="1" t="s">
        <v>3</v>
      </c>
      <c r="I321" s="1" t="s">
        <v>4</v>
      </c>
      <c r="J321" s="1" t="s">
        <v>5</v>
      </c>
      <c r="K321" s="1" t="s">
        <v>164</v>
      </c>
      <c r="L321" s="1" t="s">
        <v>95</v>
      </c>
      <c r="M321" s="1">
        <v>1</v>
      </c>
      <c r="N321" s="1" t="s">
        <v>96</v>
      </c>
      <c r="O321" s="1">
        <v>2</v>
      </c>
      <c r="P321" s="1" t="s">
        <v>2105</v>
      </c>
      <c r="Q321" s="1" t="s">
        <v>2105</v>
      </c>
      <c r="R321" s="1" t="s">
        <v>34</v>
      </c>
      <c r="S321" s="1">
        <v>0</v>
      </c>
    </row>
    <row r="322" spans="1:24">
      <c r="A322" s="1" t="s">
        <v>690</v>
      </c>
      <c r="B322" s="1" t="s">
        <v>691</v>
      </c>
      <c r="C322" s="1" t="s">
        <v>662</v>
      </c>
      <c r="D322" s="2">
        <v>24.761638999999999</v>
      </c>
      <c r="E322" s="2">
        <v>121.582694</v>
      </c>
      <c r="F322" s="3">
        <v>654.9</v>
      </c>
      <c r="G322" s="1" t="s">
        <v>3032</v>
      </c>
      <c r="H322" s="1" t="s">
        <v>3</v>
      </c>
      <c r="L322" s="1" t="s">
        <v>95</v>
      </c>
      <c r="M322" s="1">
        <v>1</v>
      </c>
      <c r="N322" s="1" t="s">
        <v>96</v>
      </c>
      <c r="O322" s="1">
        <v>2</v>
      </c>
      <c r="P322" s="1" t="s">
        <v>2105</v>
      </c>
      <c r="Q322" s="1" t="s">
        <v>2105</v>
      </c>
      <c r="R322" s="1" t="s">
        <v>34</v>
      </c>
      <c r="S322" s="1">
        <v>0</v>
      </c>
    </row>
    <row r="323" spans="1:24">
      <c r="A323" s="1" t="s">
        <v>692</v>
      </c>
      <c r="B323" s="1" t="s">
        <v>693</v>
      </c>
      <c r="C323" s="1" t="s">
        <v>662</v>
      </c>
      <c r="D323" s="2">
        <v>24.762142000000001</v>
      </c>
      <c r="E323" s="2">
        <v>121.583207</v>
      </c>
      <c r="F323" s="3">
        <v>655.6</v>
      </c>
      <c r="G323" s="1" t="s">
        <v>3032</v>
      </c>
      <c r="H323" s="1" t="s">
        <v>3</v>
      </c>
      <c r="I323" s="1" t="s">
        <v>4</v>
      </c>
      <c r="J323" s="1" t="s">
        <v>5</v>
      </c>
      <c r="K323" s="1" t="s">
        <v>164</v>
      </c>
      <c r="L323" s="1" t="s">
        <v>95</v>
      </c>
      <c r="M323" s="1">
        <v>1</v>
      </c>
      <c r="N323" s="1" t="s">
        <v>96</v>
      </c>
      <c r="O323" s="1">
        <v>2</v>
      </c>
      <c r="P323" s="1" t="s">
        <v>2105</v>
      </c>
      <c r="Q323" s="1" t="s">
        <v>2105</v>
      </c>
      <c r="R323" s="1" t="s">
        <v>34</v>
      </c>
      <c r="S323" s="1">
        <v>0</v>
      </c>
    </row>
    <row r="324" spans="1:24">
      <c r="A324" s="1" t="s">
        <v>694</v>
      </c>
      <c r="B324" s="1" t="s">
        <v>695</v>
      </c>
      <c r="C324" s="1" t="s">
        <v>662</v>
      </c>
      <c r="D324" s="2">
        <v>24.762560000000001</v>
      </c>
      <c r="E324" s="2">
        <v>121.584019</v>
      </c>
      <c r="F324" s="3">
        <v>659.2</v>
      </c>
      <c r="G324" s="1" t="s">
        <v>3032</v>
      </c>
      <c r="H324" s="1" t="s">
        <v>3</v>
      </c>
      <c r="I324" s="1" t="s">
        <v>152</v>
      </c>
      <c r="J324" s="1" t="s">
        <v>153</v>
      </c>
      <c r="K324" s="1" t="s">
        <v>696</v>
      </c>
      <c r="L324" s="1" t="s">
        <v>95</v>
      </c>
      <c r="M324" s="1">
        <v>1</v>
      </c>
      <c r="N324" s="1" t="s">
        <v>96</v>
      </c>
      <c r="O324" s="1">
        <v>2</v>
      </c>
      <c r="P324" s="1" t="s">
        <v>2105</v>
      </c>
      <c r="Q324" s="1" t="s">
        <v>2105</v>
      </c>
      <c r="R324" s="1" t="s">
        <v>34</v>
      </c>
      <c r="S324" s="1">
        <v>0</v>
      </c>
    </row>
    <row r="325" spans="1:24">
      <c r="A325" s="1" t="s">
        <v>697</v>
      </c>
      <c r="B325" s="1" t="s">
        <v>698</v>
      </c>
      <c r="C325" s="1" t="s">
        <v>662</v>
      </c>
      <c r="D325" s="2">
        <v>24.762886000000002</v>
      </c>
      <c r="E325" s="2">
        <v>121.58482100000001</v>
      </c>
      <c r="F325" s="3">
        <v>660.4</v>
      </c>
      <c r="G325" s="1" t="s">
        <v>3032</v>
      </c>
      <c r="H325" s="1" t="s">
        <v>3</v>
      </c>
      <c r="I325" s="1" t="s">
        <v>246</v>
      </c>
      <c r="J325" s="1" t="s">
        <v>247</v>
      </c>
      <c r="K325" s="1" t="s">
        <v>699</v>
      </c>
      <c r="L325" s="1" t="s">
        <v>95</v>
      </c>
      <c r="M325" s="1">
        <v>1</v>
      </c>
      <c r="N325" s="1" t="s">
        <v>96</v>
      </c>
      <c r="O325" s="1">
        <v>2</v>
      </c>
      <c r="P325" s="1" t="s">
        <v>2105</v>
      </c>
      <c r="Q325" s="1" t="s">
        <v>2105</v>
      </c>
      <c r="R325" s="1" t="s">
        <v>34</v>
      </c>
      <c r="S325" s="1">
        <v>0</v>
      </c>
    </row>
    <row r="326" spans="1:24">
      <c r="A326" s="1" t="s">
        <v>700</v>
      </c>
      <c r="B326" s="1" t="s">
        <v>701</v>
      </c>
      <c r="C326" s="1" t="s">
        <v>662</v>
      </c>
      <c r="D326" s="2">
        <v>24.763366999999999</v>
      </c>
      <c r="E326" s="2">
        <v>121.585134</v>
      </c>
      <c r="F326" s="3">
        <v>662</v>
      </c>
      <c r="G326" s="1" t="s">
        <v>3032</v>
      </c>
      <c r="H326" s="1" t="s">
        <v>3</v>
      </c>
      <c r="L326" s="1" t="s">
        <v>345</v>
      </c>
      <c r="M326" s="1">
        <v>1</v>
      </c>
      <c r="N326" s="1" t="s">
        <v>96</v>
      </c>
      <c r="O326" s="1">
        <v>2</v>
      </c>
      <c r="P326" s="1" t="s">
        <v>2105</v>
      </c>
      <c r="Q326" s="1" t="s">
        <v>2105</v>
      </c>
      <c r="R326" s="1" t="s">
        <v>34</v>
      </c>
      <c r="S326" s="1">
        <v>0</v>
      </c>
    </row>
    <row r="327" spans="1:24">
      <c r="A327" s="1" t="s">
        <v>702</v>
      </c>
      <c r="B327" s="1" t="s">
        <v>703</v>
      </c>
      <c r="C327" s="1" t="s">
        <v>662</v>
      </c>
      <c r="D327" s="2">
        <v>24.764374</v>
      </c>
      <c r="E327" s="2">
        <v>121.58660399999999</v>
      </c>
      <c r="F327" s="3">
        <v>666.6</v>
      </c>
      <c r="G327" s="1" t="s">
        <v>3032</v>
      </c>
      <c r="H327" s="1" t="s">
        <v>3</v>
      </c>
      <c r="L327" s="1" t="s">
        <v>95</v>
      </c>
      <c r="M327" s="1">
        <v>1</v>
      </c>
      <c r="N327" s="1" t="s">
        <v>96</v>
      </c>
      <c r="O327" s="1">
        <v>2</v>
      </c>
      <c r="P327" s="1" t="s">
        <v>2105</v>
      </c>
      <c r="Q327" s="1" t="s">
        <v>2105</v>
      </c>
      <c r="R327" s="1" t="s">
        <v>34</v>
      </c>
      <c r="S327" s="1">
        <v>0</v>
      </c>
    </row>
    <row r="328" spans="1:24">
      <c r="A328" s="1" t="s">
        <v>704</v>
      </c>
      <c r="B328" s="1" t="s">
        <v>705</v>
      </c>
      <c r="C328" s="1" t="s">
        <v>662</v>
      </c>
      <c r="D328" s="2">
        <v>24.763677000000001</v>
      </c>
      <c r="E328" s="2">
        <v>121.586421</v>
      </c>
      <c r="F328" s="3">
        <v>662.8</v>
      </c>
      <c r="G328" s="1" t="s">
        <v>3032</v>
      </c>
      <c r="H328" s="1" t="s">
        <v>3</v>
      </c>
      <c r="I328" s="1" t="s">
        <v>152</v>
      </c>
      <c r="J328" s="1" t="s">
        <v>153</v>
      </c>
      <c r="K328" s="1" t="s">
        <v>696</v>
      </c>
      <c r="L328" s="1" t="s">
        <v>95</v>
      </c>
      <c r="M328" s="1">
        <v>1</v>
      </c>
      <c r="N328" s="1" t="s">
        <v>96</v>
      </c>
      <c r="O328" s="1">
        <v>2</v>
      </c>
      <c r="P328" s="1" t="s">
        <v>2105</v>
      </c>
      <c r="Q328" s="1" t="s">
        <v>2105</v>
      </c>
      <c r="R328" s="1" t="s">
        <v>34</v>
      </c>
      <c r="S328" s="1">
        <v>0</v>
      </c>
    </row>
    <row r="329" spans="1:24">
      <c r="A329" s="1" t="s">
        <v>706</v>
      </c>
      <c r="B329" s="1" t="s">
        <v>707</v>
      </c>
      <c r="C329" s="1" t="s">
        <v>662</v>
      </c>
      <c r="D329" s="2">
        <v>24.762874</v>
      </c>
      <c r="E329" s="2">
        <v>121.585825</v>
      </c>
      <c r="F329" s="3">
        <v>657</v>
      </c>
      <c r="G329" s="1" t="s">
        <v>3032</v>
      </c>
      <c r="H329" s="1" t="s">
        <v>3</v>
      </c>
      <c r="I329" s="1" t="s">
        <v>4</v>
      </c>
      <c r="J329" s="1" t="s">
        <v>5</v>
      </c>
      <c r="K329" s="1" t="s">
        <v>164</v>
      </c>
      <c r="L329" s="1" t="s">
        <v>95</v>
      </c>
      <c r="M329" s="1">
        <v>1</v>
      </c>
      <c r="N329" s="1" t="s">
        <v>96</v>
      </c>
      <c r="O329" s="1">
        <v>2</v>
      </c>
      <c r="P329" s="1" t="s">
        <v>2105</v>
      </c>
      <c r="Q329" s="1" t="s">
        <v>2105</v>
      </c>
      <c r="R329" s="1" t="s">
        <v>34</v>
      </c>
      <c r="S329" s="1">
        <v>0</v>
      </c>
    </row>
    <row r="330" spans="1:24">
      <c r="A330" s="1" t="s">
        <v>708</v>
      </c>
      <c r="B330" s="1" t="s">
        <v>707</v>
      </c>
      <c r="C330" s="1" t="s">
        <v>662</v>
      </c>
      <c r="D330" s="2">
        <v>24.762874</v>
      </c>
      <c r="E330" s="2">
        <v>121.585825</v>
      </c>
      <c r="F330" s="3">
        <v>657</v>
      </c>
      <c r="G330" s="1" t="s">
        <v>3032</v>
      </c>
      <c r="H330" s="1" t="s">
        <v>3</v>
      </c>
      <c r="I330" s="1" t="s">
        <v>4</v>
      </c>
      <c r="J330" s="1" t="s">
        <v>5</v>
      </c>
      <c r="K330" s="1" t="s">
        <v>6</v>
      </c>
      <c r="L330" s="1" t="s">
        <v>95</v>
      </c>
      <c r="M330" s="1">
        <v>1</v>
      </c>
      <c r="N330" s="1" t="s">
        <v>96</v>
      </c>
      <c r="O330" s="1">
        <v>2</v>
      </c>
      <c r="P330" s="1" t="s">
        <v>2105</v>
      </c>
      <c r="Q330" s="1" t="s">
        <v>2105</v>
      </c>
      <c r="R330" s="1" t="s">
        <v>8</v>
      </c>
      <c r="S330" s="1">
        <v>1</v>
      </c>
      <c r="T330" s="1" t="s">
        <v>709</v>
      </c>
      <c r="U330" s="1" t="s">
        <v>95</v>
      </c>
      <c r="V330" s="1">
        <v>1</v>
      </c>
      <c r="W330" s="1" t="s">
        <v>74</v>
      </c>
      <c r="X330" s="1">
        <v>1</v>
      </c>
    </row>
    <row r="331" spans="1:24">
      <c r="A331" s="1" t="s">
        <v>710</v>
      </c>
      <c r="B331" s="1" t="s">
        <v>707</v>
      </c>
      <c r="C331" s="1" t="s">
        <v>662</v>
      </c>
      <c r="D331" s="2">
        <v>24.762874</v>
      </c>
      <c r="E331" s="2">
        <v>121.585825</v>
      </c>
      <c r="F331" s="3">
        <v>657</v>
      </c>
      <c r="G331" s="1" t="s">
        <v>3032</v>
      </c>
      <c r="H331" s="1" t="s">
        <v>3</v>
      </c>
      <c r="I331" s="1" t="s">
        <v>4</v>
      </c>
      <c r="J331" s="1" t="s">
        <v>5</v>
      </c>
      <c r="K331" s="1" t="s">
        <v>6</v>
      </c>
      <c r="L331" s="1" t="s">
        <v>95</v>
      </c>
      <c r="M331" s="1">
        <v>1</v>
      </c>
      <c r="N331" s="1" t="s">
        <v>96</v>
      </c>
      <c r="O331" s="1">
        <v>2</v>
      </c>
      <c r="P331" s="1" t="s">
        <v>2105</v>
      </c>
      <c r="Q331" s="1" t="s">
        <v>2105</v>
      </c>
      <c r="R331" s="1" t="s">
        <v>34</v>
      </c>
      <c r="S331" s="1">
        <v>0</v>
      </c>
    </row>
    <row r="332" spans="1:24">
      <c r="A332" s="1" t="s">
        <v>711</v>
      </c>
      <c r="B332" s="1" t="s">
        <v>707</v>
      </c>
      <c r="C332" s="1" t="s">
        <v>662</v>
      </c>
      <c r="D332" s="2">
        <v>24.762874</v>
      </c>
      <c r="E332" s="2">
        <v>121.585825</v>
      </c>
      <c r="F332" s="3">
        <v>657</v>
      </c>
      <c r="G332" s="1" t="s">
        <v>3032</v>
      </c>
      <c r="H332" s="1" t="s">
        <v>3</v>
      </c>
      <c r="I332" s="1" t="s">
        <v>152</v>
      </c>
      <c r="J332" s="1" t="s">
        <v>153</v>
      </c>
      <c r="K332" s="1" t="s">
        <v>712</v>
      </c>
      <c r="L332" s="1" t="s">
        <v>95</v>
      </c>
      <c r="M332" s="1">
        <v>1</v>
      </c>
      <c r="N332" s="1" t="s">
        <v>96</v>
      </c>
      <c r="O332" s="1">
        <v>2</v>
      </c>
      <c r="P332" s="1" t="s">
        <v>2105</v>
      </c>
      <c r="Q332" s="1" t="s">
        <v>2105</v>
      </c>
      <c r="R332" s="1" t="s">
        <v>34</v>
      </c>
      <c r="S332" s="1">
        <v>0</v>
      </c>
    </row>
    <row r="333" spans="1:24">
      <c r="A333" s="1" t="s">
        <v>713</v>
      </c>
      <c r="B333" s="1" t="s">
        <v>714</v>
      </c>
      <c r="C333" s="1" t="s">
        <v>662</v>
      </c>
      <c r="D333" s="2">
        <v>24.762253999999999</v>
      </c>
      <c r="E333" s="2">
        <v>121.585123</v>
      </c>
      <c r="F333" s="3">
        <v>651.20000000000005</v>
      </c>
      <c r="G333" s="1" t="s">
        <v>3032</v>
      </c>
      <c r="H333" s="1" t="s">
        <v>3</v>
      </c>
      <c r="I333" s="1" t="s">
        <v>4</v>
      </c>
      <c r="J333" s="1" t="s">
        <v>5</v>
      </c>
      <c r="K333" s="1" t="s">
        <v>6</v>
      </c>
      <c r="L333" s="1" t="s">
        <v>95</v>
      </c>
      <c r="M333" s="1">
        <v>1</v>
      </c>
      <c r="N333" s="1" t="s">
        <v>96</v>
      </c>
      <c r="O333" s="1">
        <v>2</v>
      </c>
      <c r="P333" s="1" t="s">
        <v>2105</v>
      </c>
      <c r="Q333" s="1" t="s">
        <v>2105</v>
      </c>
      <c r="R333" s="1" t="s">
        <v>34</v>
      </c>
      <c r="S333" s="1">
        <v>0</v>
      </c>
    </row>
    <row r="334" spans="1:24">
      <c r="A334" s="1" t="s">
        <v>715</v>
      </c>
      <c r="B334" s="1" t="s">
        <v>714</v>
      </c>
      <c r="C334" s="1" t="s">
        <v>662</v>
      </c>
      <c r="D334" s="2">
        <v>24.762253999999999</v>
      </c>
      <c r="E334" s="2">
        <v>121.585123</v>
      </c>
      <c r="F334" s="3">
        <v>651.20000000000005</v>
      </c>
      <c r="G334" s="1" t="s">
        <v>3032</v>
      </c>
      <c r="H334" s="1" t="s">
        <v>3</v>
      </c>
      <c r="I334" s="1" t="s">
        <v>4</v>
      </c>
      <c r="J334" s="1" t="s">
        <v>5</v>
      </c>
      <c r="K334" s="1" t="s">
        <v>6</v>
      </c>
      <c r="L334" s="1" t="s">
        <v>95</v>
      </c>
      <c r="M334" s="1">
        <v>1</v>
      </c>
      <c r="N334" s="1" t="s">
        <v>96</v>
      </c>
      <c r="O334" s="1">
        <v>2</v>
      </c>
      <c r="P334" s="1" t="s">
        <v>2105</v>
      </c>
      <c r="Q334" s="1" t="s">
        <v>2105</v>
      </c>
      <c r="R334" s="1" t="s">
        <v>34</v>
      </c>
      <c r="S334" s="1">
        <v>0</v>
      </c>
    </row>
    <row r="335" spans="1:24">
      <c r="A335" s="1" t="s">
        <v>716</v>
      </c>
      <c r="B335" s="1" t="s">
        <v>717</v>
      </c>
      <c r="C335" s="1" t="s">
        <v>662</v>
      </c>
      <c r="D335" s="2">
        <v>24.761927</v>
      </c>
      <c r="E335" s="2">
        <v>121.584659</v>
      </c>
      <c r="F335" s="3">
        <v>647.20000000000005</v>
      </c>
      <c r="G335" s="1" t="s">
        <v>3032</v>
      </c>
      <c r="H335" s="1" t="s">
        <v>3</v>
      </c>
      <c r="I335" s="1" t="s">
        <v>4</v>
      </c>
      <c r="J335" s="1" t="s">
        <v>5</v>
      </c>
      <c r="L335" s="1" t="s">
        <v>95</v>
      </c>
      <c r="M335" s="1">
        <v>1</v>
      </c>
      <c r="N335" s="1" t="s">
        <v>96</v>
      </c>
      <c r="O335" s="1">
        <v>2</v>
      </c>
      <c r="P335" s="1" t="s">
        <v>2105</v>
      </c>
      <c r="Q335" s="1" t="s">
        <v>2105</v>
      </c>
      <c r="R335" s="1" t="s">
        <v>34</v>
      </c>
      <c r="S335" s="1">
        <v>0</v>
      </c>
    </row>
    <row r="336" spans="1:24">
      <c r="A336" s="1" t="s">
        <v>718</v>
      </c>
      <c r="B336" s="1" t="s">
        <v>717</v>
      </c>
      <c r="C336" s="1" t="s">
        <v>662</v>
      </c>
      <c r="D336" s="2">
        <v>24.761927</v>
      </c>
      <c r="E336" s="2">
        <v>121.584659</v>
      </c>
      <c r="F336" s="3">
        <v>647.20000000000005</v>
      </c>
      <c r="G336" s="1" t="s">
        <v>3032</v>
      </c>
      <c r="H336" s="1" t="s">
        <v>3</v>
      </c>
      <c r="I336" s="1" t="s">
        <v>4</v>
      </c>
      <c r="J336" s="1" t="s">
        <v>5</v>
      </c>
      <c r="L336" s="1" t="s">
        <v>5494</v>
      </c>
      <c r="M336" s="1">
        <v>2</v>
      </c>
      <c r="N336" s="1" t="s">
        <v>96</v>
      </c>
      <c r="O336" s="1">
        <v>2</v>
      </c>
      <c r="P336" s="1" t="s">
        <v>2105</v>
      </c>
      <c r="Q336" s="1" t="s">
        <v>2105</v>
      </c>
      <c r="R336" s="1" t="s">
        <v>34</v>
      </c>
      <c r="S336" s="1">
        <v>0</v>
      </c>
    </row>
    <row r="337" spans="1:24">
      <c r="A337" s="1" t="s">
        <v>719</v>
      </c>
      <c r="C337" s="1" t="s">
        <v>662</v>
      </c>
      <c r="D337" s="2">
        <v>24.761839999999999</v>
      </c>
      <c r="E337" s="2">
        <v>121.58438</v>
      </c>
      <c r="F337" s="3">
        <v>645.5</v>
      </c>
      <c r="G337" s="1" t="s">
        <v>3032</v>
      </c>
      <c r="H337" s="1" t="s">
        <v>3</v>
      </c>
      <c r="I337" s="1" t="s">
        <v>4</v>
      </c>
      <c r="J337" s="1" t="s">
        <v>5</v>
      </c>
      <c r="K337" s="1" t="s">
        <v>232</v>
      </c>
      <c r="L337" s="1" t="s">
        <v>304</v>
      </c>
      <c r="M337" s="1">
        <v>2</v>
      </c>
      <c r="N337" s="1" t="s">
        <v>96</v>
      </c>
      <c r="O337" s="1">
        <v>2</v>
      </c>
      <c r="P337" s="1" t="s">
        <v>2105</v>
      </c>
      <c r="Q337" s="1" t="s">
        <v>2105</v>
      </c>
      <c r="R337" s="1" t="s">
        <v>34</v>
      </c>
      <c r="S337" s="1">
        <v>0</v>
      </c>
    </row>
    <row r="338" spans="1:24">
      <c r="A338" s="1" t="s">
        <v>720</v>
      </c>
      <c r="C338" s="1" t="s">
        <v>662</v>
      </c>
      <c r="D338" s="2">
        <v>24.762162</v>
      </c>
      <c r="E338" s="2">
        <v>121.5849</v>
      </c>
      <c r="F338" s="3">
        <v>642.09</v>
      </c>
      <c r="G338" s="1" t="s">
        <v>3032</v>
      </c>
      <c r="H338" s="1" t="s">
        <v>3</v>
      </c>
      <c r="I338" s="1" t="s">
        <v>4</v>
      </c>
      <c r="J338" s="1" t="s">
        <v>5</v>
      </c>
      <c r="K338" s="1" t="s">
        <v>232</v>
      </c>
      <c r="L338" s="1" t="s">
        <v>304</v>
      </c>
      <c r="M338" s="1">
        <v>2</v>
      </c>
      <c r="N338" s="1" t="s">
        <v>96</v>
      </c>
      <c r="O338" s="1">
        <v>2</v>
      </c>
      <c r="P338" s="1" t="s">
        <v>2105</v>
      </c>
      <c r="Q338" s="1" t="s">
        <v>2105</v>
      </c>
      <c r="R338" s="1" t="s">
        <v>34</v>
      </c>
      <c r="S338" s="1">
        <v>0</v>
      </c>
    </row>
    <row r="339" spans="1:24">
      <c r="A339" s="1" t="s">
        <v>721</v>
      </c>
      <c r="C339" s="1" t="s">
        <v>662</v>
      </c>
      <c r="D339" s="2">
        <v>24.761839999999999</v>
      </c>
      <c r="E339" s="2">
        <v>121.58438</v>
      </c>
      <c r="F339" s="3">
        <v>645.5</v>
      </c>
      <c r="G339" s="1" t="s">
        <v>3032</v>
      </c>
      <c r="H339" s="1" t="s">
        <v>3</v>
      </c>
      <c r="I339" s="1" t="s">
        <v>4</v>
      </c>
      <c r="J339" s="1" t="s">
        <v>5</v>
      </c>
      <c r="K339" s="1" t="s">
        <v>232</v>
      </c>
      <c r="L339" s="1" t="s">
        <v>304</v>
      </c>
      <c r="M339" s="1">
        <v>2</v>
      </c>
      <c r="N339" s="1" t="s">
        <v>96</v>
      </c>
      <c r="O339" s="1">
        <v>2</v>
      </c>
      <c r="P339" s="1" t="s">
        <v>2105</v>
      </c>
      <c r="Q339" s="1" t="s">
        <v>2105</v>
      </c>
      <c r="R339" s="1" t="s">
        <v>8</v>
      </c>
      <c r="S339" s="1">
        <v>1</v>
      </c>
      <c r="T339" s="1" t="s">
        <v>722</v>
      </c>
      <c r="U339" s="1" t="s">
        <v>102</v>
      </c>
      <c r="V339" s="1">
        <v>1</v>
      </c>
      <c r="W339" s="1" t="s">
        <v>115</v>
      </c>
      <c r="X339" s="1">
        <v>1</v>
      </c>
    </row>
    <row r="340" spans="1:24">
      <c r="A340" s="1" t="s">
        <v>723</v>
      </c>
      <c r="C340" s="1" t="s">
        <v>662</v>
      </c>
      <c r="D340" s="2">
        <v>24.762132999999999</v>
      </c>
      <c r="E340" s="2">
        <v>121.58432999999999</v>
      </c>
      <c r="F340" s="3">
        <v>649.33900000000006</v>
      </c>
      <c r="G340" s="1" t="s">
        <v>3032</v>
      </c>
      <c r="H340" s="1" t="s">
        <v>3</v>
      </c>
      <c r="I340" s="1" t="s">
        <v>4</v>
      </c>
      <c r="J340" s="1" t="s">
        <v>5</v>
      </c>
      <c r="K340" s="1" t="s">
        <v>232</v>
      </c>
      <c r="L340" s="1" t="s">
        <v>304</v>
      </c>
      <c r="M340" s="1">
        <v>2</v>
      </c>
      <c r="N340" s="1" t="s">
        <v>96</v>
      </c>
      <c r="O340" s="1">
        <v>2</v>
      </c>
      <c r="P340" s="1" t="s">
        <v>2105</v>
      </c>
      <c r="Q340" s="1" t="s">
        <v>2105</v>
      </c>
      <c r="R340" s="1" t="s">
        <v>34</v>
      </c>
      <c r="S340" s="1">
        <v>0</v>
      </c>
    </row>
    <row r="341" spans="1:24">
      <c r="A341" s="1" t="s">
        <v>724</v>
      </c>
      <c r="C341" s="1" t="s">
        <v>662</v>
      </c>
      <c r="D341" s="2">
        <v>24.761861</v>
      </c>
      <c r="E341" s="2">
        <v>121.584091</v>
      </c>
      <c r="F341" s="3">
        <v>648.798</v>
      </c>
      <c r="G341" s="1" t="s">
        <v>3032</v>
      </c>
      <c r="H341" s="1" t="s">
        <v>3</v>
      </c>
      <c r="I341" s="1" t="s">
        <v>4</v>
      </c>
      <c r="J341" s="1" t="s">
        <v>5</v>
      </c>
      <c r="K341" s="1" t="s">
        <v>232</v>
      </c>
      <c r="L341" s="1" t="s">
        <v>304</v>
      </c>
      <c r="M341" s="1">
        <v>2</v>
      </c>
      <c r="N341" s="1" t="s">
        <v>96</v>
      </c>
      <c r="O341" s="1">
        <v>2</v>
      </c>
      <c r="P341" s="1" t="s">
        <v>2105</v>
      </c>
      <c r="Q341" s="1" t="s">
        <v>2105</v>
      </c>
      <c r="R341" s="1" t="s">
        <v>34</v>
      </c>
      <c r="S341" s="1">
        <v>0</v>
      </c>
    </row>
    <row r="342" spans="1:24">
      <c r="A342" s="1" t="s">
        <v>725</v>
      </c>
      <c r="C342" s="1" t="s">
        <v>662</v>
      </c>
      <c r="D342" s="2">
        <v>24.761839999999999</v>
      </c>
      <c r="E342" s="2">
        <v>121.58438</v>
      </c>
      <c r="F342" s="3">
        <v>645.5</v>
      </c>
      <c r="G342" s="1" t="s">
        <v>3032</v>
      </c>
      <c r="H342" s="1" t="s">
        <v>3</v>
      </c>
      <c r="I342" s="1" t="s">
        <v>4</v>
      </c>
      <c r="J342" s="1" t="s">
        <v>5</v>
      </c>
      <c r="K342" s="1" t="s">
        <v>232</v>
      </c>
      <c r="L342" s="1" t="s">
        <v>304</v>
      </c>
      <c r="M342" s="1">
        <v>2</v>
      </c>
      <c r="N342" s="1" t="s">
        <v>96</v>
      </c>
      <c r="O342" s="1">
        <v>2</v>
      </c>
      <c r="P342" s="1" t="s">
        <v>2105</v>
      </c>
      <c r="Q342" s="1" t="s">
        <v>2105</v>
      </c>
      <c r="R342" s="1" t="s">
        <v>34</v>
      </c>
      <c r="S342" s="1">
        <v>0</v>
      </c>
    </row>
    <row r="343" spans="1:24">
      <c r="A343" s="1" t="s">
        <v>726</v>
      </c>
      <c r="C343" s="1" t="s">
        <v>662</v>
      </c>
      <c r="D343" s="2">
        <v>24.761666000000002</v>
      </c>
      <c r="E343" s="2">
        <v>121.58449899999999</v>
      </c>
      <c r="F343" s="3">
        <v>643.74</v>
      </c>
      <c r="G343" s="1" t="s">
        <v>3032</v>
      </c>
      <c r="H343" s="1" t="s">
        <v>3</v>
      </c>
      <c r="I343" s="1" t="s">
        <v>4</v>
      </c>
      <c r="J343" s="1" t="s">
        <v>5</v>
      </c>
      <c r="K343" s="1" t="s">
        <v>232</v>
      </c>
      <c r="L343" s="1" t="s">
        <v>304</v>
      </c>
      <c r="M343" s="1">
        <v>2</v>
      </c>
      <c r="N343" s="1" t="s">
        <v>96</v>
      </c>
      <c r="O343" s="1">
        <v>2</v>
      </c>
      <c r="P343" s="1" t="s">
        <v>2105</v>
      </c>
      <c r="Q343" s="1" t="s">
        <v>2105</v>
      </c>
      <c r="R343" s="1" t="s">
        <v>34</v>
      </c>
      <c r="S343" s="1">
        <v>0</v>
      </c>
    </row>
    <row r="344" spans="1:24">
      <c r="A344" s="1" t="s">
        <v>727</v>
      </c>
      <c r="C344" s="1" t="s">
        <v>662</v>
      </c>
      <c r="D344" s="2">
        <v>24.761839999999999</v>
      </c>
      <c r="E344" s="2">
        <v>121.58438</v>
      </c>
      <c r="F344" s="3">
        <v>645.5</v>
      </c>
      <c r="G344" s="1" t="s">
        <v>3032</v>
      </c>
      <c r="H344" s="1" t="s">
        <v>3</v>
      </c>
      <c r="I344" s="1" t="s">
        <v>4</v>
      </c>
      <c r="J344" s="1" t="s">
        <v>5</v>
      </c>
      <c r="K344" s="1" t="s">
        <v>232</v>
      </c>
      <c r="L344" s="1" t="s">
        <v>304</v>
      </c>
      <c r="M344" s="1">
        <v>2</v>
      </c>
      <c r="N344" s="1" t="s">
        <v>96</v>
      </c>
      <c r="O344" s="1">
        <v>2</v>
      </c>
      <c r="P344" s="1" t="s">
        <v>2105</v>
      </c>
      <c r="Q344" s="1" t="s">
        <v>2105</v>
      </c>
      <c r="R344" s="1" t="s">
        <v>34</v>
      </c>
      <c r="S344" s="1">
        <v>0</v>
      </c>
    </row>
    <row r="345" spans="1:24">
      <c r="A345" s="1" t="s">
        <v>728</v>
      </c>
      <c r="C345" s="1" t="s">
        <v>662</v>
      </c>
      <c r="D345" s="2">
        <v>24.762074999999999</v>
      </c>
      <c r="E345" s="2">
        <v>121.584355</v>
      </c>
      <c r="F345" s="3">
        <v>649.71199999999999</v>
      </c>
      <c r="G345" s="1" t="s">
        <v>3032</v>
      </c>
      <c r="H345" s="1" t="s">
        <v>3</v>
      </c>
      <c r="I345" s="1" t="s">
        <v>4</v>
      </c>
      <c r="J345" s="1" t="s">
        <v>5</v>
      </c>
      <c r="K345" s="1" t="s">
        <v>232</v>
      </c>
      <c r="L345" s="1" t="s">
        <v>304</v>
      </c>
      <c r="M345" s="1">
        <v>2</v>
      </c>
      <c r="N345" s="1" t="s">
        <v>96</v>
      </c>
      <c r="O345" s="1">
        <v>2</v>
      </c>
      <c r="P345" s="1" t="s">
        <v>2105</v>
      </c>
      <c r="Q345" s="1" t="s">
        <v>2105</v>
      </c>
      <c r="R345" s="1" t="s">
        <v>34</v>
      </c>
      <c r="S345" s="1">
        <v>0</v>
      </c>
    </row>
    <row r="346" spans="1:24">
      <c r="A346" s="1" t="s">
        <v>729</v>
      </c>
      <c r="C346" s="1" t="s">
        <v>662</v>
      </c>
      <c r="D346" s="2">
        <v>24.762089</v>
      </c>
      <c r="E346" s="2">
        <v>121.58444</v>
      </c>
      <c r="F346" s="3">
        <v>648.79300000000001</v>
      </c>
      <c r="G346" s="1" t="s">
        <v>3032</v>
      </c>
      <c r="H346" s="1" t="s">
        <v>3</v>
      </c>
      <c r="I346" s="1" t="s">
        <v>4</v>
      </c>
      <c r="J346" s="1" t="s">
        <v>5</v>
      </c>
      <c r="K346" s="1" t="s">
        <v>232</v>
      </c>
      <c r="L346" s="1" t="s">
        <v>304</v>
      </c>
      <c r="M346" s="1">
        <v>2</v>
      </c>
      <c r="N346" s="1" t="s">
        <v>96</v>
      </c>
      <c r="O346" s="1">
        <v>2</v>
      </c>
      <c r="P346" s="1" t="s">
        <v>2105</v>
      </c>
      <c r="Q346" s="1" t="s">
        <v>2105</v>
      </c>
      <c r="R346" s="1" t="s">
        <v>34</v>
      </c>
      <c r="S346" s="1">
        <v>0</v>
      </c>
    </row>
    <row r="347" spans="1:24">
      <c r="A347" s="1" t="s">
        <v>730</v>
      </c>
      <c r="C347" s="1" t="s">
        <v>662</v>
      </c>
      <c r="D347" s="2">
        <v>24.762089</v>
      </c>
      <c r="E347" s="2">
        <v>121.58444</v>
      </c>
      <c r="F347" s="3">
        <v>648.79300000000001</v>
      </c>
      <c r="G347" s="1" t="s">
        <v>3032</v>
      </c>
      <c r="H347" s="1" t="s">
        <v>3</v>
      </c>
      <c r="I347" s="1" t="s">
        <v>4</v>
      </c>
      <c r="J347" s="1" t="s">
        <v>5</v>
      </c>
      <c r="K347" s="1" t="s">
        <v>232</v>
      </c>
      <c r="L347" s="1" t="s">
        <v>141</v>
      </c>
      <c r="M347" s="1">
        <v>1</v>
      </c>
      <c r="N347" s="1" t="s">
        <v>96</v>
      </c>
      <c r="O347" s="1">
        <v>2</v>
      </c>
      <c r="P347" s="1" t="s">
        <v>2105</v>
      </c>
      <c r="Q347" s="1" t="s">
        <v>2105</v>
      </c>
      <c r="R347" s="1" t="s">
        <v>34</v>
      </c>
      <c r="S347" s="1">
        <v>0</v>
      </c>
    </row>
    <row r="348" spans="1:24">
      <c r="A348" s="1" t="s">
        <v>731</v>
      </c>
      <c r="C348" s="1" t="s">
        <v>662</v>
      </c>
      <c r="D348" s="2">
        <v>24.761998999999999</v>
      </c>
      <c r="E348" s="2">
        <v>121.584547</v>
      </c>
      <c r="F348" s="3">
        <v>645.87</v>
      </c>
      <c r="G348" s="1" t="s">
        <v>3032</v>
      </c>
      <c r="H348" s="1" t="s">
        <v>3</v>
      </c>
      <c r="I348" s="1" t="s">
        <v>4</v>
      </c>
      <c r="J348" s="1" t="s">
        <v>5</v>
      </c>
      <c r="K348" s="1" t="s">
        <v>94</v>
      </c>
      <c r="L348" s="1" t="s">
        <v>304</v>
      </c>
      <c r="M348" s="1">
        <v>2</v>
      </c>
      <c r="N348" s="1" t="s">
        <v>96</v>
      </c>
      <c r="O348" s="1">
        <v>2</v>
      </c>
      <c r="P348" s="1" t="s">
        <v>2105</v>
      </c>
      <c r="Q348" s="1" t="s">
        <v>2105</v>
      </c>
      <c r="R348" s="1" t="s">
        <v>34</v>
      </c>
      <c r="S348" s="1">
        <v>0</v>
      </c>
    </row>
    <row r="349" spans="1:24">
      <c r="A349" s="1" t="s">
        <v>732</v>
      </c>
      <c r="C349" s="1" t="s">
        <v>662</v>
      </c>
      <c r="D349" s="2">
        <v>24.761839999999999</v>
      </c>
      <c r="E349" s="2">
        <v>121.58438</v>
      </c>
      <c r="F349" s="3">
        <v>645.5</v>
      </c>
      <c r="G349" s="1" t="s">
        <v>3032</v>
      </c>
      <c r="H349" s="1" t="s">
        <v>3</v>
      </c>
      <c r="I349" s="1" t="s">
        <v>4</v>
      </c>
      <c r="J349" s="1" t="s">
        <v>5</v>
      </c>
      <c r="K349" s="1" t="s">
        <v>164</v>
      </c>
      <c r="L349" s="1" t="s">
        <v>304</v>
      </c>
      <c r="M349" s="1">
        <v>2</v>
      </c>
      <c r="N349" s="1" t="s">
        <v>96</v>
      </c>
      <c r="O349" s="1">
        <v>2</v>
      </c>
      <c r="P349" s="1" t="s">
        <v>2105</v>
      </c>
      <c r="Q349" s="1" t="s">
        <v>2105</v>
      </c>
      <c r="R349" s="1" t="s">
        <v>34</v>
      </c>
      <c r="S349" s="1">
        <v>0</v>
      </c>
    </row>
    <row r="350" spans="1:24">
      <c r="A350" s="1" t="s">
        <v>733</v>
      </c>
      <c r="C350" s="1" t="s">
        <v>662</v>
      </c>
      <c r="D350" s="2">
        <v>24.762366</v>
      </c>
      <c r="E350" s="2">
        <v>121.585345</v>
      </c>
      <c r="F350" s="3">
        <v>647.09299999999996</v>
      </c>
      <c r="G350" s="1" t="s">
        <v>3032</v>
      </c>
      <c r="H350" s="1" t="s">
        <v>3</v>
      </c>
      <c r="I350" s="1" t="s">
        <v>4</v>
      </c>
      <c r="J350" s="1" t="s">
        <v>5</v>
      </c>
      <c r="K350" s="1" t="s">
        <v>164</v>
      </c>
      <c r="L350" s="1" t="s">
        <v>637</v>
      </c>
      <c r="M350" s="1">
        <v>3</v>
      </c>
      <c r="N350" s="1" t="s">
        <v>96</v>
      </c>
      <c r="O350" s="1">
        <v>2</v>
      </c>
      <c r="P350" s="1" t="s">
        <v>2105</v>
      </c>
      <c r="Q350" s="1" t="s">
        <v>2105</v>
      </c>
      <c r="R350" s="1" t="s">
        <v>8</v>
      </c>
      <c r="S350" s="1">
        <v>1</v>
      </c>
      <c r="T350" s="1" t="s">
        <v>734</v>
      </c>
      <c r="U350" s="1" t="s">
        <v>168</v>
      </c>
      <c r="V350" s="1">
        <v>1</v>
      </c>
      <c r="W350" s="1" t="s">
        <v>74</v>
      </c>
      <c r="X350" s="1">
        <v>1</v>
      </c>
    </row>
    <row r="351" spans="1:24">
      <c r="A351" s="1" t="s">
        <v>735</v>
      </c>
      <c r="C351" s="1" t="s">
        <v>662</v>
      </c>
      <c r="D351" s="2">
        <v>24.762250000000002</v>
      </c>
      <c r="E351" s="2">
        <v>121.584575</v>
      </c>
      <c r="F351" s="3">
        <v>648.56200000000001</v>
      </c>
      <c r="G351" s="1" t="s">
        <v>3032</v>
      </c>
      <c r="H351" s="1" t="s">
        <v>3</v>
      </c>
      <c r="I351" s="1" t="s">
        <v>4</v>
      </c>
      <c r="J351" s="1" t="s">
        <v>5</v>
      </c>
      <c r="K351" s="1" t="s">
        <v>164</v>
      </c>
      <c r="L351" s="1" t="s">
        <v>304</v>
      </c>
      <c r="M351" s="1">
        <v>2</v>
      </c>
      <c r="N351" s="1" t="s">
        <v>96</v>
      </c>
      <c r="O351" s="1">
        <v>2</v>
      </c>
      <c r="P351" s="1" t="s">
        <v>2105</v>
      </c>
      <c r="Q351" s="1" t="s">
        <v>2105</v>
      </c>
      <c r="R351" s="1" t="s">
        <v>34</v>
      </c>
      <c r="S351" s="1">
        <v>0</v>
      </c>
    </row>
    <row r="352" spans="1:24">
      <c r="A352" s="1" t="s">
        <v>736</v>
      </c>
      <c r="C352" s="1" t="s">
        <v>662</v>
      </c>
      <c r="D352" s="2">
        <v>24.762198999999999</v>
      </c>
      <c r="E352" s="2">
        <v>121.58459999999999</v>
      </c>
      <c r="F352" s="3">
        <v>646.34299999999996</v>
      </c>
      <c r="G352" s="1" t="s">
        <v>3032</v>
      </c>
      <c r="H352" s="1" t="s">
        <v>3</v>
      </c>
      <c r="I352" s="1" t="s">
        <v>4</v>
      </c>
      <c r="J352" s="1" t="s">
        <v>5</v>
      </c>
      <c r="K352" s="1" t="s">
        <v>164</v>
      </c>
      <c r="L352" s="1" t="s">
        <v>304</v>
      </c>
      <c r="M352" s="1">
        <v>2</v>
      </c>
      <c r="N352" s="1" t="s">
        <v>96</v>
      </c>
      <c r="O352" s="1">
        <v>2</v>
      </c>
      <c r="P352" s="1" t="s">
        <v>2105</v>
      </c>
      <c r="Q352" s="1" t="s">
        <v>2105</v>
      </c>
      <c r="R352" s="1" t="s">
        <v>8</v>
      </c>
      <c r="S352" s="1">
        <v>1</v>
      </c>
      <c r="T352" s="1" t="s">
        <v>737</v>
      </c>
      <c r="U352" s="1" t="s">
        <v>102</v>
      </c>
      <c r="V352" s="1">
        <v>1</v>
      </c>
      <c r="W352" s="1" t="s">
        <v>74</v>
      </c>
      <c r="X352" s="1">
        <v>1</v>
      </c>
    </row>
    <row r="353" spans="1:24">
      <c r="A353" s="1" t="s">
        <v>738</v>
      </c>
      <c r="C353" s="1" t="s">
        <v>662</v>
      </c>
      <c r="D353" s="2">
        <v>24.761839999999999</v>
      </c>
      <c r="E353" s="2">
        <v>121.58438</v>
      </c>
      <c r="F353" s="3">
        <v>645.5</v>
      </c>
      <c r="G353" s="1" t="s">
        <v>3032</v>
      </c>
      <c r="H353" s="1" t="s">
        <v>3</v>
      </c>
      <c r="I353" s="1" t="s">
        <v>4</v>
      </c>
      <c r="J353" s="1" t="s">
        <v>5</v>
      </c>
      <c r="K353" s="1" t="s">
        <v>164</v>
      </c>
      <c r="L353" s="1" t="s">
        <v>304</v>
      </c>
      <c r="M353" s="1">
        <v>2</v>
      </c>
      <c r="N353" s="1" t="s">
        <v>96</v>
      </c>
      <c r="O353" s="1">
        <v>2</v>
      </c>
      <c r="P353" s="1" t="s">
        <v>2105</v>
      </c>
      <c r="Q353" s="1" t="s">
        <v>2105</v>
      </c>
      <c r="R353" s="1" t="s">
        <v>34</v>
      </c>
      <c r="S353" s="1">
        <v>0</v>
      </c>
    </row>
    <row r="354" spans="1:24">
      <c r="A354" s="1" t="s">
        <v>739</v>
      </c>
      <c r="C354" s="1" t="s">
        <v>662</v>
      </c>
      <c r="D354" s="2">
        <v>24.762187999999998</v>
      </c>
      <c r="E354" s="2">
        <v>121.58516899999999</v>
      </c>
      <c r="F354" s="3">
        <v>649.43499999999995</v>
      </c>
      <c r="G354" s="1" t="s">
        <v>3032</v>
      </c>
      <c r="H354" s="1" t="s">
        <v>3</v>
      </c>
      <c r="I354" s="1" t="s">
        <v>4</v>
      </c>
      <c r="J354" s="1" t="s">
        <v>5</v>
      </c>
      <c r="K354" s="1" t="s">
        <v>164</v>
      </c>
      <c r="L354" s="1" t="s">
        <v>304</v>
      </c>
      <c r="M354" s="1">
        <v>2</v>
      </c>
      <c r="N354" s="1" t="s">
        <v>96</v>
      </c>
      <c r="O354" s="1">
        <v>2</v>
      </c>
      <c r="P354" s="1" t="s">
        <v>2105</v>
      </c>
      <c r="Q354" s="1" t="s">
        <v>2105</v>
      </c>
      <c r="R354" s="1" t="s">
        <v>34</v>
      </c>
      <c r="S354" s="1">
        <v>0</v>
      </c>
    </row>
    <row r="355" spans="1:24">
      <c r="A355" s="1" t="s">
        <v>740</v>
      </c>
      <c r="C355" s="1" t="s">
        <v>662</v>
      </c>
      <c r="D355" s="2">
        <v>24.761839999999999</v>
      </c>
      <c r="E355" s="2">
        <v>121.58438</v>
      </c>
      <c r="F355" s="3">
        <v>645.5</v>
      </c>
      <c r="G355" s="1" t="s">
        <v>3032</v>
      </c>
      <c r="H355" s="1" t="s">
        <v>3</v>
      </c>
      <c r="I355" s="1" t="s">
        <v>4</v>
      </c>
      <c r="J355" s="1" t="s">
        <v>5</v>
      </c>
      <c r="K355" s="1" t="s">
        <v>164</v>
      </c>
      <c r="L355" s="1" t="s">
        <v>304</v>
      </c>
      <c r="M355" s="1">
        <v>2</v>
      </c>
      <c r="N355" s="1" t="s">
        <v>96</v>
      </c>
      <c r="O355" s="1">
        <v>2</v>
      </c>
      <c r="P355" s="1" t="s">
        <v>2105</v>
      </c>
      <c r="Q355" s="1" t="s">
        <v>2105</v>
      </c>
      <c r="R355" s="1" t="s">
        <v>34</v>
      </c>
      <c r="S355" s="1">
        <v>0</v>
      </c>
    </row>
    <row r="356" spans="1:24">
      <c r="A356" s="1" t="s">
        <v>741</v>
      </c>
      <c r="C356" s="1" t="s">
        <v>662</v>
      </c>
      <c r="D356" s="2">
        <v>24.762262</v>
      </c>
      <c r="E356" s="2">
        <v>121.584692</v>
      </c>
      <c r="F356" s="3">
        <v>646.09400000000005</v>
      </c>
      <c r="G356" s="1" t="s">
        <v>3032</v>
      </c>
      <c r="H356" s="1" t="s">
        <v>3</v>
      </c>
      <c r="I356" s="1" t="s">
        <v>4</v>
      </c>
      <c r="J356" s="1" t="s">
        <v>5</v>
      </c>
      <c r="K356" s="1" t="s">
        <v>164</v>
      </c>
      <c r="L356" s="1" t="s">
        <v>304</v>
      </c>
      <c r="M356" s="1">
        <v>2</v>
      </c>
      <c r="N356" s="1" t="s">
        <v>96</v>
      </c>
      <c r="O356" s="1">
        <v>2</v>
      </c>
      <c r="P356" s="1" t="s">
        <v>2105</v>
      </c>
      <c r="Q356" s="1" t="s">
        <v>2105</v>
      </c>
      <c r="R356" s="1" t="s">
        <v>34</v>
      </c>
      <c r="S356" s="1">
        <v>0</v>
      </c>
    </row>
    <row r="357" spans="1:24">
      <c r="A357" s="1" t="s">
        <v>742</v>
      </c>
      <c r="C357" s="1" t="s">
        <v>662</v>
      </c>
      <c r="D357" s="2">
        <v>24.761799</v>
      </c>
      <c r="E357" s="2">
        <v>121.584333</v>
      </c>
      <c r="F357" s="3">
        <v>643.62400000000002</v>
      </c>
      <c r="G357" s="1" t="s">
        <v>3032</v>
      </c>
      <c r="H357" s="1" t="s">
        <v>3</v>
      </c>
      <c r="I357" s="1" t="s">
        <v>4</v>
      </c>
      <c r="J357" s="1" t="s">
        <v>5</v>
      </c>
      <c r="K357" s="1" t="s">
        <v>164</v>
      </c>
      <c r="L357" s="1" t="s">
        <v>304</v>
      </c>
      <c r="M357" s="1">
        <v>2</v>
      </c>
      <c r="N357" s="1" t="s">
        <v>96</v>
      </c>
      <c r="O357" s="1">
        <v>2</v>
      </c>
      <c r="P357" s="1" t="s">
        <v>2105</v>
      </c>
      <c r="Q357" s="1" t="s">
        <v>2105</v>
      </c>
      <c r="R357" s="1" t="s">
        <v>34</v>
      </c>
      <c r="S357" s="1">
        <v>0</v>
      </c>
    </row>
    <row r="358" spans="1:24">
      <c r="A358" s="1" t="s">
        <v>743</v>
      </c>
      <c r="C358" s="1" t="s">
        <v>662</v>
      </c>
      <c r="D358" s="2">
        <v>24.762834000000002</v>
      </c>
      <c r="E358" s="2">
        <v>121.58549499999999</v>
      </c>
      <c r="F358" s="3">
        <v>607.07899999999995</v>
      </c>
      <c r="G358" s="1" t="s">
        <v>3032</v>
      </c>
      <c r="H358" s="1" t="s">
        <v>3</v>
      </c>
      <c r="I358" s="1" t="s">
        <v>4</v>
      </c>
      <c r="J358" s="1" t="s">
        <v>5</v>
      </c>
      <c r="K358" s="1" t="s">
        <v>164</v>
      </c>
      <c r="L358" s="1" t="s">
        <v>304</v>
      </c>
      <c r="M358" s="1">
        <v>2</v>
      </c>
      <c r="N358" s="1" t="s">
        <v>96</v>
      </c>
      <c r="O358" s="1">
        <v>2</v>
      </c>
      <c r="P358" s="1" t="s">
        <v>2105</v>
      </c>
      <c r="Q358" s="1" t="s">
        <v>2105</v>
      </c>
      <c r="R358" s="1" t="s">
        <v>34</v>
      </c>
      <c r="S358" s="1">
        <v>0</v>
      </c>
    </row>
    <row r="359" spans="1:24">
      <c r="A359" s="1" t="s">
        <v>744</v>
      </c>
      <c r="C359" s="1" t="s">
        <v>662</v>
      </c>
      <c r="D359" s="2">
        <v>24.762474999999998</v>
      </c>
      <c r="E359" s="2">
        <v>121.585525</v>
      </c>
      <c r="F359" s="3">
        <v>653.51700000000005</v>
      </c>
      <c r="G359" s="1" t="s">
        <v>3032</v>
      </c>
      <c r="H359" s="1" t="s">
        <v>3</v>
      </c>
      <c r="I359" s="1" t="s">
        <v>4</v>
      </c>
      <c r="J359" s="1" t="s">
        <v>5</v>
      </c>
      <c r="K359" s="1" t="s">
        <v>164</v>
      </c>
      <c r="L359" s="1" t="s">
        <v>304</v>
      </c>
      <c r="M359" s="1">
        <v>2</v>
      </c>
      <c r="N359" s="1" t="s">
        <v>96</v>
      </c>
      <c r="O359" s="1">
        <v>2</v>
      </c>
      <c r="P359" s="1" t="s">
        <v>2105</v>
      </c>
      <c r="Q359" s="1" t="s">
        <v>2105</v>
      </c>
      <c r="R359" s="1" t="s">
        <v>34</v>
      </c>
      <c r="S359" s="1">
        <v>0</v>
      </c>
    </row>
    <row r="360" spans="1:24">
      <c r="A360" s="1" t="s">
        <v>745</v>
      </c>
      <c r="C360" s="1" t="s">
        <v>662</v>
      </c>
      <c r="D360" s="2">
        <v>24.761866000000001</v>
      </c>
      <c r="E360" s="2">
        <v>121.584715</v>
      </c>
      <c r="F360" s="3">
        <v>655.846</v>
      </c>
      <c r="G360" s="1" t="s">
        <v>3032</v>
      </c>
      <c r="H360" s="1" t="s">
        <v>3</v>
      </c>
      <c r="I360" s="1" t="s">
        <v>4</v>
      </c>
      <c r="J360" s="1" t="s">
        <v>5</v>
      </c>
      <c r="K360" s="1" t="s">
        <v>164</v>
      </c>
      <c r="L360" s="1" t="s">
        <v>304</v>
      </c>
      <c r="M360" s="1">
        <v>2</v>
      </c>
      <c r="N360" s="1" t="s">
        <v>96</v>
      </c>
      <c r="O360" s="1">
        <v>2</v>
      </c>
      <c r="P360" s="1" t="s">
        <v>2105</v>
      </c>
      <c r="Q360" s="1" t="s">
        <v>2105</v>
      </c>
      <c r="R360" s="1" t="s">
        <v>34</v>
      </c>
      <c r="S360" s="1">
        <v>0</v>
      </c>
    </row>
    <row r="361" spans="1:24">
      <c r="A361" s="1" t="s">
        <v>746</v>
      </c>
      <c r="C361" s="1" t="s">
        <v>662</v>
      </c>
      <c r="D361" s="2">
        <v>24.761944440000001</v>
      </c>
      <c r="E361" s="2">
        <v>121.5841667</v>
      </c>
      <c r="F361" s="3">
        <v>651.32299999999998</v>
      </c>
      <c r="G361" s="1" t="s">
        <v>3032</v>
      </c>
      <c r="H361" s="1" t="s">
        <v>3</v>
      </c>
      <c r="I361" s="1" t="s">
        <v>4</v>
      </c>
      <c r="J361" s="1" t="s">
        <v>5</v>
      </c>
      <c r="K361" s="1" t="s">
        <v>164</v>
      </c>
      <c r="L361" s="1" t="s">
        <v>5496</v>
      </c>
      <c r="M361" s="1">
        <v>3</v>
      </c>
      <c r="N361" s="1" t="s">
        <v>96</v>
      </c>
      <c r="O361" s="1">
        <v>2</v>
      </c>
      <c r="P361" s="1" t="s">
        <v>2105</v>
      </c>
      <c r="Q361" s="1" t="s">
        <v>2105</v>
      </c>
      <c r="R361" s="1" t="s">
        <v>34</v>
      </c>
      <c r="S361" s="1">
        <v>0</v>
      </c>
    </row>
    <row r="362" spans="1:24">
      <c r="A362" s="1" t="s">
        <v>747</v>
      </c>
      <c r="C362" s="1" t="s">
        <v>662</v>
      </c>
      <c r="D362" s="2">
        <v>24.762029999999999</v>
      </c>
      <c r="E362" s="2">
        <v>121.585048</v>
      </c>
      <c r="F362" s="3">
        <v>653.77</v>
      </c>
      <c r="G362" s="1" t="s">
        <v>3032</v>
      </c>
      <c r="H362" s="1" t="s">
        <v>3</v>
      </c>
      <c r="I362" s="1" t="s">
        <v>4</v>
      </c>
      <c r="J362" s="1" t="s">
        <v>5</v>
      </c>
      <c r="K362" s="1" t="s">
        <v>164</v>
      </c>
      <c r="L362" s="1" t="s">
        <v>5497</v>
      </c>
      <c r="M362" s="1">
        <v>4</v>
      </c>
      <c r="N362" s="1" t="s">
        <v>96</v>
      </c>
      <c r="O362" s="1">
        <v>2</v>
      </c>
      <c r="P362" s="1" t="s">
        <v>2105</v>
      </c>
      <c r="Q362" s="1" t="s">
        <v>2105</v>
      </c>
      <c r="R362" s="1" t="s">
        <v>8</v>
      </c>
      <c r="S362" s="1">
        <v>1</v>
      </c>
      <c r="T362" s="1" t="s">
        <v>748</v>
      </c>
      <c r="U362" s="1" t="s">
        <v>102</v>
      </c>
      <c r="V362" s="1">
        <v>1</v>
      </c>
      <c r="W362" s="1" t="s">
        <v>74</v>
      </c>
      <c r="X362" s="1">
        <v>1</v>
      </c>
    </row>
    <row r="363" spans="1:24">
      <c r="A363" s="1" t="s">
        <v>749</v>
      </c>
      <c r="C363" s="1" t="s">
        <v>662</v>
      </c>
      <c r="D363" s="2">
        <v>24.761887999999999</v>
      </c>
      <c r="E363" s="2">
        <v>121.584823</v>
      </c>
      <c r="F363" s="3">
        <v>647.13900000000001</v>
      </c>
      <c r="G363" s="1" t="s">
        <v>3032</v>
      </c>
      <c r="H363" s="1" t="s">
        <v>3</v>
      </c>
      <c r="I363" s="1" t="s">
        <v>4</v>
      </c>
      <c r="J363" s="1" t="s">
        <v>5</v>
      </c>
      <c r="K363" s="1" t="s">
        <v>6</v>
      </c>
      <c r="L363" s="1" t="s">
        <v>304</v>
      </c>
      <c r="M363" s="1">
        <v>2</v>
      </c>
      <c r="N363" s="1" t="s">
        <v>96</v>
      </c>
      <c r="O363" s="1">
        <v>2</v>
      </c>
      <c r="P363" s="1" t="s">
        <v>2105</v>
      </c>
      <c r="Q363" s="1" t="s">
        <v>2105</v>
      </c>
      <c r="R363" s="1" t="s">
        <v>34</v>
      </c>
      <c r="S363" s="1">
        <v>0</v>
      </c>
    </row>
    <row r="364" spans="1:24">
      <c r="A364" s="1" t="s">
        <v>750</v>
      </c>
      <c r="C364" s="1" t="s">
        <v>662</v>
      </c>
      <c r="D364" s="2">
        <v>24.761907000000001</v>
      </c>
      <c r="E364" s="2">
        <v>121.584872</v>
      </c>
      <c r="F364" s="3">
        <v>646.87</v>
      </c>
      <c r="G364" s="1" t="s">
        <v>3032</v>
      </c>
      <c r="H364" s="1" t="s">
        <v>3</v>
      </c>
      <c r="I364" s="1" t="s">
        <v>4</v>
      </c>
      <c r="J364" s="1" t="s">
        <v>5</v>
      </c>
      <c r="K364" s="1" t="s">
        <v>6</v>
      </c>
      <c r="L364" s="1" t="s">
        <v>304</v>
      </c>
      <c r="M364" s="1">
        <v>2</v>
      </c>
      <c r="N364" s="1" t="s">
        <v>96</v>
      </c>
      <c r="O364" s="1">
        <v>2</v>
      </c>
      <c r="P364" s="1" t="s">
        <v>2105</v>
      </c>
      <c r="Q364" s="1" t="s">
        <v>2105</v>
      </c>
      <c r="R364" s="1" t="s">
        <v>34</v>
      </c>
      <c r="S364" s="1">
        <v>0</v>
      </c>
    </row>
    <row r="365" spans="1:24">
      <c r="A365" s="1" t="s">
        <v>751</v>
      </c>
      <c r="C365" s="1" t="s">
        <v>662</v>
      </c>
      <c r="D365" s="2">
        <v>24.762385999999999</v>
      </c>
      <c r="E365" s="2">
        <v>121.585419</v>
      </c>
      <c r="F365" s="3">
        <v>648.16999999999996</v>
      </c>
      <c r="G365" s="1" t="s">
        <v>3032</v>
      </c>
      <c r="H365" s="1" t="s">
        <v>3</v>
      </c>
      <c r="I365" s="1" t="s">
        <v>4</v>
      </c>
      <c r="J365" s="1" t="s">
        <v>5</v>
      </c>
      <c r="K365" s="1" t="s">
        <v>6</v>
      </c>
      <c r="L365" s="1" t="s">
        <v>304</v>
      </c>
      <c r="M365" s="1">
        <v>2</v>
      </c>
      <c r="N365" s="1" t="s">
        <v>96</v>
      </c>
      <c r="O365" s="1">
        <v>2</v>
      </c>
      <c r="P365" s="1" t="s">
        <v>2105</v>
      </c>
      <c r="Q365" s="1" t="s">
        <v>2105</v>
      </c>
      <c r="R365" s="1" t="s">
        <v>34</v>
      </c>
      <c r="S365" s="1">
        <v>0</v>
      </c>
    </row>
    <row r="366" spans="1:24">
      <c r="A366" s="1" t="s">
        <v>752</v>
      </c>
      <c r="C366" s="1" t="s">
        <v>662</v>
      </c>
      <c r="D366" s="2">
        <v>24.762305000000001</v>
      </c>
      <c r="E366" s="2">
        <v>121.585089</v>
      </c>
      <c r="F366" s="3">
        <v>637.99599999999998</v>
      </c>
      <c r="G366" s="1" t="s">
        <v>3032</v>
      </c>
      <c r="H366" s="1" t="s">
        <v>3</v>
      </c>
      <c r="I366" s="1" t="s">
        <v>4</v>
      </c>
      <c r="J366" s="1" t="s">
        <v>5</v>
      </c>
      <c r="K366" s="1" t="s">
        <v>6</v>
      </c>
      <c r="L366" s="1" t="s">
        <v>304</v>
      </c>
      <c r="M366" s="1">
        <v>2</v>
      </c>
      <c r="N366" s="1" t="s">
        <v>96</v>
      </c>
      <c r="O366" s="1">
        <v>2</v>
      </c>
      <c r="P366" s="1" t="s">
        <v>2105</v>
      </c>
      <c r="Q366" s="1" t="s">
        <v>2105</v>
      </c>
      <c r="R366" s="1" t="s">
        <v>34</v>
      </c>
      <c r="S366" s="1">
        <v>0</v>
      </c>
    </row>
    <row r="367" spans="1:24">
      <c r="A367" s="1" t="s">
        <v>753</v>
      </c>
      <c r="C367" s="1" t="s">
        <v>662</v>
      </c>
      <c r="D367" s="2">
        <v>24.762167999999999</v>
      </c>
      <c r="E367" s="2">
        <v>121.584452</v>
      </c>
      <c r="F367" s="3">
        <v>645.52700000000004</v>
      </c>
      <c r="G367" s="1" t="s">
        <v>3032</v>
      </c>
      <c r="H367" s="1" t="s">
        <v>3</v>
      </c>
      <c r="I367" s="1" t="s">
        <v>4</v>
      </c>
      <c r="J367" s="1" t="s">
        <v>5</v>
      </c>
      <c r="K367" s="1" t="s">
        <v>6</v>
      </c>
      <c r="L367" s="1" t="s">
        <v>304</v>
      </c>
      <c r="M367" s="1">
        <v>2</v>
      </c>
      <c r="N367" s="1" t="s">
        <v>96</v>
      </c>
      <c r="O367" s="1">
        <v>2</v>
      </c>
      <c r="P367" s="1" t="s">
        <v>2105</v>
      </c>
      <c r="Q367" s="1" t="s">
        <v>2105</v>
      </c>
      <c r="R367" s="1" t="s">
        <v>8</v>
      </c>
      <c r="S367" s="1">
        <v>2</v>
      </c>
      <c r="T367" s="1" t="s">
        <v>754</v>
      </c>
      <c r="U367" s="1" t="s">
        <v>304</v>
      </c>
      <c r="V367" s="1">
        <v>2</v>
      </c>
      <c r="W367" s="1" t="s">
        <v>329</v>
      </c>
      <c r="X367" s="1">
        <v>2</v>
      </c>
    </row>
    <row r="368" spans="1:24">
      <c r="A368" s="1" t="s">
        <v>755</v>
      </c>
      <c r="C368" s="1" t="s">
        <v>662</v>
      </c>
      <c r="D368" s="2">
        <v>24.762084999999999</v>
      </c>
      <c r="E368" s="2">
        <v>121.584464</v>
      </c>
      <c r="F368" s="3">
        <v>651.42899999999997</v>
      </c>
      <c r="G368" s="1" t="s">
        <v>3032</v>
      </c>
      <c r="H368" s="1" t="s">
        <v>3</v>
      </c>
      <c r="I368" s="1" t="s">
        <v>4</v>
      </c>
      <c r="J368" s="1" t="s">
        <v>5</v>
      </c>
      <c r="K368" s="1" t="s">
        <v>6</v>
      </c>
      <c r="L368" s="1" t="s">
        <v>304</v>
      </c>
      <c r="M368" s="1">
        <v>2</v>
      </c>
      <c r="N368" s="1" t="s">
        <v>96</v>
      </c>
      <c r="O368" s="1">
        <v>2</v>
      </c>
      <c r="P368" s="1" t="s">
        <v>2105</v>
      </c>
      <c r="Q368" s="1" t="s">
        <v>2105</v>
      </c>
      <c r="R368" s="1" t="s">
        <v>34</v>
      </c>
      <c r="S368" s="1">
        <v>0</v>
      </c>
    </row>
    <row r="369" spans="1:24">
      <c r="A369" s="1" t="s">
        <v>756</v>
      </c>
      <c r="C369" s="1" t="s">
        <v>662</v>
      </c>
      <c r="D369" s="2">
        <v>24.762733999999998</v>
      </c>
      <c r="E369" s="2">
        <v>121.58540000000001</v>
      </c>
      <c r="F369" s="3">
        <v>619.75800000000004</v>
      </c>
      <c r="G369" s="1" t="s">
        <v>3032</v>
      </c>
      <c r="H369" s="1" t="s">
        <v>3</v>
      </c>
      <c r="I369" s="1" t="s">
        <v>4</v>
      </c>
      <c r="J369" s="1" t="s">
        <v>5</v>
      </c>
      <c r="K369" s="1" t="s">
        <v>6</v>
      </c>
      <c r="L369" s="1" t="s">
        <v>304</v>
      </c>
      <c r="M369" s="1">
        <v>2</v>
      </c>
      <c r="N369" s="1" t="s">
        <v>96</v>
      </c>
      <c r="O369" s="1">
        <v>2</v>
      </c>
      <c r="P369" s="1" t="s">
        <v>2105</v>
      </c>
      <c r="Q369" s="1" t="s">
        <v>2105</v>
      </c>
      <c r="R369" s="1" t="s">
        <v>34</v>
      </c>
      <c r="S369" s="1">
        <v>0</v>
      </c>
    </row>
    <row r="370" spans="1:24">
      <c r="A370" s="1" t="s">
        <v>757</v>
      </c>
      <c r="C370" s="1" t="s">
        <v>662</v>
      </c>
      <c r="D370" s="2">
        <v>24.761839999999999</v>
      </c>
      <c r="E370" s="2">
        <v>121.58438</v>
      </c>
      <c r="F370" s="3">
        <v>645.5</v>
      </c>
      <c r="G370" s="1" t="s">
        <v>3032</v>
      </c>
      <c r="H370" s="1" t="s">
        <v>3</v>
      </c>
      <c r="I370" s="1" t="s">
        <v>4</v>
      </c>
      <c r="J370" s="1" t="s">
        <v>5</v>
      </c>
      <c r="K370" s="1" t="s">
        <v>6</v>
      </c>
      <c r="L370" s="1" t="s">
        <v>304</v>
      </c>
      <c r="M370" s="1">
        <v>2</v>
      </c>
      <c r="N370" s="1" t="s">
        <v>96</v>
      </c>
      <c r="O370" s="1">
        <v>2</v>
      </c>
      <c r="P370" s="1" t="s">
        <v>2105</v>
      </c>
      <c r="Q370" s="1" t="s">
        <v>2105</v>
      </c>
      <c r="R370" s="1" t="s">
        <v>34</v>
      </c>
      <c r="S370" s="1">
        <v>0</v>
      </c>
    </row>
    <row r="371" spans="1:24">
      <c r="A371" s="1" t="s">
        <v>758</v>
      </c>
      <c r="C371" s="1" t="s">
        <v>662</v>
      </c>
      <c r="D371" s="2">
        <v>24.762483</v>
      </c>
      <c r="E371" s="2">
        <v>121.585302</v>
      </c>
      <c r="F371" s="3">
        <v>653.654</v>
      </c>
      <c r="G371" s="1" t="s">
        <v>3032</v>
      </c>
      <c r="H371" s="1" t="s">
        <v>3</v>
      </c>
      <c r="I371" s="1" t="s">
        <v>4</v>
      </c>
      <c r="J371" s="1" t="s">
        <v>5</v>
      </c>
      <c r="K371" s="1" t="s">
        <v>6</v>
      </c>
      <c r="L371" s="1" t="s">
        <v>304</v>
      </c>
      <c r="M371" s="1">
        <v>2</v>
      </c>
      <c r="N371" s="1" t="s">
        <v>96</v>
      </c>
      <c r="O371" s="1">
        <v>2</v>
      </c>
      <c r="P371" s="1" t="s">
        <v>2105</v>
      </c>
      <c r="Q371" s="1" t="s">
        <v>2105</v>
      </c>
      <c r="R371" s="1" t="s">
        <v>8</v>
      </c>
      <c r="S371" s="1">
        <v>2</v>
      </c>
      <c r="T371" s="1" t="s">
        <v>759</v>
      </c>
      <c r="U371" s="1" t="s">
        <v>760</v>
      </c>
      <c r="V371" s="1">
        <v>2</v>
      </c>
      <c r="W371" s="1" t="s">
        <v>74</v>
      </c>
      <c r="X371" s="1">
        <v>1</v>
      </c>
    </row>
    <row r="372" spans="1:24">
      <c r="A372" s="1" t="s">
        <v>761</v>
      </c>
      <c r="C372" s="1" t="s">
        <v>662</v>
      </c>
      <c r="D372" s="2">
        <v>24.762188999999999</v>
      </c>
      <c r="E372" s="2">
        <v>121.584597</v>
      </c>
      <c r="F372" s="3">
        <v>647.09799999999996</v>
      </c>
      <c r="G372" s="1" t="s">
        <v>3032</v>
      </c>
      <c r="H372" s="1" t="s">
        <v>3</v>
      </c>
      <c r="I372" s="1" t="s">
        <v>4</v>
      </c>
      <c r="J372" s="1" t="s">
        <v>5</v>
      </c>
      <c r="K372" s="1" t="s">
        <v>6</v>
      </c>
      <c r="L372" s="1" t="s">
        <v>304</v>
      </c>
      <c r="M372" s="1">
        <v>2</v>
      </c>
      <c r="N372" s="1" t="s">
        <v>96</v>
      </c>
      <c r="O372" s="1">
        <v>2</v>
      </c>
      <c r="P372" s="1" t="s">
        <v>2105</v>
      </c>
      <c r="Q372" s="1" t="s">
        <v>2105</v>
      </c>
      <c r="R372" s="1" t="s">
        <v>8</v>
      </c>
      <c r="S372" s="1">
        <v>1</v>
      </c>
      <c r="T372" s="1" t="s">
        <v>762</v>
      </c>
      <c r="U372" s="1" t="s">
        <v>141</v>
      </c>
      <c r="V372" s="1">
        <v>1</v>
      </c>
      <c r="W372" s="1" t="s">
        <v>74</v>
      </c>
      <c r="X372" s="1">
        <v>1</v>
      </c>
    </row>
    <row r="373" spans="1:24">
      <c r="A373" s="1" t="s">
        <v>763</v>
      </c>
      <c r="C373" s="1" t="s">
        <v>662</v>
      </c>
      <c r="D373" s="2">
        <v>24.762128000000001</v>
      </c>
      <c r="E373" s="2">
        <v>121.584751</v>
      </c>
      <c r="F373" s="3">
        <v>643.06299999999999</v>
      </c>
      <c r="G373" s="1" t="s">
        <v>3032</v>
      </c>
      <c r="H373" s="1" t="s">
        <v>3</v>
      </c>
      <c r="I373" s="1" t="s">
        <v>4</v>
      </c>
      <c r="J373" s="1" t="s">
        <v>5</v>
      </c>
      <c r="K373" s="1" t="s">
        <v>6</v>
      </c>
      <c r="L373" s="1" t="s">
        <v>764</v>
      </c>
      <c r="M373" s="1">
        <v>3</v>
      </c>
      <c r="N373" s="1" t="s">
        <v>96</v>
      </c>
      <c r="O373" s="1">
        <v>2</v>
      </c>
      <c r="P373" s="1" t="s">
        <v>2105</v>
      </c>
      <c r="Q373" s="1" t="s">
        <v>2105</v>
      </c>
      <c r="R373" s="1" t="s">
        <v>8</v>
      </c>
      <c r="S373" s="1">
        <v>1</v>
      </c>
      <c r="T373" s="1" t="s">
        <v>765</v>
      </c>
      <c r="U373" s="1" t="s">
        <v>141</v>
      </c>
      <c r="V373" s="1">
        <v>1</v>
      </c>
      <c r="W373" s="1" t="s">
        <v>74</v>
      </c>
      <c r="X373" s="1">
        <v>1</v>
      </c>
    </row>
    <row r="374" spans="1:24">
      <c r="A374" s="1" t="s">
        <v>766</v>
      </c>
      <c r="C374" s="1" t="s">
        <v>662</v>
      </c>
      <c r="D374" s="2">
        <v>24.762169</v>
      </c>
      <c r="E374" s="2">
        <v>121.584475</v>
      </c>
      <c r="F374" s="3">
        <v>648.56600000000003</v>
      </c>
      <c r="G374" s="1" t="s">
        <v>3032</v>
      </c>
      <c r="H374" s="1" t="s">
        <v>3</v>
      </c>
      <c r="I374" s="1" t="s">
        <v>4</v>
      </c>
      <c r="J374" s="1" t="s">
        <v>5</v>
      </c>
      <c r="K374" s="1" t="s">
        <v>6</v>
      </c>
      <c r="L374" s="1" t="s">
        <v>304</v>
      </c>
      <c r="M374" s="1">
        <v>2</v>
      </c>
      <c r="N374" s="1" t="s">
        <v>96</v>
      </c>
      <c r="O374" s="1">
        <v>2</v>
      </c>
      <c r="P374" s="1" t="s">
        <v>2105</v>
      </c>
      <c r="Q374" s="1" t="s">
        <v>2105</v>
      </c>
      <c r="R374" s="1" t="s">
        <v>34</v>
      </c>
      <c r="S374" s="1">
        <v>0</v>
      </c>
    </row>
    <row r="375" spans="1:24">
      <c r="A375" s="1" t="s">
        <v>767</v>
      </c>
      <c r="C375" s="1" t="s">
        <v>662</v>
      </c>
      <c r="D375" s="2">
        <v>24.761839999999999</v>
      </c>
      <c r="E375" s="2">
        <v>121.58438</v>
      </c>
      <c r="F375" s="3">
        <v>645.5</v>
      </c>
      <c r="G375" s="1" t="s">
        <v>3032</v>
      </c>
      <c r="H375" s="1" t="s">
        <v>3</v>
      </c>
      <c r="I375" s="1" t="s">
        <v>4</v>
      </c>
      <c r="J375" s="1" t="s">
        <v>5</v>
      </c>
      <c r="K375" s="1" t="s">
        <v>6</v>
      </c>
      <c r="L375" s="1" t="s">
        <v>304</v>
      </c>
      <c r="M375" s="1">
        <v>2</v>
      </c>
      <c r="N375" s="1" t="s">
        <v>96</v>
      </c>
      <c r="O375" s="1">
        <v>2</v>
      </c>
      <c r="P375" s="1" t="s">
        <v>2105</v>
      </c>
      <c r="Q375" s="1" t="s">
        <v>2105</v>
      </c>
      <c r="R375" s="1" t="s">
        <v>34</v>
      </c>
      <c r="S375" s="1">
        <v>0</v>
      </c>
    </row>
    <row r="376" spans="1:24">
      <c r="A376" s="1" t="s">
        <v>768</v>
      </c>
      <c r="C376" s="1" t="s">
        <v>662</v>
      </c>
      <c r="D376" s="2">
        <v>24.762122000000002</v>
      </c>
      <c r="E376" s="2">
        <v>121.584509</v>
      </c>
      <c r="F376" s="3">
        <v>650.803</v>
      </c>
      <c r="G376" s="1" t="s">
        <v>3032</v>
      </c>
      <c r="H376" s="1" t="s">
        <v>3</v>
      </c>
      <c r="I376" s="1" t="s">
        <v>4</v>
      </c>
      <c r="J376" s="1" t="s">
        <v>5</v>
      </c>
      <c r="K376" s="1" t="s">
        <v>6</v>
      </c>
      <c r="L376" s="1" t="s">
        <v>304</v>
      </c>
      <c r="M376" s="1">
        <v>2</v>
      </c>
      <c r="N376" s="1" t="s">
        <v>96</v>
      </c>
      <c r="O376" s="1">
        <v>2</v>
      </c>
      <c r="P376" s="1" t="s">
        <v>2105</v>
      </c>
      <c r="Q376" s="1" t="s">
        <v>2105</v>
      </c>
      <c r="R376" s="1" t="s">
        <v>34</v>
      </c>
      <c r="S376" s="1">
        <v>0</v>
      </c>
    </row>
    <row r="377" spans="1:24">
      <c r="A377" s="1" t="s">
        <v>769</v>
      </c>
      <c r="C377" s="1" t="s">
        <v>662</v>
      </c>
      <c r="D377" s="2">
        <v>24.762401000000001</v>
      </c>
      <c r="E377" s="2">
        <v>121.585342</v>
      </c>
      <c r="F377" s="3">
        <v>646.30399999999997</v>
      </c>
      <c r="G377" s="1" t="s">
        <v>3032</v>
      </c>
      <c r="H377" s="1" t="s">
        <v>3</v>
      </c>
      <c r="I377" s="1" t="s">
        <v>4</v>
      </c>
      <c r="J377" s="1" t="s">
        <v>5</v>
      </c>
      <c r="K377" s="1" t="s">
        <v>6</v>
      </c>
      <c r="L377" s="1" t="s">
        <v>304</v>
      </c>
      <c r="M377" s="1">
        <v>2</v>
      </c>
      <c r="N377" s="1" t="s">
        <v>96</v>
      </c>
      <c r="O377" s="1">
        <v>2</v>
      </c>
      <c r="P377" s="1" t="s">
        <v>2105</v>
      </c>
      <c r="Q377" s="1" t="s">
        <v>2105</v>
      </c>
      <c r="R377" s="1" t="s">
        <v>8</v>
      </c>
      <c r="S377" s="1">
        <v>2</v>
      </c>
      <c r="T377" s="1" t="s">
        <v>770</v>
      </c>
      <c r="U377" s="1" t="s">
        <v>304</v>
      </c>
      <c r="V377" s="1">
        <v>2</v>
      </c>
      <c r="W377" s="1" t="s">
        <v>74</v>
      </c>
      <c r="X377" s="1">
        <v>1</v>
      </c>
    </row>
    <row r="378" spans="1:24">
      <c r="A378" s="1" t="s">
        <v>771</v>
      </c>
      <c r="C378" s="1" t="s">
        <v>662</v>
      </c>
      <c r="D378" s="2">
        <v>24.762671000000001</v>
      </c>
      <c r="E378" s="2">
        <v>121.585626</v>
      </c>
      <c r="F378" s="3">
        <v>647.70000000000005</v>
      </c>
      <c r="G378" s="1" t="s">
        <v>3032</v>
      </c>
      <c r="H378" s="1" t="s">
        <v>3</v>
      </c>
      <c r="I378" s="1" t="s">
        <v>4</v>
      </c>
      <c r="J378" s="1" t="s">
        <v>5</v>
      </c>
      <c r="K378" s="1" t="s">
        <v>6</v>
      </c>
      <c r="L378" s="1" t="s">
        <v>304</v>
      </c>
      <c r="M378" s="1">
        <v>2</v>
      </c>
      <c r="N378" s="1" t="s">
        <v>96</v>
      </c>
      <c r="O378" s="1">
        <v>2</v>
      </c>
      <c r="P378" s="1" t="s">
        <v>2105</v>
      </c>
      <c r="Q378" s="1" t="s">
        <v>2105</v>
      </c>
      <c r="R378" s="1" t="s">
        <v>34</v>
      </c>
      <c r="S378" s="1">
        <v>0</v>
      </c>
    </row>
    <row r="379" spans="1:24">
      <c r="A379" s="1" t="s">
        <v>772</v>
      </c>
      <c r="C379" s="1" t="s">
        <v>662</v>
      </c>
      <c r="D379" s="2">
        <v>24.762163999999999</v>
      </c>
      <c r="E379" s="2">
        <v>121.58462</v>
      </c>
      <c r="F379" s="3">
        <v>626.10799999999995</v>
      </c>
      <c r="G379" s="1" t="s">
        <v>3032</v>
      </c>
      <c r="H379" s="1" t="s">
        <v>3</v>
      </c>
      <c r="I379" s="1" t="s">
        <v>4</v>
      </c>
      <c r="J379" s="1" t="s">
        <v>5</v>
      </c>
      <c r="K379" s="1" t="s">
        <v>6</v>
      </c>
      <c r="L379" s="1" t="s">
        <v>304</v>
      </c>
      <c r="M379" s="1">
        <v>2</v>
      </c>
      <c r="N379" s="1" t="s">
        <v>96</v>
      </c>
      <c r="O379" s="1">
        <v>2</v>
      </c>
      <c r="P379" s="1" t="s">
        <v>2105</v>
      </c>
      <c r="Q379" s="1" t="s">
        <v>2105</v>
      </c>
      <c r="R379" s="1" t="s">
        <v>8</v>
      </c>
      <c r="S379" s="1">
        <v>1</v>
      </c>
      <c r="T379" s="1" t="s">
        <v>773</v>
      </c>
      <c r="U379" s="1" t="s">
        <v>102</v>
      </c>
      <c r="V379" s="1">
        <v>1</v>
      </c>
      <c r="W379" s="1" t="s">
        <v>115</v>
      </c>
      <c r="X379" s="1">
        <v>1</v>
      </c>
    </row>
    <row r="380" spans="1:24">
      <c r="A380" s="1" t="s">
        <v>774</v>
      </c>
      <c r="C380" s="1" t="s">
        <v>662</v>
      </c>
      <c r="D380" s="2">
        <v>24.759588999999998</v>
      </c>
      <c r="E380" s="2">
        <v>121.58501200000001</v>
      </c>
      <c r="F380" s="3">
        <v>641.649</v>
      </c>
      <c r="G380" s="1" t="s">
        <v>3032</v>
      </c>
      <c r="H380" s="1" t="s">
        <v>3</v>
      </c>
      <c r="I380" s="1" t="s">
        <v>4</v>
      </c>
      <c r="J380" s="1" t="s">
        <v>5</v>
      </c>
      <c r="K380" s="1" t="s">
        <v>6</v>
      </c>
      <c r="L380" s="1" t="s">
        <v>304</v>
      </c>
      <c r="M380" s="1">
        <v>2</v>
      </c>
      <c r="N380" s="1" t="s">
        <v>96</v>
      </c>
      <c r="O380" s="1">
        <v>2</v>
      </c>
      <c r="P380" s="1" t="s">
        <v>2105</v>
      </c>
      <c r="Q380" s="1" t="s">
        <v>2105</v>
      </c>
      <c r="R380" s="1" t="s">
        <v>34</v>
      </c>
      <c r="S380" s="1">
        <v>0</v>
      </c>
    </row>
    <row r="381" spans="1:24">
      <c r="A381" s="1" t="s">
        <v>775</v>
      </c>
      <c r="C381" s="1" t="s">
        <v>662</v>
      </c>
      <c r="D381" s="2">
        <v>24.762578000000001</v>
      </c>
      <c r="E381" s="2">
        <v>121.585734</v>
      </c>
      <c r="F381" s="3">
        <v>653.05200000000002</v>
      </c>
      <c r="G381" s="1" t="s">
        <v>3032</v>
      </c>
      <c r="H381" s="1" t="s">
        <v>3</v>
      </c>
      <c r="I381" s="1" t="s">
        <v>4</v>
      </c>
      <c r="J381" s="1" t="s">
        <v>5</v>
      </c>
      <c r="K381" s="1" t="s">
        <v>164</v>
      </c>
      <c r="L381" s="1" t="s">
        <v>304</v>
      </c>
      <c r="M381" s="1">
        <v>2</v>
      </c>
      <c r="N381" s="1" t="s">
        <v>96</v>
      </c>
      <c r="O381" s="1">
        <v>2</v>
      </c>
      <c r="P381" s="1" t="s">
        <v>2105</v>
      </c>
      <c r="Q381" s="1" t="s">
        <v>2105</v>
      </c>
      <c r="R381" s="1" t="s">
        <v>8</v>
      </c>
      <c r="S381" s="1">
        <v>1</v>
      </c>
      <c r="T381" s="1" t="s">
        <v>776</v>
      </c>
      <c r="U381" s="1" t="s">
        <v>102</v>
      </c>
      <c r="V381" s="1">
        <v>1</v>
      </c>
      <c r="W381" s="1" t="s">
        <v>74</v>
      </c>
      <c r="X381" s="1">
        <v>1</v>
      </c>
    </row>
    <row r="382" spans="1:24">
      <c r="A382" s="1" t="s">
        <v>777</v>
      </c>
      <c r="B382" s="1" t="s">
        <v>778</v>
      </c>
      <c r="C382" s="1" t="s">
        <v>779</v>
      </c>
      <c r="D382" s="2">
        <v>25.080946999999998</v>
      </c>
      <c r="E382" s="2">
        <v>121.844123</v>
      </c>
      <c r="F382" s="3">
        <v>400</v>
      </c>
      <c r="G382" s="1" t="s">
        <v>3030</v>
      </c>
      <c r="H382" s="1" t="s">
        <v>3</v>
      </c>
      <c r="I382" s="1" t="s">
        <v>497</v>
      </c>
      <c r="J382" s="1" t="s">
        <v>498</v>
      </c>
      <c r="K382" s="1" t="s">
        <v>780</v>
      </c>
      <c r="L382" s="1" t="s">
        <v>102</v>
      </c>
      <c r="M382" s="1">
        <v>1</v>
      </c>
      <c r="N382" s="1" t="s">
        <v>96</v>
      </c>
      <c r="O382" s="1">
        <v>2</v>
      </c>
      <c r="P382" s="1" t="s">
        <v>2105</v>
      </c>
      <c r="Q382" s="1" t="s">
        <v>2105</v>
      </c>
      <c r="R382" s="1" t="s">
        <v>34</v>
      </c>
      <c r="S382" s="1">
        <v>0</v>
      </c>
    </row>
    <row r="383" spans="1:24">
      <c r="A383" s="1" t="s">
        <v>781</v>
      </c>
      <c r="B383" s="1" t="s">
        <v>782</v>
      </c>
      <c r="C383" s="1" t="s">
        <v>779</v>
      </c>
      <c r="D383" s="2">
        <v>25.080833330000001</v>
      </c>
      <c r="E383" s="2">
        <v>121.8438889</v>
      </c>
      <c r="F383" s="3">
        <v>405</v>
      </c>
      <c r="G383" s="1" t="s">
        <v>3030</v>
      </c>
      <c r="H383" s="1" t="s">
        <v>3</v>
      </c>
      <c r="I383" s="1" t="s">
        <v>4</v>
      </c>
      <c r="J383" s="1" t="s">
        <v>5</v>
      </c>
      <c r="K383" s="1" t="s">
        <v>6</v>
      </c>
      <c r="L383" s="1" t="s">
        <v>102</v>
      </c>
      <c r="M383" s="1">
        <v>1</v>
      </c>
      <c r="N383" s="1" t="s">
        <v>96</v>
      </c>
      <c r="O383" s="1">
        <v>2</v>
      </c>
      <c r="P383" s="1" t="s">
        <v>2105</v>
      </c>
      <c r="Q383" s="1" t="s">
        <v>2105</v>
      </c>
      <c r="R383" s="1" t="s">
        <v>34</v>
      </c>
      <c r="S383" s="1">
        <v>0</v>
      </c>
    </row>
    <row r="384" spans="1:24">
      <c r="A384" s="1" t="s">
        <v>783</v>
      </c>
      <c r="B384" s="1" t="s">
        <v>782</v>
      </c>
      <c r="C384" s="1" t="s">
        <v>779</v>
      </c>
      <c r="D384" s="2">
        <v>25.080994</v>
      </c>
      <c r="E384" s="2">
        <v>121.844561</v>
      </c>
      <c r="F384" s="3">
        <v>392</v>
      </c>
      <c r="G384" s="1" t="s">
        <v>3028</v>
      </c>
      <c r="H384" s="1" t="s">
        <v>3</v>
      </c>
      <c r="I384" s="1" t="s">
        <v>306</v>
      </c>
      <c r="J384" s="1" t="s">
        <v>784</v>
      </c>
      <c r="K384" s="1" t="s">
        <v>785</v>
      </c>
      <c r="L384" s="1" t="s">
        <v>168</v>
      </c>
      <c r="M384" s="1">
        <v>1</v>
      </c>
      <c r="N384" s="1" t="s">
        <v>96</v>
      </c>
      <c r="O384" s="1">
        <v>2</v>
      </c>
      <c r="P384" s="1" t="s">
        <v>2105</v>
      </c>
      <c r="Q384" s="1" t="s">
        <v>2105</v>
      </c>
      <c r="R384" s="1" t="s">
        <v>34</v>
      </c>
      <c r="S384" s="1">
        <v>0</v>
      </c>
    </row>
    <row r="385" spans="1:24">
      <c r="A385" s="1" t="s">
        <v>786</v>
      </c>
      <c r="B385" s="1" t="s">
        <v>782</v>
      </c>
      <c r="C385" s="1" t="s">
        <v>779</v>
      </c>
      <c r="D385" s="2">
        <v>25.064561999999999</v>
      </c>
      <c r="E385" s="2">
        <v>121.848465</v>
      </c>
      <c r="F385" s="3">
        <v>132</v>
      </c>
      <c r="G385" s="1" t="s">
        <v>3028</v>
      </c>
      <c r="H385" s="1" t="s">
        <v>3</v>
      </c>
      <c r="I385" s="1" t="s">
        <v>4</v>
      </c>
      <c r="J385" s="1" t="s">
        <v>5</v>
      </c>
      <c r="K385" s="1" t="s">
        <v>6</v>
      </c>
      <c r="L385" s="1" t="s">
        <v>102</v>
      </c>
      <c r="M385" s="1">
        <v>1</v>
      </c>
      <c r="N385" s="1" t="s">
        <v>96</v>
      </c>
      <c r="O385" s="1">
        <v>2</v>
      </c>
      <c r="P385" s="1" t="s">
        <v>2105</v>
      </c>
      <c r="Q385" s="1" t="s">
        <v>2105</v>
      </c>
      <c r="R385" s="1" t="s">
        <v>34</v>
      </c>
      <c r="S385" s="1">
        <v>0</v>
      </c>
    </row>
    <row r="386" spans="1:24">
      <c r="A386" s="1" t="s">
        <v>787</v>
      </c>
      <c r="C386" s="1" t="s">
        <v>779</v>
      </c>
      <c r="D386" s="2">
        <v>25.061066669999999</v>
      </c>
      <c r="E386" s="2">
        <v>121.84996169999999</v>
      </c>
      <c r="F386" s="3">
        <v>143</v>
      </c>
      <c r="G386" s="1" t="s">
        <v>3028</v>
      </c>
      <c r="H386" s="1" t="s">
        <v>3</v>
      </c>
      <c r="I386" s="1" t="s">
        <v>4</v>
      </c>
      <c r="J386" s="1" t="s">
        <v>5</v>
      </c>
      <c r="K386" s="1" t="s">
        <v>6</v>
      </c>
      <c r="L386" s="1" t="s">
        <v>102</v>
      </c>
      <c r="M386" s="1">
        <v>1</v>
      </c>
      <c r="N386" s="1" t="s">
        <v>96</v>
      </c>
      <c r="O386" s="1">
        <v>2</v>
      </c>
      <c r="P386" s="1" t="s">
        <v>2105</v>
      </c>
      <c r="Q386" s="1" t="s">
        <v>2105</v>
      </c>
      <c r="R386" s="1" t="s">
        <v>34</v>
      </c>
      <c r="S386" s="1">
        <v>0</v>
      </c>
    </row>
    <row r="387" spans="1:24">
      <c r="A387" s="1" t="s">
        <v>788</v>
      </c>
      <c r="C387" s="1" t="s">
        <v>779</v>
      </c>
      <c r="D387" s="2">
        <v>25.061074999999999</v>
      </c>
      <c r="E387" s="2">
        <v>121.84994</v>
      </c>
      <c r="F387" s="3">
        <v>143</v>
      </c>
      <c r="G387" s="1" t="s">
        <v>3031</v>
      </c>
      <c r="H387" s="1" t="s">
        <v>3</v>
      </c>
      <c r="I387" s="1" t="s">
        <v>174</v>
      </c>
      <c r="J387" s="1" t="s">
        <v>292</v>
      </c>
      <c r="K387" s="1" t="s">
        <v>293</v>
      </c>
      <c r="L387" s="1" t="s">
        <v>5483</v>
      </c>
      <c r="M387" s="1">
        <v>1</v>
      </c>
      <c r="N387" s="1" t="s">
        <v>96</v>
      </c>
      <c r="O387" s="1">
        <v>2</v>
      </c>
      <c r="P387" s="1" t="s">
        <v>2105</v>
      </c>
      <c r="Q387" s="1" t="s">
        <v>2105</v>
      </c>
      <c r="R387" s="1" t="s">
        <v>34</v>
      </c>
      <c r="S387" s="1">
        <v>0</v>
      </c>
    </row>
    <row r="388" spans="1:24">
      <c r="A388" s="1" t="s">
        <v>789</v>
      </c>
      <c r="C388" s="1" t="s">
        <v>779</v>
      </c>
      <c r="D388" s="2">
        <v>25.08858</v>
      </c>
      <c r="E388" s="2">
        <v>121.83767330000001</v>
      </c>
      <c r="F388" s="3">
        <v>203.5</v>
      </c>
      <c r="G388" s="1" t="s">
        <v>3029</v>
      </c>
      <c r="H388" s="1" t="s">
        <v>3</v>
      </c>
      <c r="I388" s="1" t="s">
        <v>497</v>
      </c>
      <c r="J388" s="1" t="s">
        <v>498</v>
      </c>
      <c r="K388" s="1" t="s">
        <v>499</v>
      </c>
      <c r="L388" s="1" t="s">
        <v>102</v>
      </c>
      <c r="M388" s="1">
        <v>1</v>
      </c>
      <c r="N388" s="1" t="s">
        <v>96</v>
      </c>
      <c r="O388" s="1">
        <v>2</v>
      </c>
      <c r="P388" s="1" t="s">
        <v>2105</v>
      </c>
      <c r="Q388" s="1" t="s">
        <v>2105</v>
      </c>
      <c r="R388" s="1" t="s">
        <v>34</v>
      </c>
      <c r="S388" s="1">
        <v>0</v>
      </c>
    </row>
    <row r="389" spans="1:24">
      <c r="A389" s="1" t="s">
        <v>790</v>
      </c>
      <c r="C389" s="1" t="s">
        <v>791</v>
      </c>
      <c r="D389" s="2">
        <v>25.088611109999999</v>
      </c>
      <c r="E389" s="2">
        <v>121.83750000000001</v>
      </c>
      <c r="F389" s="3">
        <v>208.5</v>
      </c>
      <c r="G389" s="1" t="s">
        <v>3029</v>
      </c>
      <c r="H389" s="1" t="s">
        <v>3</v>
      </c>
      <c r="I389" s="1" t="s">
        <v>4</v>
      </c>
      <c r="J389" s="1" t="s">
        <v>5</v>
      </c>
      <c r="K389" s="1" t="s">
        <v>6</v>
      </c>
      <c r="L389" s="1" t="s">
        <v>102</v>
      </c>
      <c r="M389" s="1">
        <v>1</v>
      </c>
      <c r="N389" s="1" t="s">
        <v>96</v>
      </c>
      <c r="O389" s="1">
        <v>2</v>
      </c>
      <c r="P389" s="1" t="s">
        <v>2105</v>
      </c>
      <c r="Q389" s="1" t="s">
        <v>2105</v>
      </c>
      <c r="R389" s="1" t="s">
        <v>34</v>
      </c>
      <c r="S389" s="1">
        <v>0</v>
      </c>
    </row>
    <row r="390" spans="1:24">
      <c r="A390" s="1" t="s">
        <v>792</v>
      </c>
      <c r="C390" s="1" t="s">
        <v>791</v>
      </c>
      <c r="D390" s="2">
        <v>25.087610000000002</v>
      </c>
      <c r="E390" s="2">
        <v>121.838082</v>
      </c>
      <c r="F390" s="3">
        <v>272</v>
      </c>
      <c r="G390" s="1" t="s">
        <v>3028</v>
      </c>
      <c r="H390" s="1" t="s">
        <v>3</v>
      </c>
      <c r="I390" s="1" t="s">
        <v>793</v>
      </c>
      <c r="J390" s="1" t="s">
        <v>794</v>
      </c>
      <c r="K390" s="1" t="s">
        <v>795</v>
      </c>
      <c r="L390" s="1" t="s">
        <v>183</v>
      </c>
      <c r="M390" s="1">
        <v>1</v>
      </c>
      <c r="N390" s="1" t="s">
        <v>96</v>
      </c>
      <c r="O390" s="1">
        <v>2</v>
      </c>
      <c r="P390" s="1" t="s">
        <v>2105</v>
      </c>
      <c r="Q390" s="1" t="s">
        <v>2105</v>
      </c>
      <c r="R390" s="1" t="s">
        <v>34</v>
      </c>
      <c r="S390" s="1">
        <v>0</v>
      </c>
    </row>
    <row r="391" spans="1:24">
      <c r="A391" s="1" t="s">
        <v>796</v>
      </c>
      <c r="C391" s="1" t="s">
        <v>791</v>
      </c>
      <c r="D391" s="2">
        <v>25.087806669999999</v>
      </c>
      <c r="E391" s="2">
        <v>121.8378</v>
      </c>
      <c r="F391" s="3">
        <v>250</v>
      </c>
      <c r="G391" s="1" t="s">
        <v>3030</v>
      </c>
      <c r="H391" s="1" t="s">
        <v>3</v>
      </c>
      <c r="I391" s="1" t="s">
        <v>4</v>
      </c>
      <c r="J391" s="1" t="s">
        <v>5</v>
      </c>
      <c r="K391" s="1" t="s">
        <v>232</v>
      </c>
      <c r="L391" s="1" t="s">
        <v>102</v>
      </c>
      <c r="M391" s="1">
        <v>1</v>
      </c>
      <c r="N391" s="1" t="s">
        <v>96</v>
      </c>
      <c r="O391" s="1">
        <v>2</v>
      </c>
      <c r="P391" s="1" t="s">
        <v>2105</v>
      </c>
      <c r="Q391" s="1" t="s">
        <v>2105</v>
      </c>
      <c r="R391" s="1" t="s">
        <v>34</v>
      </c>
      <c r="S391" s="1">
        <v>0</v>
      </c>
    </row>
    <row r="392" spans="1:24">
      <c r="A392" s="1" t="s">
        <v>797</v>
      </c>
      <c r="C392" s="1" t="s">
        <v>791</v>
      </c>
      <c r="D392" s="2">
        <v>25.087244999999999</v>
      </c>
      <c r="E392" s="2">
        <v>121.838105</v>
      </c>
      <c r="F392" s="3">
        <v>271</v>
      </c>
      <c r="G392" s="1" t="s">
        <v>3028</v>
      </c>
      <c r="H392" s="1" t="s">
        <v>3</v>
      </c>
      <c r="I392" s="1" t="s">
        <v>798</v>
      </c>
      <c r="J392" s="1" t="s">
        <v>799</v>
      </c>
      <c r="K392" s="1" t="s">
        <v>800</v>
      </c>
      <c r="L392" s="1" t="s">
        <v>168</v>
      </c>
      <c r="M392" s="1">
        <v>1</v>
      </c>
      <c r="N392" s="1" t="s">
        <v>96</v>
      </c>
      <c r="O392" s="1">
        <v>2</v>
      </c>
      <c r="P392" s="1" t="s">
        <v>2105</v>
      </c>
      <c r="Q392" s="1" t="s">
        <v>2105</v>
      </c>
      <c r="R392" s="1" t="s">
        <v>34</v>
      </c>
      <c r="S392" s="1">
        <v>0</v>
      </c>
    </row>
    <row r="393" spans="1:24">
      <c r="A393" s="1" t="s">
        <v>801</v>
      </c>
      <c r="C393" s="1" t="s">
        <v>791</v>
      </c>
      <c r="D393" s="2">
        <v>25.087244999999999</v>
      </c>
      <c r="E393" s="2">
        <v>121.838105</v>
      </c>
      <c r="F393" s="3">
        <v>271</v>
      </c>
      <c r="G393" s="1" t="s">
        <v>3028</v>
      </c>
      <c r="H393" s="1" t="s">
        <v>3</v>
      </c>
      <c r="L393" s="1" t="s">
        <v>183</v>
      </c>
      <c r="M393" s="1">
        <v>1</v>
      </c>
      <c r="N393" s="1" t="s">
        <v>96</v>
      </c>
      <c r="O393" s="1">
        <v>2</v>
      </c>
      <c r="P393" s="1" t="s">
        <v>2105</v>
      </c>
      <c r="Q393" s="1" t="s">
        <v>2105</v>
      </c>
      <c r="R393" s="1" t="s">
        <v>34</v>
      </c>
      <c r="S393" s="1">
        <v>0</v>
      </c>
    </row>
    <row r="394" spans="1:24">
      <c r="A394" s="1" t="s">
        <v>802</v>
      </c>
      <c r="C394" s="1" t="s">
        <v>444</v>
      </c>
      <c r="D394" s="2">
        <v>24.0006804</v>
      </c>
      <c r="E394" s="2">
        <v>121.01024320000001</v>
      </c>
      <c r="F394" s="3">
        <v>949</v>
      </c>
      <c r="G394" s="1" t="s">
        <v>3028</v>
      </c>
      <c r="H394" s="1" t="s">
        <v>3</v>
      </c>
      <c r="I394" s="1" t="s">
        <v>69</v>
      </c>
      <c r="J394" s="1" t="s">
        <v>70</v>
      </c>
      <c r="K394" s="1" t="s">
        <v>71</v>
      </c>
      <c r="L394" s="1" t="s">
        <v>5498</v>
      </c>
      <c r="M394" s="1">
        <v>2</v>
      </c>
      <c r="N394" s="1" t="s">
        <v>96</v>
      </c>
      <c r="O394" s="1">
        <v>2</v>
      </c>
      <c r="P394" s="1" t="s">
        <v>2105</v>
      </c>
      <c r="Q394" s="1" t="s">
        <v>2105</v>
      </c>
      <c r="R394" s="1" t="s">
        <v>34</v>
      </c>
      <c r="S394" s="1">
        <v>0</v>
      </c>
    </row>
    <row r="395" spans="1:24">
      <c r="A395" s="1" t="s">
        <v>803</v>
      </c>
      <c r="C395" s="1" t="s">
        <v>444</v>
      </c>
      <c r="D395" s="2">
        <v>24.0006804</v>
      </c>
      <c r="E395" s="2">
        <v>121.01024320000001</v>
      </c>
      <c r="F395" s="3">
        <v>949</v>
      </c>
      <c r="G395" s="1" t="s">
        <v>3028</v>
      </c>
      <c r="H395" s="1" t="s">
        <v>3</v>
      </c>
      <c r="L395" s="1" t="s">
        <v>168</v>
      </c>
      <c r="M395" s="1">
        <v>1</v>
      </c>
      <c r="N395" s="1" t="s">
        <v>96</v>
      </c>
      <c r="O395" s="1">
        <v>2</v>
      </c>
      <c r="P395" s="1" t="s">
        <v>2105</v>
      </c>
      <c r="Q395" s="1" t="s">
        <v>2105</v>
      </c>
      <c r="R395" s="1" t="s">
        <v>34</v>
      </c>
      <c r="S395" s="1">
        <v>0</v>
      </c>
    </row>
    <row r="396" spans="1:24">
      <c r="A396" s="1" t="s">
        <v>804</v>
      </c>
      <c r="C396" s="1" t="s">
        <v>444</v>
      </c>
      <c r="D396" s="2">
        <v>24.0006804</v>
      </c>
      <c r="E396" s="2">
        <v>121.01024320000001</v>
      </c>
      <c r="F396" s="3">
        <v>949</v>
      </c>
      <c r="G396" s="1" t="s">
        <v>3028</v>
      </c>
      <c r="H396" s="1" t="s">
        <v>3</v>
      </c>
      <c r="I396" s="1" t="s">
        <v>152</v>
      </c>
      <c r="J396" s="1" t="s">
        <v>153</v>
      </c>
      <c r="L396" s="1" t="s">
        <v>102</v>
      </c>
      <c r="M396" s="1">
        <v>1</v>
      </c>
      <c r="N396" s="1" t="s">
        <v>96</v>
      </c>
      <c r="O396" s="1">
        <v>2</v>
      </c>
      <c r="P396" s="1" t="s">
        <v>2105</v>
      </c>
      <c r="Q396" s="1" t="s">
        <v>2105</v>
      </c>
      <c r="R396" s="1" t="s">
        <v>34</v>
      </c>
      <c r="S396" s="1">
        <v>0</v>
      </c>
    </row>
    <row r="397" spans="1:24">
      <c r="A397" s="1" t="s">
        <v>805</v>
      </c>
      <c r="B397" s="1" t="s">
        <v>806</v>
      </c>
      <c r="C397" s="1" t="s">
        <v>444</v>
      </c>
      <c r="D397" s="2">
        <v>24.0006804</v>
      </c>
      <c r="E397" s="2">
        <v>121.01024320000001</v>
      </c>
      <c r="F397" s="3">
        <v>949</v>
      </c>
      <c r="G397" s="1" t="s">
        <v>3028</v>
      </c>
      <c r="H397" s="1" t="s">
        <v>3</v>
      </c>
      <c r="I397" s="1" t="s">
        <v>4</v>
      </c>
      <c r="J397" s="1" t="s">
        <v>5</v>
      </c>
      <c r="K397" s="1" t="s">
        <v>6</v>
      </c>
      <c r="L397" s="1" t="s">
        <v>807</v>
      </c>
      <c r="M397" s="1">
        <v>3</v>
      </c>
      <c r="N397" s="1" t="s">
        <v>96</v>
      </c>
      <c r="O397" s="1">
        <v>2</v>
      </c>
      <c r="P397" s="1" t="s">
        <v>2105</v>
      </c>
      <c r="Q397" s="1" t="s">
        <v>2105</v>
      </c>
      <c r="R397" s="1" t="s">
        <v>8</v>
      </c>
      <c r="S397" s="1">
        <v>1</v>
      </c>
      <c r="T397" s="1" t="s">
        <v>808</v>
      </c>
      <c r="U397" s="1" t="s">
        <v>183</v>
      </c>
      <c r="V397" s="1">
        <v>1</v>
      </c>
      <c r="W397" s="1" t="s">
        <v>74</v>
      </c>
      <c r="X397" s="1">
        <v>1</v>
      </c>
    </row>
    <row r="398" spans="1:24">
      <c r="A398" s="1" t="s">
        <v>809</v>
      </c>
      <c r="C398" s="1" t="s">
        <v>444</v>
      </c>
      <c r="D398" s="2">
        <v>24.0006804</v>
      </c>
      <c r="E398" s="2">
        <v>121.01024320000001</v>
      </c>
      <c r="F398" s="3">
        <v>949</v>
      </c>
      <c r="G398" s="1" t="s">
        <v>3028</v>
      </c>
      <c r="H398" s="1" t="s">
        <v>3</v>
      </c>
      <c r="I398" s="1" t="s">
        <v>4</v>
      </c>
      <c r="J398" s="1" t="s">
        <v>5</v>
      </c>
      <c r="K398" s="1" t="s">
        <v>6</v>
      </c>
      <c r="L398" s="1" t="s">
        <v>102</v>
      </c>
      <c r="M398" s="1">
        <v>1</v>
      </c>
      <c r="N398" s="1" t="s">
        <v>96</v>
      </c>
      <c r="O398" s="1">
        <v>2</v>
      </c>
      <c r="P398" s="1" t="s">
        <v>2105</v>
      </c>
      <c r="Q398" s="1" t="s">
        <v>2105</v>
      </c>
      <c r="R398" s="1" t="s">
        <v>34</v>
      </c>
      <c r="S398" s="1">
        <v>0</v>
      </c>
    </row>
    <row r="399" spans="1:24">
      <c r="A399" s="1" t="s">
        <v>810</v>
      </c>
      <c r="B399" s="1" t="s">
        <v>811</v>
      </c>
      <c r="C399" s="1" t="s">
        <v>444</v>
      </c>
      <c r="D399" s="2">
        <v>24.0006804</v>
      </c>
      <c r="E399" s="2">
        <v>121.01024320000001</v>
      </c>
      <c r="F399" s="3">
        <v>949</v>
      </c>
      <c r="G399" s="1" t="s">
        <v>3028</v>
      </c>
      <c r="H399" s="1" t="s">
        <v>3</v>
      </c>
      <c r="I399" s="1" t="s">
        <v>4</v>
      </c>
      <c r="J399" s="1" t="s">
        <v>5</v>
      </c>
      <c r="K399" s="1" t="s">
        <v>6</v>
      </c>
      <c r="L399" s="1" t="s">
        <v>812</v>
      </c>
      <c r="M399" s="1">
        <v>2</v>
      </c>
      <c r="N399" s="1" t="s">
        <v>96</v>
      </c>
      <c r="O399" s="1">
        <v>2</v>
      </c>
      <c r="P399" s="1" t="s">
        <v>2105</v>
      </c>
      <c r="Q399" s="1" t="s">
        <v>2105</v>
      </c>
      <c r="R399" s="1" t="s">
        <v>34</v>
      </c>
      <c r="S399" s="1">
        <v>0</v>
      </c>
    </row>
    <row r="400" spans="1:24">
      <c r="A400" s="1" t="s">
        <v>813</v>
      </c>
      <c r="B400" s="1" t="s">
        <v>811</v>
      </c>
      <c r="C400" s="1" t="s">
        <v>444</v>
      </c>
      <c r="D400" s="2">
        <v>24.0006804</v>
      </c>
      <c r="E400" s="2">
        <v>121.01024320000001</v>
      </c>
      <c r="F400" s="3">
        <v>949</v>
      </c>
      <c r="G400" s="1" t="s">
        <v>3028</v>
      </c>
      <c r="H400" s="1" t="s">
        <v>3</v>
      </c>
      <c r="L400" s="1" t="s">
        <v>183</v>
      </c>
      <c r="M400" s="1">
        <v>1</v>
      </c>
      <c r="N400" s="1" t="s">
        <v>96</v>
      </c>
      <c r="O400" s="1">
        <v>2</v>
      </c>
      <c r="P400" s="1" t="s">
        <v>2105</v>
      </c>
      <c r="Q400" s="1" t="s">
        <v>2105</v>
      </c>
      <c r="R400" s="1" t="s">
        <v>34</v>
      </c>
      <c r="S400" s="1">
        <v>0</v>
      </c>
    </row>
    <row r="401" spans="1:24">
      <c r="A401" s="1" t="s">
        <v>814</v>
      </c>
      <c r="C401" s="1" t="s">
        <v>444</v>
      </c>
      <c r="D401" s="2">
        <v>24.0006804</v>
      </c>
      <c r="E401" s="2">
        <v>121.01024320000001</v>
      </c>
      <c r="F401" s="3">
        <v>949</v>
      </c>
      <c r="G401" s="1" t="s">
        <v>3028</v>
      </c>
      <c r="H401" s="1" t="s">
        <v>3</v>
      </c>
      <c r="I401" s="1" t="s">
        <v>4</v>
      </c>
      <c r="J401" s="1" t="s">
        <v>5</v>
      </c>
      <c r="K401" s="1" t="s">
        <v>164</v>
      </c>
      <c r="L401" s="1" t="s">
        <v>815</v>
      </c>
      <c r="M401" s="1">
        <v>3</v>
      </c>
      <c r="N401" s="1" t="s">
        <v>96</v>
      </c>
      <c r="O401" s="1">
        <v>2</v>
      </c>
      <c r="P401" s="1" t="s">
        <v>2105</v>
      </c>
      <c r="Q401" s="1" t="s">
        <v>2105</v>
      </c>
      <c r="R401" s="1" t="s">
        <v>34</v>
      </c>
      <c r="S401" s="1">
        <v>0</v>
      </c>
    </row>
    <row r="402" spans="1:24">
      <c r="A402" s="1" t="s">
        <v>816</v>
      </c>
      <c r="C402" s="1" t="s">
        <v>817</v>
      </c>
      <c r="D402" s="2">
        <v>23.923132899999999</v>
      </c>
      <c r="E402" s="2">
        <v>120.89164599999999</v>
      </c>
      <c r="F402" s="3">
        <v>689.5</v>
      </c>
      <c r="G402" s="1" t="s">
        <v>3029</v>
      </c>
      <c r="H402" s="1" t="s">
        <v>3</v>
      </c>
      <c r="I402" s="1" t="s">
        <v>4</v>
      </c>
      <c r="J402" s="1" t="s">
        <v>5</v>
      </c>
      <c r="K402" s="1" t="s">
        <v>232</v>
      </c>
      <c r="L402" s="1" t="s">
        <v>818</v>
      </c>
      <c r="M402" s="1">
        <v>2</v>
      </c>
      <c r="N402" s="1" t="s">
        <v>96</v>
      </c>
      <c r="O402" s="1">
        <v>2</v>
      </c>
      <c r="P402" s="1" t="s">
        <v>2105</v>
      </c>
      <c r="Q402" s="1" t="s">
        <v>2105</v>
      </c>
      <c r="R402" s="1" t="s">
        <v>34</v>
      </c>
      <c r="S402" s="1">
        <v>0</v>
      </c>
    </row>
    <row r="403" spans="1:24">
      <c r="A403" s="1" t="s">
        <v>819</v>
      </c>
      <c r="C403" s="1" t="s">
        <v>817</v>
      </c>
      <c r="D403" s="2">
        <v>23.923132899999999</v>
      </c>
      <c r="E403" s="2">
        <v>120.89164599999999</v>
      </c>
      <c r="F403" s="3">
        <v>689.5</v>
      </c>
      <c r="G403" s="1" t="s">
        <v>3029</v>
      </c>
      <c r="H403" s="1" t="s">
        <v>3</v>
      </c>
      <c r="I403" s="1" t="s">
        <v>4</v>
      </c>
      <c r="J403" s="1" t="s">
        <v>5</v>
      </c>
      <c r="K403" s="1" t="s">
        <v>164</v>
      </c>
      <c r="L403" s="1" t="s">
        <v>304</v>
      </c>
      <c r="M403" s="1">
        <v>2</v>
      </c>
      <c r="N403" s="1" t="s">
        <v>96</v>
      </c>
      <c r="O403" s="1">
        <v>2</v>
      </c>
      <c r="P403" s="1" t="s">
        <v>2105</v>
      </c>
      <c r="Q403" s="1" t="s">
        <v>2105</v>
      </c>
      <c r="R403" s="1" t="s">
        <v>34</v>
      </c>
      <c r="S403" s="1">
        <v>0</v>
      </c>
    </row>
    <row r="404" spans="1:24">
      <c r="A404" s="1" t="s">
        <v>820</v>
      </c>
      <c r="C404" s="1" t="s">
        <v>817</v>
      </c>
      <c r="D404" s="2">
        <v>23.923132899999999</v>
      </c>
      <c r="E404" s="2">
        <v>120.89164599999999</v>
      </c>
      <c r="F404" s="3">
        <v>689.5</v>
      </c>
      <c r="G404" s="1" t="s">
        <v>3029</v>
      </c>
      <c r="H404" s="1" t="s">
        <v>3</v>
      </c>
      <c r="I404" s="1" t="s">
        <v>4</v>
      </c>
      <c r="J404" s="1" t="s">
        <v>5</v>
      </c>
      <c r="K404" s="1" t="s">
        <v>232</v>
      </c>
      <c r="L404" s="1" t="s">
        <v>183</v>
      </c>
      <c r="M404" s="1">
        <v>1</v>
      </c>
      <c r="N404" s="1" t="s">
        <v>96</v>
      </c>
      <c r="O404" s="1">
        <v>2</v>
      </c>
      <c r="P404" s="1" t="s">
        <v>2105</v>
      </c>
      <c r="Q404" s="1" t="s">
        <v>2105</v>
      </c>
      <c r="R404" s="1" t="s">
        <v>34</v>
      </c>
      <c r="S404" s="1">
        <v>0</v>
      </c>
    </row>
    <row r="405" spans="1:24">
      <c r="A405" s="1" t="s">
        <v>821</v>
      </c>
      <c r="C405" s="1" t="s">
        <v>817</v>
      </c>
      <c r="D405" s="2">
        <v>23.923132899999999</v>
      </c>
      <c r="E405" s="2">
        <v>120.89164599999999</v>
      </c>
      <c r="F405" s="3">
        <v>689.5</v>
      </c>
      <c r="G405" s="1" t="s">
        <v>3029</v>
      </c>
      <c r="H405" s="1" t="s">
        <v>3</v>
      </c>
      <c r="I405" s="1" t="s">
        <v>4</v>
      </c>
      <c r="J405" s="1" t="s">
        <v>5</v>
      </c>
      <c r="K405" s="1" t="s">
        <v>164</v>
      </c>
      <c r="L405" s="1" t="s">
        <v>95</v>
      </c>
      <c r="M405" s="1">
        <v>1</v>
      </c>
      <c r="N405" s="1" t="s">
        <v>96</v>
      </c>
      <c r="O405" s="1">
        <v>2</v>
      </c>
      <c r="P405" s="1" t="s">
        <v>2105</v>
      </c>
      <c r="Q405" s="1" t="s">
        <v>2105</v>
      </c>
      <c r="R405" s="1" t="s">
        <v>34</v>
      </c>
      <c r="S405" s="1">
        <v>0</v>
      </c>
    </row>
    <row r="406" spans="1:24">
      <c r="A406" s="1" t="s">
        <v>822</v>
      </c>
      <c r="C406" s="1" t="s">
        <v>817</v>
      </c>
      <c r="D406" s="2">
        <v>23.923132899999999</v>
      </c>
      <c r="E406" s="2">
        <v>120.89164599999999</v>
      </c>
      <c r="F406" s="3">
        <v>689.5</v>
      </c>
      <c r="G406" s="1" t="s">
        <v>3029</v>
      </c>
      <c r="H406" s="1" t="s">
        <v>3</v>
      </c>
      <c r="I406" s="1" t="s">
        <v>4</v>
      </c>
      <c r="J406" s="1" t="s">
        <v>5</v>
      </c>
      <c r="K406" s="1" t="s">
        <v>232</v>
      </c>
      <c r="L406" s="1" t="s">
        <v>304</v>
      </c>
      <c r="M406" s="1">
        <v>2</v>
      </c>
      <c r="N406" s="1" t="s">
        <v>96</v>
      </c>
      <c r="O406" s="1">
        <v>2</v>
      </c>
      <c r="P406" s="1" t="s">
        <v>2105</v>
      </c>
      <c r="Q406" s="1" t="s">
        <v>2105</v>
      </c>
      <c r="R406" s="1" t="s">
        <v>8</v>
      </c>
      <c r="S406" s="1">
        <v>2</v>
      </c>
      <c r="T406" s="1" t="s">
        <v>823</v>
      </c>
      <c r="U406" s="1" t="s">
        <v>304</v>
      </c>
      <c r="V406" s="1">
        <v>2</v>
      </c>
      <c r="W406" s="1" t="s">
        <v>74</v>
      </c>
      <c r="X406" s="1">
        <v>1</v>
      </c>
    </row>
    <row r="407" spans="1:24">
      <c r="A407" s="1" t="s">
        <v>824</v>
      </c>
      <c r="C407" s="1" t="s">
        <v>817</v>
      </c>
      <c r="D407" s="2">
        <v>23.923132899999999</v>
      </c>
      <c r="E407" s="2">
        <v>120.89164599999999</v>
      </c>
      <c r="F407" s="3">
        <v>689.5</v>
      </c>
      <c r="G407" s="1" t="s">
        <v>3029</v>
      </c>
      <c r="H407" s="1" t="s">
        <v>3</v>
      </c>
      <c r="I407" s="1" t="s">
        <v>4</v>
      </c>
      <c r="J407" s="1" t="s">
        <v>5</v>
      </c>
      <c r="K407" s="1" t="s">
        <v>164</v>
      </c>
      <c r="L407" s="1" t="s">
        <v>629</v>
      </c>
      <c r="M407" s="1">
        <v>3</v>
      </c>
      <c r="N407" s="1" t="s">
        <v>96</v>
      </c>
      <c r="O407" s="1">
        <v>2</v>
      </c>
      <c r="P407" s="1" t="s">
        <v>2105</v>
      </c>
      <c r="Q407" s="1" t="s">
        <v>2105</v>
      </c>
      <c r="R407" s="1" t="s">
        <v>34</v>
      </c>
      <c r="S407" s="1">
        <v>0</v>
      </c>
    </row>
    <row r="408" spans="1:24">
      <c r="A408" s="1" t="s">
        <v>825</v>
      </c>
      <c r="C408" s="1" t="s">
        <v>817</v>
      </c>
      <c r="D408" s="2">
        <v>23.923132899999999</v>
      </c>
      <c r="E408" s="2">
        <v>120.89164599999999</v>
      </c>
      <c r="F408" s="3">
        <v>689.5</v>
      </c>
      <c r="G408" s="1" t="s">
        <v>3029</v>
      </c>
      <c r="H408" s="1" t="s">
        <v>3</v>
      </c>
      <c r="I408" s="1" t="s">
        <v>4</v>
      </c>
      <c r="J408" s="1" t="s">
        <v>5</v>
      </c>
      <c r="K408" s="1" t="s">
        <v>6</v>
      </c>
      <c r="L408" s="1" t="s">
        <v>304</v>
      </c>
      <c r="M408" s="1">
        <v>2</v>
      </c>
      <c r="N408" s="1" t="s">
        <v>96</v>
      </c>
      <c r="O408" s="1">
        <v>2</v>
      </c>
      <c r="P408" s="1" t="s">
        <v>2105</v>
      </c>
      <c r="Q408" s="1" t="s">
        <v>2105</v>
      </c>
      <c r="R408" s="1" t="s">
        <v>34</v>
      </c>
      <c r="S408" s="1">
        <v>0</v>
      </c>
    </row>
    <row r="409" spans="1:24">
      <c r="A409" s="1" t="s">
        <v>826</v>
      </c>
      <c r="C409" s="1" t="s">
        <v>817</v>
      </c>
      <c r="D409" s="2">
        <v>23.923132899999999</v>
      </c>
      <c r="E409" s="2">
        <v>120.89164599999999</v>
      </c>
      <c r="F409" s="3">
        <v>689.5</v>
      </c>
      <c r="G409" s="1" t="s">
        <v>3029</v>
      </c>
      <c r="H409" s="1" t="s">
        <v>3</v>
      </c>
      <c r="I409" s="1" t="s">
        <v>4</v>
      </c>
      <c r="J409" s="1" t="s">
        <v>5</v>
      </c>
      <c r="K409" s="1" t="s">
        <v>6</v>
      </c>
      <c r="L409" s="1" t="s">
        <v>815</v>
      </c>
      <c r="M409" s="1">
        <v>3</v>
      </c>
      <c r="N409" s="1" t="s">
        <v>96</v>
      </c>
      <c r="O409" s="1">
        <v>2</v>
      </c>
      <c r="P409" s="1" t="s">
        <v>2105</v>
      </c>
      <c r="Q409" s="1" t="s">
        <v>2105</v>
      </c>
      <c r="R409" s="1" t="s">
        <v>34</v>
      </c>
      <c r="S409" s="1">
        <v>0</v>
      </c>
    </row>
    <row r="410" spans="1:24">
      <c r="A410" s="1" t="s">
        <v>827</v>
      </c>
      <c r="C410" s="1" t="s">
        <v>817</v>
      </c>
      <c r="D410" s="2">
        <v>23.923132899999999</v>
      </c>
      <c r="E410" s="2">
        <v>120.89164599999999</v>
      </c>
      <c r="F410" s="3">
        <v>689.5</v>
      </c>
      <c r="G410" s="1" t="s">
        <v>3029</v>
      </c>
      <c r="H410" s="1" t="s">
        <v>3</v>
      </c>
      <c r="I410" s="1" t="s">
        <v>4</v>
      </c>
      <c r="J410" s="1" t="s">
        <v>5</v>
      </c>
      <c r="K410" s="1" t="s">
        <v>6</v>
      </c>
      <c r="L410" s="1" t="s">
        <v>102</v>
      </c>
      <c r="M410" s="1">
        <v>1</v>
      </c>
      <c r="N410" s="1" t="s">
        <v>96</v>
      </c>
      <c r="O410" s="1">
        <v>2</v>
      </c>
      <c r="P410" s="1" t="s">
        <v>2105</v>
      </c>
      <c r="Q410" s="1" t="s">
        <v>2105</v>
      </c>
      <c r="R410" s="1" t="s">
        <v>34</v>
      </c>
      <c r="S410" s="1">
        <v>0</v>
      </c>
    </row>
    <row r="411" spans="1:24">
      <c r="A411" s="1" t="s">
        <v>828</v>
      </c>
      <c r="C411" s="1" t="s">
        <v>817</v>
      </c>
      <c r="D411" s="2">
        <v>23.923132899999999</v>
      </c>
      <c r="E411" s="2">
        <v>120.89164599999999</v>
      </c>
      <c r="F411" s="3">
        <v>689.5</v>
      </c>
      <c r="G411" s="1" t="s">
        <v>3029</v>
      </c>
      <c r="H411" s="1" t="s">
        <v>3</v>
      </c>
      <c r="I411" s="1" t="s">
        <v>4</v>
      </c>
      <c r="J411" s="1" t="s">
        <v>5</v>
      </c>
      <c r="K411" s="1" t="s">
        <v>164</v>
      </c>
      <c r="L411" s="1" t="s">
        <v>102</v>
      </c>
      <c r="M411" s="1">
        <v>1</v>
      </c>
      <c r="N411" s="1" t="s">
        <v>96</v>
      </c>
      <c r="O411" s="1">
        <v>2</v>
      </c>
      <c r="P411" s="1" t="s">
        <v>2105</v>
      </c>
      <c r="Q411" s="1" t="s">
        <v>2105</v>
      </c>
      <c r="R411" s="1" t="s">
        <v>34</v>
      </c>
      <c r="S411" s="1">
        <v>0</v>
      </c>
    </row>
    <row r="412" spans="1:24">
      <c r="A412" s="1" t="s">
        <v>829</v>
      </c>
      <c r="C412" s="1" t="s">
        <v>817</v>
      </c>
      <c r="D412" s="2">
        <v>23.923132899999999</v>
      </c>
      <c r="E412" s="2">
        <v>120.89164599999999</v>
      </c>
      <c r="F412" s="3">
        <v>689.5</v>
      </c>
      <c r="G412" s="1" t="s">
        <v>3029</v>
      </c>
      <c r="H412" s="1" t="s">
        <v>3</v>
      </c>
      <c r="I412" s="1" t="s">
        <v>4</v>
      </c>
      <c r="J412" s="1" t="s">
        <v>5</v>
      </c>
      <c r="K412" s="1" t="s">
        <v>232</v>
      </c>
      <c r="L412" s="1" t="s">
        <v>95</v>
      </c>
      <c r="M412" s="1">
        <v>1</v>
      </c>
      <c r="N412" s="1" t="s">
        <v>96</v>
      </c>
      <c r="O412" s="1">
        <v>2</v>
      </c>
      <c r="P412" s="1" t="s">
        <v>2105</v>
      </c>
      <c r="Q412" s="1" t="s">
        <v>2105</v>
      </c>
      <c r="R412" s="1" t="s">
        <v>34</v>
      </c>
      <c r="S412" s="1">
        <v>0</v>
      </c>
    </row>
    <row r="413" spans="1:24">
      <c r="A413" s="1" t="s">
        <v>830</v>
      </c>
      <c r="C413" s="1" t="s">
        <v>817</v>
      </c>
      <c r="D413" s="2">
        <v>23.923132899999999</v>
      </c>
      <c r="E413" s="2">
        <v>120.89164599999999</v>
      </c>
      <c r="F413" s="3">
        <v>689.5</v>
      </c>
      <c r="G413" s="1" t="s">
        <v>3029</v>
      </c>
      <c r="H413" s="1" t="s">
        <v>3</v>
      </c>
      <c r="I413" s="1" t="s">
        <v>152</v>
      </c>
      <c r="J413" s="1" t="s">
        <v>153</v>
      </c>
      <c r="K413" s="1" t="s">
        <v>831</v>
      </c>
      <c r="L413" s="1" t="s">
        <v>304</v>
      </c>
      <c r="M413" s="1">
        <v>2</v>
      </c>
      <c r="N413" s="1" t="s">
        <v>96</v>
      </c>
      <c r="O413" s="1">
        <v>2</v>
      </c>
      <c r="P413" s="1" t="s">
        <v>2105</v>
      </c>
      <c r="Q413" s="1" t="s">
        <v>2105</v>
      </c>
      <c r="R413" s="1" t="s">
        <v>34</v>
      </c>
      <c r="S413" s="1">
        <v>0</v>
      </c>
    </row>
    <row r="414" spans="1:24">
      <c r="A414" s="1" t="s">
        <v>832</v>
      </c>
      <c r="C414" s="1" t="s">
        <v>817</v>
      </c>
      <c r="D414" s="2">
        <v>23.923132899999999</v>
      </c>
      <c r="E414" s="2">
        <v>120.89164599999999</v>
      </c>
      <c r="F414" s="3">
        <v>689.5</v>
      </c>
      <c r="G414" s="1" t="s">
        <v>3029</v>
      </c>
      <c r="H414" s="1" t="s">
        <v>3</v>
      </c>
      <c r="I414" s="1" t="s">
        <v>4</v>
      </c>
      <c r="J414" s="1" t="s">
        <v>5</v>
      </c>
      <c r="K414" s="1" t="s">
        <v>164</v>
      </c>
      <c r="L414" s="1" t="s">
        <v>417</v>
      </c>
      <c r="M414" s="1">
        <v>2</v>
      </c>
      <c r="N414" s="1" t="s">
        <v>96</v>
      </c>
      <c r="O414" s="1">
        <v>2</v>
      </c>
      <c r="P414" s="1" t="s">
        <v>2105</v>
      </c>
      <c r="Q414" s="1" t="s">
        <v>2105</v>
      </c>
      <c r="R414" s="1" t="s">
        <v>34</v>
      </c>
      <c r="S414" s="1">
        <v>0</v>
      </c>
    </row>
    <row r="415" spans="1:24">
      <c r="A415" s="1" t="s">
        <v>833</v>
      </c>
      <c r="C415" s="1" t="s">
        <v>817</v>
      </c>
      <c r="D415" s="2">
        <v>23.923132899999999</v>
      </c>
      <c r="E415" s="2">
        <v>120.89164599999999</v>
      </c>
      <c r="F415" s="3">
        <v>689.5</v>
      </c>
      <c r="G415" s="1" t="s">
        <v>3029</v>
      </c>
      <c r="H415" s="1" t="s">
        <v>3</v>
      </c>
      <c r="I415" s="1" t="s">
        <v>4</v>
      </c>
      <c r="J415" s="1" t="s">
        <v>5</v>
      </c>
      <c r="K415" s="1" t="s">
        <v>164</v>
      </c>
      <c r="L415" s="1" t="s">
        <v>5483</v>
      </c>
      <c r="M415" s="1">
        <v>1</v>
      </c>
      <c r="N415" s="1" t="s">
        <v>96</v>
      </c>
      <c r="O415" s="1">
        <v>2</v>
      </c>
      <c r="P415" s="1" t="s">
        <v>2105</v>
      </c>
      <c r="Q415" s="1" t="s">
        <v>2105</v>
      </c>
      <c r="R415" s="1" t="s">
        <v>34</v>
      </c>
      <c r="S415" s="1">
        <v>0</v>
      </c>
    </row>
    <row r="416" spans="1:24">
      <c r="A416" s="1" t="s">
        <v>834</v>
      </c>
      <c r="C416" s="1" t="s">
        <v>817</v>
      </c>
      <c r="D416" s="2">
        <v>23.923132899999999</v>
      </c>
      <c r="E416" s="2">
        <v>120.89164599999999</v>
      </c>
      <c r="F416" s="3">
        <v>689.5</v>
      </c>
      <c r="G416" s="1" t="s">
        <v>3029</v>
      </c>
      <c r="H416" s="1" t="s">
        <v>3</v>
      </c>
      <c r="I416" s="1" t="s">
        <v>4</v>
      </c>
      <c r="J416" s="1" t="s">
        <v>5</v>
      </c>
      <c r="K416" s="1" t="s">
        <v>6</v>
      </c>
      <c r="L416" s="1" t="s">
        <v>818</v>
      </c>
      <c r="M416" s="1">
        <v>2</v>
      </c>
      <c r="N416" s="1" t="s">
        <v>96</v>
      </c>
      <c r="O416" s="1">
        <v>2</v>
      </c>
      <c r="P416" s="1" t="s">
        <v>2105</v>
      </c>
      <c r="Q416" s="1" t="s">
        <v>2105</v>
      </c>
      <c r="R416" s="1" t="s">
        <v>34</v>
      </c>
      <c r="S416" s="1">
        <v>0</v>
      </c>
    </row>
    <row r="417" spans="1:19">
      <c r="A417" s="1" t="s">
        <v>835</v>
      </c>
      <c r="C417" s="1" t="s">
        <v>817</v>
      </c>
      <c r="D417" s="2">
        <v>23.923132899999999</v>
      </c>
      <c r="E417" s="2">
        <v>120.89164599999999</v>
      </c>
      <c r="F417" s="3">
        <v>689.5</v>
      </c>
      <c r="G417" s="1" t="s">
        <v>3029</v>
      </c>
      <c r="H417" s="1" t="s">
        <v>3</v>
      </c>
      <c r="I417" s="1" t="s">
        <v>246</v>
      </c>
      <c r="J417" s="1" t="s">
        <v>247</v>
      </c>
      <c r="K417" s="1" t="s">
        <v>836</v>
      </c>
      <c r="L417" s="1" t="s">
        <v>168</v>
      </c>
      <c r="M417" s="1">
        <v>1</v>
      </c>
      <c r="N417" s="1" t="s">
        <v>96</v>
      </c>
      <c r="O417" s="1">
        <v>2</v>
      </c>
      <c r="P417" s="1" t="s">
        <v>2105</v>
      </c>
      <c r="Q417" s="1" t="s">
        <v>2105</v>
      </c>
      <c r="R417" s="1" t="s">
        <v>34</v>
      </c>
      <c r="S417" s="1">
        <v>0</v>
      </c>
    </row>
    <row r="418" spans="1:19">
      <c r="A418" s="1" t="s">
        <v>837</v>
      </c>
      <c r="C418" s="1" t="s">
        <v>817</v>
      </c>
      <c r="D418" s="2">
        <v>23.923132899999999</v>
      </c>
      <c r="E418" s="2">
        <v>120.89164599999999</v>
      </c>
      <c r="F418" s="3">
        <v>689.5</v>
      </c>
      <c r="G418" s="1" t="s">
        <v>3029</v>
      </c>
      <c r="H418" s="1" t="s">
        <v>3</v>
      </c>
      <c r="I418" s="1" t="s">
        <v>4</v>
      </c>
      <c r="J418" s="1" t="s">
        <v>5</v>
      </c>
      <c r="K418" s="1" t="s">
        <v>232</v>
      </c>
      <c r="L418" s="1" t="s">
        <v>629</v>
      </c>
      <c r="M418" s="1">
        <v>3</v>
      </c>
      <c r="N418" s="1" t="s">
        <v>96</v>
      </c>
      <c r="O418" s="1">
        <v>2</v>
      </c>
      <c r="P418" s="1" t="s">
        <v>2105</v>
      </c>
      <c r="Q418" s="1" t="s">
        <v>2105</v>
      </c>
      <c r="R418" s="1" t="s">
        <v>34</v>
      </c>
      <c r="S418" s="1">
        <v>0</v>
      </c>
    </row>
    <row r="419" spans="1:19">
      <c r="A419" s="1" t="s">
        <v>838</v>
      </c>
      <c r="C419" s="1" t="s">
        <v>817</v>
      </c>
      <c r="D419" s="2">
        <v>23.923132899999999</v>
      </c>
      <c r="E419" s="2">
        <v>120.89164599999999</v>
      </c>
      <c r="F419" s="3">
        <v>689.5</v>
      </c>
      <c r="G419" s="1" t="s">
        <v>3029</v>
      </c>
      <c r="H419" s="1" t="s">
        <v>3</v>
      </c>
      <c r="I419" s="1" t="s">
        <v>4</v>
      </c>
      <c r="J419" s="1" t="s">
        <v>5</v>
      </c>
      <c r="K419" s="1" t="s">
        <v>164</v>
      </c>
      <c r="L419" s="1" t="s">
        <v>102</v>
      </c>
      <c r="M419" s="1">
        <v>1</v>
      </c>
      <c r="N419" s="1" t="s">
        <v>96</v>
      </c>
      <c r="O419" s="1">
        <v>2</v>
      </c>
      <c r="P419" s="1" t="s">
        <v>2105</v>
      </c>
      <c r="Q419" s="1" t="s">
        <v>2105</v>
      </c>
      <c r="R419" s="1" t="s">
        <v>34</v>
      </c>
      <c r="S419" s="1">
        <v>0</v>
      </c>
    </row>
    <row r="420" spans="1:19">
      <c r="A420" s="1" t="s">
        <v>839</v>
      </c>
      <c r="C420" s="1" t="s">
        <v>817</v>
      </c>
      <c r="D420" s="2">
        <v>23.923132899999999</v>
      </c>
      <c r="E420" s="2">
        <v>120.89164599999999</v>
      </c>
      <c r="F420" s="3">
        <v>689.5</v>
      </c>
      <c r="G420" s="1" t="s">
        <v>3029</v>
      </c>
      <c r="H420" s="1" t="s">
        <v>3</v>
      </c>
      <c r="I420" s="1" t="s">
        <v>4</v>
      </c>
      <c r="J420" s="1" t="s">
        <v>5</v>
      </c>
      <c r="K420" s="1" t="s">
        <v>164</v>
      </c>
      <c r="L420" s="1" t="s">
        <v>183</v>
      </c>
      <c r="M420" s="1">
        <v>1</v>
      </c>
      <c r="N420" s="1" t="s">
        <v>96</v>
      </c>
      <c r="O420" s="1">
        <v>2</v>
      </c>
      <c r="P420" s="1" t="s">
        <v>2105</v>
      </c>
      <c r="Q420" s="1" t="s">
        <v>2105</v>
      </c>
      <c r="R420" s="1" t="s">
        <v>34</v>
      </c>
      <c r="S420" s="1">
        <v>0</v>
      </c>
    </row>
    <row r="421" spans="1:19">
      <c r="A421" s="1" t="s">
        <v>840</v>
      </c>
      <c r="C421" s="1" t="s">
        <v>817</v>
      </c>
      <c r="D421" s="2">
        <v>23.923132899999999</v>
      </c>
      <c r="E421" s="2">
        <v>120.89164599999999</v>
      </c>
      <c r="F421" s="3">
        <v>689.5</v>
      </c>
      <c r="G421" s="1" t="s">
        <v>3029</v>
      </c>
      <c r="H421" s="1" t="s">
        <v>3</v>
      </c>
      <c r="I421" s="1" t="s">
        <v>4</v>
      </c>
      <c r="J421" s="1" t="s">
        <v>5</v>
      </c>
      <c r="K421" s="1" t="s">
        <v>232</v>
      </c>
      <c r="L421" s="1" t="s">
        <v>95</v>
      </c>
      <c r="M421" s="1">
        <v>1</v>
      </c>
      <c r="N421" s="1" t="s">
        <v>96</v>
      </c>
      <c r="O421" s="1">
        <v>2</v>
      </c>
      <c r="P421" s="1" t="s">
        <v>2105</v>
      </c>
      <c r="Q421" s="1" t="s">
        <v>2105</v>
      </c>
      <c r="R421" s="1" t="s">
        <v>34</v>
      </c>
      <c r="S421" s="1">
        <v>0</v>
      </c>
    </row>
    <row r="422" spans="1:19">
      <c r="A422" s="1" t="s">
        <v>841</v>
      </c>
      <c r="C422" s="1" t="s">
        <v>817</v>
      </c>
      <c r="D422" s="2">
        <v>23.923132899999999</v>
      </c>
      <c r="E422" s="2">
        <v>120.89164599999999</v>
      </c>
      <c r="F422" s="3">
        <v>689.5</v>
      </c>
      <c r="G422" s="1" t="s">
        <v>3029</v>
      </c>
      <c r="H422" s="1" t="s">
        <v>3</v>
      </c>
      <c r="I422" s="1" t="s">
        <v>4</v>
      </c>
      <c r="J422" s="1" t="s">
        <v>5</v>
      </c>
      <c r="K422" s="1" t="s">
        <v>232</v>
      </c>
      <c r="L422" s="1" t="s">
        <v>183</v>
      </c>
      <c r="M422" s="1">
        <v>1</v>
      </c>
      <c r="N422" s="1" t="s">
        <v>96</v>
      </c>
      <c r="O422" s="1">
        <v>2</v>
      </c>
      <c r="P422" s="1" t="s">
        <v>2105</v>
      </c>
      <c r="Q422" s="1" t="s">
        <v>2105</v>
      </c>
      <c r="R422" s="1" t="s">
        <v>34</v>
      </c>
      <c r="S422" s="1">
        <v>0</v>
      </c>
    </row>
    <row r="423" spans="1:19">
      <c r="A423" s="1" t="s">
        <v>5395</v>
      </c>
      <c r="D423" s="2">
        <v>25.043800000000001</v>
      </c>
      <c r="E423" s="2">
        <v>121.6164</v>
      </c>
      <c r="F423" s="3">
        <v>50</v>
      </c>
      <c r="G423" s="1" t="s">
        <v>3030</v>
      </c>
      <c r="H423" s="1" t="s">
        <v>3</v>
      </c>
      <c r="I423" s="1" t="s">
        <v>4</v>
      </c>
      <c r="J423" s="1" t="s">
        <v>5</v>
      </c>
      <c r="K423" s="1" t="s">
        <v>6</v>
      </c>
      <c r="L423" s="1" t="s">
        <v>1257</v>
      </c>
      <c r="M423" s="1">
        <v>1</v>
      </c>
      <c r="N423" s="1" t="s">
        <v>2070</v>
      </c>
      <c r="O423" s="1">
        <v>1</v>
      </c>
      <c r="P423" s="1" t="s">
        <v>2105</v>
      </c>
      <c r="Q423" s="1" t="s">
        <v>2105</v>
      </c>
      <c r="R423" s="1" t="s">
        <v>2105</v>
      </c>
      <c r="S423" s="1">
        <v>0</v>
      </c>
    </row>
    <row r="424" spans="1:19">
      <c r="A424" s="1" t="s">
        <v>5396</v>
      </c>
      <c r="D424" s="2">
        <v>25.043800000000001</v>
      </c>
      <c r="E424" s="2">
        <v>121.6164</v>
      </c>
      <c r="F424" s="3">
        <v>50</v>
      </c>
      <c r="G424" s="1" t="s">
        <v>3030</v>
      </c>
      <c r="H424" s="1" t="s">
        <v>3</v>
      </c>
      <c r="I424" s="1" t="s">
        <v>4</v>
      </c>
      <c r="J424" s="1" t="s">
        <v>5</v>
      </c>
      <c r="K424" s="1" t="s">
        <v>6</v>
      </c>
      <c r="L424" s="1" t="s">
        <v>1257</v>
      </c>
      <c r="M424" s="1">
        <v>1</v>
      </c>
      <c r="N424" s="1" t="s">
        <v>2070</v>
      </c>
      <c r="O424" s="1">
        <v>1</v>
      </c>
      <c r="P424" s="1" t="s">
        <v>2105</v>
      </c>
      <c r="Q424" s="1" t="s">
        <v>2105</v>
      </c>
      <c r="R424" s="1" t="s">
        <v>2105</v>
      </c>
      <c r="S424" s="1">
        <v>0</v>
      </c>
    </row>
    <row r="425" spans="1:19">
      <c r="A425" s="1" t="s">
        <v>5397</v>
      </c>
      <c r="D425" s="2">
        <v>25.042071</v>
      </c>
      <c r="E425" s="2">
        <v>121.61297</v>
      </c>
      <c r="F425" s="3">
        <v>66.013999999999996</v>
      </c>
      <c r="G425" s="1" t="s">
        <v>3032</v>
      </c>
      <c r="H425" s="1" t="s">
        <v>3</v>
      </c>
      <c r="I425" s="1" t="s">
        <v>4</v>
      </c>
      <c r="J425" s="1" t="s">
        <v>5</v>
      </c>
      <c r="K425" s="1" t="s">
        <v>6</v>
      </c>
      <c r="L425" s="1" t="s">
        <v>1257</v>
      </c>
      <c r="M425" s="1">
        <v>1</v>
      </c>
      <c r="N425" s="1" t="s">
        <v>2070</v>
      </c>
      <c r="O425" s="1">
        <v>1</v>
      </c>
      <c r="P425" s="1" t="s">
        <v>2105</v>
      </c>
      <c r="Q425" s="1" t="s">
        <v>2105</v>
      </c>
      <c r="R425" s="1" t="s">
        <v>2105</v>
      </c>
      <c r="S425" s="1">
        <v>0</v>
      </c>
    </row>
    <row r="426" spans="1:19">
      <c r="A426" s="1" t="s">
        <v>1254</v>
      </c>
      <c r="B426" s="1" t="s">
        <v>1255</v>
      </c>
      <c r="C426" s="1" t="s">
        <v>47</v>
      </c>
      <c r="D426" s="2">
        <v>25.044813000000001</v>
      </c>
      <c r="E426" s="2">
        <v>121.614499</v>
      </c>
      <c r="F426" s="3">
        <v>78.266000000000005</v>
      </c>
      <c r="G426" s="1" t="s">
        <v>3032</v>
      </c>
      <c r="H426" s="1" t="s">
        <v>3</v>
      </c>
      <c r="I426" s="1" t="s">
        <v>174</v>
      </c>
      <c r="J426" s="1" t="s">
        <v>272</v>
      </c>
      <c r="K426" s="1" t="s">
        <v>1256</v>
      </c>
      <c r="L426" s="1" t="s">
        <v>1257</v>
      </c>
      <c r="M426" s="1">
        <v>3</v>
      </c>
      <c r="N426" s="1" t="s">
        <v>1258</v>
      </c>
      <c r="O426" s="1">
        <v>3</v>
      </c>
      <c r="P426" s="1" t="s">
        <v>2105</v>
      </c>
      <c r="Q426" s="1" t="s">
        <v>2105</v>
      </c>
      <c r="R426" s="1" t="s">
        <v>34</v>
      </c>
      <c r="S426" s="1">
        <v>0</v>
      </c>
    </row>
    <row r="427" spans="1:19">
      <c r="A427" s="1" t="s">
        <v>1259</v>
      </c>
      <c r="B427" s="1" t="s">
        <v>1255</v>
      </c>
      <c r="C427" s="1" t="s">
        <v>47</v>
      </c>
      <c r="D427" s="2">
        <v>25.044813000000001</v>
      </c>
      <c r="E427" s="2">
        <v>121.614499</v>
      </c>
      <c r="F427" s="3">
        <v>78.266000000000005</v>
      </c>
      <c r="G427" s="1" t="s">
        <v>3032</v>
      </c>
      <c r="H427" s="1" t="s">
        <v>3</v>
      </c>
      <c r="I427" s="1" t="s">
        <v>355</v>
      </c>
      <c r="J427" s="1" t="s">
        <v>356</v>
      </c>
      <c r="K427" s="1" t="s">
        <v>1260</v>
      </c>
      <c r="L427" s="1" t="s">
        <v>1261</v>
      </c>
      <c r="M427" s="1">
        <v>4</v>
      </c>
      <c r="N427" s="1" t="s">
        <v>1258</v>
      </c>
      <c r="O427" s="1">
        <v>3</v>
      </c>
      <c r="P427" s="1" t="s">
        <v>2105</v>
      </c>
      <c r="Q427" s="1" t="s">
        <v>2105</v>
      </c>
      <c r="R427" s="1" t="s">
        <v>34</v>
      </c>
      <c r="S427" s="1">
        <v>0</v>
      </c>
    </row>
    <row r="428" spans="1:19">
      <c r="A428" s="1" t="s">
        <v>1262</v>
      </c>
      <c r="B428" s="1" t="s">
        <v>1255</v>
      </c>
      <c r="C428" s="1" t="s">
        <v>47</v>
      </c>
      <c r="D428" s="2">
        <v>25.044813000000001</v>
      </c>
      <c r="E428" s="2">
        <v>121.614499</v>
      </c>
      <c r="F428" s="3">
        <v>78.266000000000005</v>
      </c>
      <c r="G428" s="1" t="s">
        <v>3032</v>
      </c>
      <c r="H428" s="1" t="s">
        <v>3</v>
      </c>
      <c r="I428" s="1" t="s">
        <v>306</v>
      </c>
      <c r="J428" s="1" t="s">
        <v>784</v>
      </c>
      <c r="K428" s="1" t="s">
        <v>785</v>
      </c>
      <c r="L428" s="1" t="s">
        <v>1263</v>
      </c>
      <c r="M428" s="1">
        <v>6</v>
      </c>
      <c r="N428" s="1" t="s">
        <v>1258</v>
      </c>
      <c r="O428" s="1">
        <v>3</v>
      </c>
      <c r="P428" s="1" t="s">
        <v>2105</v>
      </c>
      <c r="Q428" s="1" t="s">
        <v>2105</v>
      </c>
      <c r="R428" s="1" t="s">
        <v>34</v>
      </c>
      <c r="S428" s="1">
        <v>0</v>
      </c>
    </row>
    <row r="429" spans="1:19">
      <c r="A429" s="1" t="s">
        <v>1264</v>
      </c>
      <c r="B429" s="1" t="s">
        <v>1255</v>
      </c>
      <c r="C429" s="1" t="s">
        <v>47</v>
      </c>
      <c r="D429" s="2">
        <v>25.044813000000001</v>
      </c>
      <c r="E429" s="2">
        <v>121.614499</v>
      </c>
      <c r="F429" s="3">
        <v>78.266000000000005</v>
      </c>
      <c r="G429" s="1" t="s">
        <v>3032</v>
      </c>
      <c r="H429" s="1" t="s">
        <v>3</v>
      </c>
      <c r="I429" s="1" t="s">
        <v>138</v>
      </c>
      <c r="J429" s="1" t="s">
        <v>1265</v>
      </c>
      <c r="K429" s="1" t="s">
        <v>1266</v>
      </c>
      <c r="L429" s="1" t="s">
        <v>1267</v>
      </c>
      <c r="M429" s="1">
        <v>6</v>
      </c>
      <c r="N429" s="1" t="s">
        <v>1258</v>
      </c>
      <c r="O429" s="1">
        <v>3</v>
      </c>
      <c r="P429" s="1" t="s">
        <v>2105</v>
      </c>
      <c r="Q429" s="1" t="s">
        <v>2105</v>
      </c>
      <c r="R429" s="1" t="s">
        <v>34</v>
      </c>
      <c r="S429" s="1">
        <v>0</v>
      </c>
    </row>
    <row r="430" spans="1:19">
      <c r="A430" s="1" t="s">
        <v>1268</v>
      </c>
      <c r="B430" s="1" t="s">
        <v>1269</v>
      </c>
      <c r="C430" s="1" t="s">
        <v>47</v>
      </c>
      <c r="D430" s="2">
        <v>25.042282</v>
      </c>
      <c r="E430" s="2">
        <v>121.61266500000001</v>
      </c>
      <c r="F430" s="3">
        <v>35.75</v>
      </c>
      <c r="G430" s="1" t="s">
        <v>3032</v>
      </c>
      <c r="H430" s="1" t="s">
        <v>3</v>
      </c>
      <c r="I430" s="1" t="s">
        <v>1270</v>
      </c>
      <c r="J430" s="1" t="s">
        <v>1271</v>
      </c>
      <c r="K430" s="1" t="s">
        <v>1272</v>
      </c>
      <c r="L430" s="1" t="s">
        <v>1273</v>
      </c>
      <c r="M430" s="1">
        <v>5</v>
      </c>
      <c r="N430" s="1" t="s">
        <v>1258</v>
      </c>
      <c r="O430" s="1">
        <v>3</v>
      </c>
      <c r="P430" s="1" t="s">
        <v>2105</v>
      </c>
      <c r="Q430" s="1" t="s">
        <v>2105</v>
      </c>
      <c r="R430" s="1" t="s">
        <v>34</v>
      </c>
      <c r="S430" s="1">
        <v>0</v>
      </c>
    </row>
    <row r="431" spans="1:19">
      <c r="A431" s="1" t="s">
        <v>1274</v>
      </c>
      <c r="B431" s="1" t="s">
        <v>1269</v>
      </c>
      <c r="C431" s="1" t="s">
        <v>47</v>
      </c>
      <c r="D431" s="2">
        <v>25.042282</v>
      </c>
      <c r="E431" s="2">
        <v>121.61266500000001</v>
      </c>
      <c r="F431" s="3">
        <v>35.75</v>
      </c>
      <c r="G431" s="1" t="s">
        <v>3032</v>
      </c>
      <c r="H431" s="1" t="s">
        <v>3</v>
      </c>
      <c r="I431" s="1" t="s">
        <v>138</v>
      </c>
      <c r="J431" s="1" t="s">
        <v>266</v>
      </c>
      <c r="K431" s="1" t="s">
        <v>267</v>
      </c>
      <c r="L431" s="1" t="s">
        <v>1257</v>
      </c>
      <c r="M431" s="1">
        <v>3</v>
      </c>
      <c r="N431" s="1" t="s">
        <v>1258</v>
      </c>
      <c r="O431" s="1">
        <v>3</v>
      </c>
      <c r="P431" s="1" t="s">
        <v>2105</v>
      </c>
      <c r="Q431" s="1" t="s">
        <v>2105</v>
      </c>
      <c r="R431" s="1" t="s">
        <v>34</v>
      </c>
      <c r="S431" s="1">
        <v>0</v>
      </c>
    </row>
    <row r="432" spans="1:19">
      <c r="A432" s="1" t="s">
        <v>1276</v>
      </c>
      <c r="B432" s="1" t="s">
        <v>1269</v>
      </c>
      <c r="C432" s="1" t="s">
        <v>47</v>
      </c>
      <c r="D432" s="2">
        <v>25.042282</v>
      </c>
      <c r="E432" s="2">
        <v>121.61266500000001</v>
      </c>
      <c r="F432" s="3">
        <v>35.75</v>
      </c>
      <c r="G432" s="1" t="s">
        <v>3032</v>
      </c>
      <c r="H432" s="1" t="s">
        <v>3</v>
      </c>
      <c r="I432" s="1" t="s">
        <v>215</v>
      </c>
      <c r="J432" s="1" t="s">
        <v>1277</v>
      </c>
      <c r="K432" s="1" t="s">
        <v>1278</v>
      </c>
      <c r="L432" s="1" t="s">
        <v>1273</v>
      </c>
      <c r="M432" s="1">
        <v>5</v>
      </c>
      <c r="N432" s="1" t="s">
        <v>1258</v>
      </c>
      <c r="O432" s="1">
        <v>3</v>
      </c>
      <c r="P432" s="1" t="s">
        <v>2105</v>
      </c>
      <c r="Q432" s="1" t="s">
        <v>2105</v>
      </c>
      <c r="R432" s="1" t="s">
        <v>34</v>
      </c>
      <c r="S432" s="1">
        <v>0</v>
      </c>
    </row>
    <row r="433" spans="1:24">
      <c r="A433" s="1" t="s">
        <v>1280</v>
      </c>
      <c r="B433" s="1" t="s">
        <v>1269</v>
      </c>
      <c r="C433" s="1" t="s">
        <v>47</v>
      </c>
      <c r="D433" s="2">
        <v>25.042282</v>
      </c>
      <c r="E433" s="2">
        <v>121.61266500000001</v>
      </c>
      <c r="F433" s="3">
        <v>35.75</v>
      </c>
      <c r="G433" s="1" t="s">
        <v>3032</v>
      </c>
      <c r="H433" s="1" t="s">
        <v>3</v>
      </c>
      <c r="I433" s="1" t="s">
        <v>222</v>
      </c>
      <c r="J433" s="1" t="s">
        <v>223</v>
      </c>
      <c r="K433" s="1" t="s">
        <v>1281</v>
      </c>
      <c r="L433" s="1" t="s">
        <v>1282</v>
      </c>
      <c r="M433" s="1">
        <v>4</v>
      </c>
      <c r="N433" s="1" t="s">
        <v>1258</v>
      </c>
      <c r="O433" s="1">
        <v>3</v>
      </c>
      <c r="P433" s="1" t="s">
        <v>2105</v>
      </c>
      <c r="Q433" s="1" t="s">
        <v>2105</v>
      </c>
      <c r="R433" s="1" t="s">
        <v>34</v>
      </c>
      <c r="S433" s="1">
        <v>0</v>
      </c>
    </row>
    <row r="434" spans="1:24">
      <c r="A434" s="1" t="s">
        <v>1283</v>
      </c>
      <c r="B434" s="1" t="s">
        <v>1269</v>
      </c>
      <c r="C434" s="1" t="s">
        <v>47</v>
      </c>
      <c r="D434" s="2">
        <v>25.042282</v>
      </c>
      <c r="E434" s="2">
        <v>121.61266500000001</v>
      </c>
      <c r="F434" s="3">
        <v>35.75</v>
      </c>
      <c r="G434" s="1" t="s">
        <v>3032</v>
      </c>
      <c r="H434" s="1" t="s">
        <v>3</v>
      </c>
      <c r="I434" s="1" t="s">
        <v>237</v>
      </c>
      <c r="J434" s="1" t="s">
        <v>1284</v>
      </c>
      <c r="K434" s="1" t="s">
        <v>1285</v>
      </c>
      <c r="L434" s="1" t="s">
        <v>63</v>
      </c>
      <c r="M434" s="1">
        <v>3</v>
      </c>
      <c r="N434" s="1" t="s">
        <v>1258</v>
      </c>
      <c r="O434" s="1">
        <v>3</v>
      </c>
      <c r="P434" s="1" t="s">
        <v>2105</v>
      </c>
      <c r="Q434" s="1" t="s">
        <v>2105</v>
      </c>
      <c r="R434" s="1" t="s">
        <v>34</v>
      </c>
      <c r="S434" s="1">
        <v>0</v>
      </c>
    </row>
    <row r="435" spans="1:24">
      <c r="A435" s="1" t="s">
        <v>1286</v>
      </c>
      <c r="B435" s="1" t="s">
        <v>1269</v>
      </c>
      <c r="C435" s="1" t="s">
        <v>47</v>
      </c>
      <c r="D435" s="2">
        <v>25.042282</v>
      </c>
      <c r="E435" s="2">
        <v>121.61266500000001</v>
      </c>
      <c r="F435" s="3">
        <v>35.75</v>
      </c>
      <c r="G435" s="1" t="s">
        <v>3032</v>
      </c>
      <c r="H435" s="1" t="s">
        <v>3</v>
      </c>
      <c r="I435" s="1" t="s">
        <v>391</v>
      </c>
      <c r="J435" s="1" t="s">
        <v>1287</v>
      </c>
      <c r="K435" s="1" t="s">
        <v>1288</v>
      </c>
      <c r="L435" s="1" t="s">
        <v>1289</v>
      </c>
      <c r="M435" s="1">
        <v>4</v>
      </c>
      <c r="N435" s="1" t="s">
        <v>1258</v>
      </c>
      <c r="O435" s="1">
        <v>3</v>
      </c>
      <c r="P435" s="1" t="s">
        <v>2105</v>
      </c>
      <c r="Q435" s="1" t="s">
        <v>2105</v>
      </c>
      <c r="R435" s="1" t="s">
        <v>34</v>
      </c>
      <c r="S435" s="1">
        <v>0</v>
      </c>
    </row>
    <row r="436" spans="1:24">
      <c r="A436" s="1" t="s">
        <v>1290</v>
      </c>
      <c r="B436" s="1" t="s">
        <v>1269</v>
      </c>
      <c r="C436" s="1" t="s">
        <v>47</v>
      </c>
      <c r="D436" s="2">
        <v>25.042282</v>
      </c>
      <c r="E436" s="2">
        <v>121.61266500000001</v>
      </c>
      <c r="F436" s="3">
        <v>35.75</v>
      </c>
      <c r="G436" s="1" t="s">
        <v>3032</v>
      </c>
      <c r="H436" s="1" t="s">
        <v>3</v>
      </c>
      <c r="I436" s="1" t="s">
        <v>279</v>
      </c>
      <c r="J436" s="1" t="s">
        <v>166</v>
      </c>
      <c r="K436" s="1" t="s">
        <v>167</v>
      </c>
      <c r="L436" s="1" t="s">
        <v>1261</v>
      </c>
      <c r="M436" s="1">
        <v>4</v>
      </c>
      <c r="N436" s="1" t="s">
        <v>1258</v>
      </c>
      <c r="O436" s="1">
        <v>3</v>
      </c>
      <c r="P436" s="1" t="s">
        <v>2105</v>
      </c>
      <c r="Q436" s="1" t="s">
        <v>2105</v>
      </c>
      <c r="R436" s="1" t="s">
        <v>34</v>
      </c>
      <c r="S436" s="1">
        <v>0</v>
      </c>
    </row>
    <row r="437" spans="1:24">
      <c r="A437" s="1" t="s">
        <v>1291</v>
      </c>
      <c r="B437" s="1" t="s">
        <v>1292</v>
      </c>
      <c r="C437" s="1" t="s">
        <v>47</v>
      </c>
      <c r="D437" s="2">
        <v>25.042071</v>
      </c>
      <c r="E437" s="2">
        <v>121.61297</v>
      </c>
      <c r="F437" s="3">
        <v>66.013999999999996</v>
      </c>
      <c r="G437" s="1" t="s">
        <v>3032</v>
      </c>
      <c r="H437" s="1" t="s">
        <v>3</v>
      </c>
      <c r="I437" s="1" t="s">
        <v>1293</v>
      </c>
      <c r="J437" s="1" t="s">
        <v>1294</v>
      </c>
      <c r="K437" s="1" t="s">
        <v>1295</v>
      </c>
      <c r="L437" s="1" t="s">
        <v>1257</v>
      </c>
      <c r="M437" s="1">
        <v>3</v>
      </c>
      <c r="N437" s="1" t="s">
        <v>1258</v>
      </c>
      <c r="O437" s="1">
        <v>3</v>
      </c>
      <c r="P437" s="1" t="s">
        <v>2105</v>
      </c>
      <c r="Q437" s="1" t="s">
        <v>2105</v>
      </c>
      <c r="R437" s="1" t="s">
        <v>34</v>
      </c>
      <c r="S437" s="1">
        <v>0</v>
      </c>
    </row>
    <row r="438" spans="1:24">
      <c r="A438" s="1" t="s">
        <v>1296</v>
      </c>
      <c r="B438" s="1" t="s">
        <v>1292</v>
      </c>
      <c r="C438" s="1" t="s">
        <v>47</v>
      </c>
      <c r="D438" s="2">
        <v>25.042071</v>
      </c>
      <c r="E438" s="2">
        <v>121.61297</v>
      </c>
      <c r="F438" s="3">
        <v>66.013999999999996</v>
      </c>
      <c r="G438" s="1" t="s">
        <v>3032</v>
      </c>
      <c r="H438" s="1" t="s">
        <v>3</v>
      </c>
      <c r="I438" s="1" t="s">
        <v>497</v>
      </c>
      <c r="J438" s="1" t="s">
        <v>498</v>
      </c>
      <c r="K438" s="1" t="s">
        <v>1297</v>
      </c>
      <c r="L438" s="1" t="s">
        <v>155</v>
      </c>
      <c r="M438" s="1">
        <v>2</v>
      </c>
      <c r="N438" s="1" t="s">
        <v>1258</v>
      </c>
      <c r="O438" s="1">
        <v>3</v>
      </c>
      <c r="P438" s="1" t="s">
        <v>2105</v>
      </c>
      <c r="Q438" s="1" t="s">
        <v>2105</v>
      </c>
      <c r="R438" s="1" t="s">
        <v>34</v>
      </c>
      <c r="S438" s="1">
        <v>0</v>
      </c>
    </row>
    <row r="439" spans="1:24">
      <c r="A439" s="1" t="s">
        <v>1298</v>
      </c>
      <c r="B439" s="1" t="s">
        <v>1292</v>
      </c>
      <c r="C439" s="1" t="s">
        <v>47</v>
      </c>
      <c r="D439" s="2">
        <v>25.042071</v>
      </c>
      <c r="E439" s="2">
        <v>121.61297</v>
      </c>
      <c r="F439" s="3">
        <v>66.013999999999996</v>
      </c>
      <c r="G439" s="1" t="s">
        <v>3032</v>
      </c>
      <c r="H439" s="1" t="s">
        <v>3</v>
      </c>
      <c r="I439" s="1" t="s">
        <v>306</v>
      </c>
      <c r="J439" s="1" t="s">
        <v>1299</v>
      </c>
      <c r="K439" s="1" t="s">
        <v>1300</v>
      </c>
      <c r="L439" s="1" t="s">
        <v>1301</v>
      </c>
      <c r="M439" s="1">
        <v>4</v>
      </c>
      <c r="N439" s="1" t="s">
        <v>1258</v>
      </c>
      <c r="O439" s="1">
        <v>3</v>
      </c>
      <c r="P439" s="1" t="s">
        <v>2105</v>
      </c>
      <c r="Q439" s="1" t="s">
        <v>2105</v>
      </c>
      <c r="R439" s="1" t="s">
        <v>34</v>
      </c>
      <c r="S439" s="1">
        <v>0</v>
      </c>
    </row>
    <row r="440" spans="1:24">
      <c r="A440" s="1" t="s">
        <v>1302</v>
      </c>
      <c r="B440" s="1" t="s">
        <v>1292</v>
      </c>
      <c r="C440" s="1" t="s">
        <v>47</v>
      </c>
      <c r="D440" s="2">
        <v>25.042071</v>
      </c>
      <c r="E440" s="2">
        <v>121.61297</v>
      </c>
      <c r="F440" s="3">
        <v>66.013999999999996</v>
      </c>
      <c r="G440" s="1" t="s">
        <v>3032</v>
      </c>
      <c r="H440" s="1" t="s">
        <v>3</v>
      </c>
      <c r="I440" s="1" t="s">
        <v>152</v>
      </c>
      <c r="J440" s="1" t="s">
        <v>153</v>
      </c>
      <c r="K440" s="1" t="s">
        <v>154</v>
      </c>
      <c r="L440" s="1" t="s">
        <v>1273</v>
      </c>
      <c r="M440" s="1">
        <v>5</v>
      </c>
      <c r="N440" s="1" t="s">
        <v>1258</v>
      </c>
      <c r="O440" s="1">
        <v>3</v>
      </c>
      <c r="P440" s="1" t="s">
        <v>2105</v>
      </c>
      <c r="Q440" s="1" t="s">
        <v>2105</v>
      </c>
      <c r="R440" s="1" t="s">
        <v>34</v>
      </c>
      <c r="S440" s="1">
        <v>0</v>
      </c>
    </row>
    <row r="441" spans="1:24">
      <c r="A441" s="1" t="s">
        <v>1308</v>
      </c>
      <c r="B441" s="1" t="s">
        <v>1309</v>
      </c>
      <c r="C441" s="1" t="s">
        <v>1310</v>
      </c>
      <c r="D441" s="2">
        <v>25.045309</v>
      </c>
      <c r="E441" s="2">
        <v>121.61267599999999</v>
      </c>
      <c r="F441" s="3">
        <v>90.137</v>
      </c>
      <c r="G441" s="1" t="s">
        <v>3032</v>
      </c>
      <c r="H441" s="1" t="s">
        <v>3</v>
      </c>
      <c r="I441" s="1" t="s">
        <v>138</v>
      </c>
      <c r="J441" s="1" t="s">
        <v>1311</v>
      </c>
      <c r="K441" s="1" t="s">
        <v>1312</v>
      </c>
      <c r="L441" s="1" t="s">
        <v>1301</v>
      </c>
      <c r="M441" s="1">
        <v>4</v>
      </c>
      <c r="N441" s="1" t="s">
        <v>1258</v>
      </c>
      <c r="O441" s="1">
        <v>3</v>
      </c>
      <c r="P441" s="1" t="s">
        <v>2105</v>
      </c>
      <c r="Q441" s="1" t="s">
        <v>2105</v>
      </c>
      <c r="R441" s="1" t="s">
        <v>8</v>
      </c>
      <c r="S441" s="1">
        <v>1</v>
      </c>
      <c r="T441" s="1" t="s">
        <v>1313</v>
      </c>
      <c r="U441" s="1" t="s">
        <v>220</v>
      </c>
      <c r="V441" s="1">
        <v>1</v>
      </c>
      <c r="W441" s="1" t="s">
        <v>74</v>
      </c>
      <c r="X441" s="1">
        <v>1</v>
      </c>
    </row>
    <row r="442" spans="1:24">
      <c r="A442" s="1" t="s">
        <v>1314</v>
      </c>
      <c r="B442" s="1" t="s">
        <v>1309</v>
      </c>
      <c r="C442" s="1" t="s">
        <v>1310</v>
      </c>
      <c r="D442" s="2">
        <v>25.045309</v>
      </c>
      <c r="E442" s="2">
        <v>121.61267599999999</v>
      </c>
      <c r="F442" s="3">
        <v>90.137</v>
      </c>
      <c r="G442" s="1" t="s">
        <v>3032</v>
      </c>
      <c r="H442" s="1" t="s">
        <v>3</v>
      </c>
      <c r="I442" s="1" t="s">
        <v>332</v>
      </c>
      <c r="J442" s="1" t="s">
        <v>333</v>
      </c>
      <c r="K442" s="1" t="s">
        <v>334</v>
      </c>
      <c r="L442" s="1" t="s">
        <v>1315</v>
      </c>
      <c r="M442" s="1">
        <v>6</v>
      </c>
      <c r="N442" s="1" t="s">
        <v>1258</v>
      </c>
      <c r="O442" s="1">
        <v>3</v>
      </c>
      <c r="P442" s="1" t="s">
        <v>2105</v>
      </c>
      <c r="Q442" s="1" t="s">
        <v>2105</v>
      </c>
      <c r="R442" s="1" t="s">
        <v>8</v>
      </c>
      <c r="S442" s="1">
        <v>1</v>
      </c>
      <c r="T442" s="1" t="s">
        <v>1316</v>
      </c>
      <c r="U442" s="1" t="s">
        <v>141</v>
      </c>
      <c r="V442" s="1">
        <v>1</v>
      </c>
      <c r="W442" s="1" t="s">
        <v>115</v>
      </c>
      <c r="X442" s="1">
        <v>1</v>
      </c>
    </row>
    <row r="443" spans="1:24">
      <c r="A443" s="1" t="s">
        <v>1317</v>
      </c>
      <c r="B443" s="1" t="s">
        <v>1309</v>
      </c>
      <c r="C443" s="1" t="s">
        <v>1310</v>
      </c>
      <c r="D443" s="2">
        <v>25.045309</v>
      </c>
      <c r="E443" s="2">
        <v>121.61267599999999</v>
      </c>
      <c r="F443" s="3">
        <v>90.137</v>
      </c>
      <c r="G443" s="1" t="s">
        <v>3032</v>
      </c>
      <c r="H443" s="1" t="s">
        <v>3</v>
      </c>
      <c r="I443" s="1" t="s">
        <v>332</v>
      </c>
      <c r="J443" s="1" t="s">
        <v>333</v>
      </c>
      <c r="K443" s="1" t="s">
        <v>1318</v>
      </c>
      <c r="L443" s="1" t="s">
        <v>1273</v>
      </c>
      <c r="M443" s="1">
        <v>5</v>
      </c>
      <c r="N443" s="1" t="s">
        <v>1258</v>
      </c>
      <c r="O443" s="1">
        <v>3</v>
      </c>
      <c r="P443" s="1" t="s">
        <v>2105</v>
      </c>
      <c r="Q443" s="1" t="s">
        <v>2105</v>
      </c>
      <c r="R443" s="1" t="s">
        <v>8</v>
      </c>
      <c r="S443" s="1">
        <v>1</v>
      </c>
      <c r="T443" s="1" t="s">
        <v>1319</v>
      </c>
      <c r="U443" s="1" t="s">
        <v>95</v>
      </c>
      <c r="V443" s="1">
        <v>1</v>
      </c>
      <c r="W443" s="1" t="s">
        <v>74</v>
      </c>
      <c r="X443" s="1">
        <v>1</v>
      </c>
    </row>
    <row r="444" spans="1:24">
      <c r="A444" s="1" t="s">
        <v>1320</v>
      </c>
      <c r="B444" s="1" t="s">
        <v>1309</v>
      </c>
      <c r="C444" s="1" t="s">
        <v>1310</v>
      </c>
      <c r="D444" s="2">
        <v>25.045309</v>
      </c>
      <c r="E444" s="2">
        <v>121.61267599999999</v>
      </c>
      <c r="F444" s="3">
        <v>90.137</v>
      </c>
      <c r="G444" s="1" t="s">
        <v>3032</v>
      </c>
      <c r="H444" s="1" t="s">
        <v>3</v>
      </c>
      <c r="I444" s="1" t="s">
        <v>1321</v>
      </c>
      <c r="J444" s="1" t="s">
        <v>1322</v>
      </c>
      <c r="K444" s="1" t="s">
        <v>1323</v>
      </c>
      <c r="L444" s="1" t="s">
        <v>1273</v>
      </c>
      <c r="M444" s="1">
        <v>5</v>
      </c>
      <c r="N444" s="1" t="s">
        <v>1258</v>
      </c>
      <c r="O444" s="1">
        <v>3</v>
      </c>
      <c r="P444" s="1" t="s">
        <v>2105</v>
      </c>
      <c r="Q444" s="1" t="s">
        <v>2105</v>
      </c>
      <c r="R444" s="1" t="s">
        <v>34</v>
      </c>
      <c r="S444" s="1">
        <v>0</v>
      </c>
    </row>
    <row r="445" spans="1:24">
      <c r="A445" s="1" t="s">
        <v>1324</v>
      </c>
      <c r="B445" s="1" t="s">
        <v>1309</v>
      </c>
      <c r="C445" s="1" t="s">
        <v>1310</v>
      </c>
      <c r="D445" s="2">
        <v>25.045309</v>
      </c>
      <c r="E445" s="2">
        <v>121.61267599999999</v>
      </c>
      <c r="F445" s="3">
        <v>90.137</v>
      </c>
      <c r="G445" s="1" t="s">
        <v>3032</v>
      </c>
      <c r="H445" s="1" t="s">
        <v>3</v>
      </c>
      <c r="I445" s="1" t="s">
        <v>152</v>
      </c>
      <c r="J445" s="1" t="s">
        <v>153</v>
      </c>
      <c r="K445" s="1" t="s">
        <v>303</v>
      </c>
      <c r="L445" s="1" t="s">
        <v>1273</v>
      </c>
      <c r="M445" s="1">
        <v>5</v>
      </c>
      <c r="N445" s="1" t="s">
        <v>1258</v>
      </c>
      <c r="O445" s="1">
        <v>3</v>
      </c>
      <c r="P445" s="1" t="s">
        <v>2105</v>
      </c>
      <c r="Q445" s="1" t="s">
        <v>2105</v>
      </c>
      <c r="R445" s="1" t="s">
        <v>34</v>
      </c>
      <c r="S445" s="1">
        <v>0</v>
      </c>
    </row>
    <row r="446" spans="1:24">
      <c r="A446" s="1" t="s">
        <v>1325</v>
      </c>
      <c r="B446" s="1" t="s">
        <v>1309</v>
      </c>
      <c r="C446" s="1" t="s">
        <v>1310</v>
      </c>
      <c r="D446" s="2">
        <v>25.045309</v>
      </c>
      <c r="E446" s="2">
        <v>121.61267599999999</v>
      </c>
      <c r="F446" s="3">
        <v>90.137</v>
      </c>
      <c r="G446" s="1" t="s">
        <v>3032</v>
      </c>
      <c r="H446" s="1" t="s">
        <v>3</v>
      </c>
      <c r="I446" s="1" t="s">
        <v>1326</v>
      </c>
      <c r="J446" s="1" t="s">
        <v>1327</v>
      </c>
      <c r="K446" s="1" t="s">
        <v>1328</v>
      </c>
      <c r="L446" s="1" t="s">
        <v>2046</v>
      </c>
      <c r="M446" s="1">
        <v>1</v>
      </c>
      <c r="N446" s="1" t="s">
        <v>1258</v>
      </c>
      <c r="O446" s="1">
        <v>3</v>
      </c>
      <c r="P446" s="1" t="s">
        <v>2105</v>
      </c>
      <c r="Q446" s="1" t="s">
        <v>2105</v>
      </c>
      <c r="R446" s="1" t="s">
        <v>8</v>
      </c>
      <c r="S446" s="1">
        <v>1</v>
      </c>
      <c r="T446" s="1" t="s">
        <v>1329</v>
      </c>
      <c r="U446" s="1" t="s">
        <v>2046</v>
      </c>
      <c r="V446" s="1">
        <v>1</v>
      </c>
      <c r="W446" s="1" t="s">
        <v>74</v>
      </c>
      <c r="X446" s="1">
        <v>1</v>
      </c>
    </row>
    <row r="447" spans="1:24">
      <c r="A447" s="1" t="s">
        <v>1331</v>
      </c>
      <c r="B447" s="1" t="s">
        <v>1309</v>
      </c>
      <c r="C447" s="1" t="s">
        <v>1310</v>
      </c>
      <c r="D447" s="2">
        <v>25.045309</v>
      </c>
      <c r="E447" s="2">
        <v>121.61267599999999</v>
      </c>
      <c r="F447" s="3">
        <v>90.137</v>
      </c>
      <c r="G447" s="1" t="s">
        <v>3032</v>
      </c>
      <c r="H447" s="1" t="s">
        <v>3</v>
      </c>
      <c r="I447" s="1" t="s">
        <v>279</v>
      </c>
      <c r="J447" s="1" t="s">
        <v>404</v>
      </c>
      <c r="K447" s="1" t="s">
        <v>1332</v>
      </c>
      <c r="L447" s="1" t="s">
        <v>1263</v>
      </c>
      <c r="M447" s="1">
        <v>6</v>
      </c>
      <c r="N447" s="1" t="s">
        <v>1258</v>
      </c>
      <c r="O447" s="1">
        <v>3</v>
      </c>
      <c r="P447" s="1" t="s">
        <v>2105</v>
      </c>
      <c r="Q447" s="1" t="s">
        <v>2105</v>
      </c>
      <c r="R447" s="1" t="s">
        <v>34</v>
      </c>
      <c r="S447" s="1">
        <v>0</v>
      </c>
    </row>
    <row r="448" spans="1:24">
      <c r="A448" s="1" t="s">
        <v>1335</v>
      </c>
      <c r="B448" s="1" t="s">
        <v>1336</v>
      </c>
      <c r="C448" s="1" t="s">
        <v>1337</v>
      </c>
      <c r="D448" s="2">
        <v>25.039732000000001</v>
      </c>
      <c r="E448" s="2">
        <v>121.610236</v>
      </c>
      <c r="F448" s="3">
        <v>26.852</v>
      </c>
      <c r="G448" s="1" t="s">
        <v>3032</v>
      </c>
      <c r="H448" s="1" t="s">
        <v>3</v>
      </c>
      <c r="I448" s="1" t="s">
        <v>174</v>
      </c>
      <c r="J448" s="1" t="s">
        <v>292</v>
      </c>
      <c r="K448" s="1" t="s">
        <v>327</v>
      </c>
      <c r="L448" s="1" t="s">
        <v>1338</v>
      </c>
      <c r="M448" s="1">
        <v>4</v>
      </c>
      <c r="N448" s="1" t="s">
        <v>1258</v>
      </c>
      <c r="O448" s="1">
        <v>3</v>
      </c>
      <c r="P448" s="1" t="s">
        <v>2105</v>
      </c>
      <c r="Q448" s="1" t="s">
        <v>2105</v>
      </c>
      <c r="R448" s="1" t="s">
        <v>34</v>
      </c>
      <c r="S448" s="1">
        <v>0</v>
      </c>
    </row>
    <row r="449" spans="1:24">
      <c r="A449" s="1" t="s">
        <v>1339</v>
      </c>
      <c r="B449" s="1" t="s">
        <v>1336</v>
      </c>
      <c r="C449" s="1" t="s">
        <v>1337</v>
      </c>
      <c r="D449" s="2">
        <v>25.039732000000001</v>
      </c>
      <c r="E449" s="2">
        <v>121.610236</v>
      </c>
      <c r="F449" s="3">
        <v>26.852</v>
      </c>
      <c r="G449" s="1" t="s">
        <v>3032</v>
      </c>
      <c r="H449" s="1" t="s">
        <v>3</v>
      </c>
      <c r="I449" s="1" t="s">
        <v>355</v>
      </c>
      <c r="J449" s="1" t="s">
        <v>356</v>
      </c>
      <c r="K449" s="1" t="s">
        <v>484</v>
      </c>
      <c r="L449" s="1" t="s">
        <v>63</v>
      </c>
      <c r="M449" s="1">
        <v>3</v>
      </c>
      <c r="N449" s="1" t="s">
        <v>1258</v>
      </c>
      <c r="O449" s="1">
        <v>3</v>
      </c>
      <c r="P449" s="1" t="s">
        <v>2105</v>
      </c>
      <c r="Q449" s="1" t="s">
        <v>2105</v>
      </c>
      <c r="R449" s="1" t="s">
        <v>34</v>
      </c>
      <c r="S449" s="1">
        <v>0</v>
      </c>
    </row>
    <row r="450" spans="1:24">
      <c r="A450" s="1" t="s">
        <v>1342</v>
      </c>
      <c r="B450" s="1" t="s">
        <v>1341</v>
      </c>
      <c r="C450" s="1" t="s">
        <v>1337</v>
      </c>
      <c r="D450" s="2">
        <v>25.039908</v>
      </c>
      <c r="E450" s="2">
        <v>121.610041</v>
      </c>
      <c r="F450" s="3">
        <v>45.365000000000002</v>
      </c>
      <c r="G450" s="1" t="s">
        <v>3032</v>
      </c>
      <c r="H450" s="1" t="s">
        <v>3</v>
      </c>
      <c r="I450" s="1" t="s">
        <v>152</v>
      </c>
      <c r="J450" s="1" t="s">
        <v>153</v>
      </c>
      <c r="K450" s="1" t="s">
        <v>154</v>
      </c>
      <c r="L450" s="1" t="s">
        <v>1273</v>
      </c>
      <c r="M450" s="1">
        <v>5</v>
      </c>
      <c r="N450" s="1" t="s">
        <v>1258</v>
      </c>
      <c r="O450" s="1">
        <v>3</v>
      </c>
      <c r="P450" s="1" t="s">
        <v>2105</v>
      </c>
      <c r="Q450" s="1" t="s">
        <v>2105</v>
      </c>
      <c r="R450" s="1" t="s">
        <v>34</v>
      </c>
      <c r="S450" s="1">
        <v>0</v>
      </c>
    </row>
    <row r="451" spans="1:24">
      <c r="A451" s="1" t="s">
        <v>1343</v>
      </c>
      <c r="B451" s="1" t="s">
        <v>1341</v>
      </c>
      <c r="C451" s="1" t="s">
        <v>1337</v>
      </c>
      <c r="D451" s="2">
        <v>25.039908</v>
      </c>
      <c r="E451" s="2">
        <v>121.610041</v>
      </c>
      <c r="F451" s="3">
        <v>45.365000000000002</v>
      </c>
      <c r="G451" s="1" t="s">
        <v>3032</v>
      </c>
      <c r="H451" s="1" t="s">
        <v>3</v>
      </c>
      <c r="I451" s="1" t="s">
        <v>497</v>
      </c>
      <c r="J451" s="1" t="s">
        <v>1344</v>
      </c>
      <c r="K451" s="1" t="s">
        <v>1345</v>
      </c>
      <c r="L451" s="1" t="s">
        <v>1273</v>
      </c>
      <c r="M451" s="1">
        <v>5</v>
      </c>
      <c r="N451" s="1" t="s">
        <v>1258</v>
      </c>
      <c r="O451" s="1">
        <v>3</v>
      </c>
      <c r="P451" s="1" t="s">
        <v>2105</v>
      </c>
      <c r="Q451" s="1" t="s">
        <v>2105</v>
      </c>
      <c r="R451" s="1" t="s">
        <v>34</v>
      </c>
      <c r="S451" s="1">
        <v>0</v>
      </c>
    </row>
    <row r="452" spans="1:24">
      <c r="A452" s="1" t="s">
        <v>1346</v>
      </c>
      <c r="B452" s="1" t="s">
        <v>1347</v>
      </c>
      <c r="C452" s="1" t="s">
        <v>1337</v>
      </c>
      <c r="D452" s="2">
        <v>25.040075999999999</v>
      </c>
      <c r="E452" s="2">
        <v>121.609629</v>
      </c>
      <c r="F452" s="3">
        <v>67.742999999999995</v>
      </c>
      <c r="G452" s="1" t="s">
        <v>3032</v>
      </c>
      <c r="H452" s="1" t="s">
        <v>3</v>
      </c>
      <c r="I452" s="1" t="s">
        <v>497</v>
      </c>
      <c r="J452" s="1" t="s">
        <v>1344</v>
      </c>
      <c r="K452" s="1" t="s">
        <v>1345</v>
      </c>
      <c r="L452" s="1" t="s">
        <v>1273</v>
      </c>
      <c r="M452" s="1">
        <v>5</v>
      </c>
      <c r="N452" s="1" t="s">
        <v>1258</v>
      </c>
      <c r="O452" s="1">
        <v>3</v>
      </c>
      <c r="P452" s="1" t="s">
        <v>2105</v>
      </c>
      <c r="Q452" s="1" t="s">
        <v>2105</v>
      </c>
      <c r="R452" s="1" t="s">
        <v>34</v>
      </c>
      <c r="S452" s="1">
        <v>0</v>
      </c>
    </row>
    <row r="453" spans="1:24">
      <c r="A453" s="1" t="s">
        <v>1352</v>
      </c>
      <c r="B453" s="1" t="s">
        <v>1353</v>
      </c>
      <c r="C453" s="1" t="s">
        <v>1337</v>
      </c>
      <c r="D453" s="2">
        <v>25.041357000000001</v>
      </c>
      <c r="E453" s="2">
        <v>121.611642</v>
      </c>
      <c r="F453" s="3">
        <v>10.429</v>
      </c>
      <c r="G453" s="1" t="s">
        <v>3032</v>
      </c>
      <c r="H453" s="1" t="s">
        <v>3</v>
      </c>
      <c r="I453" s="1" t="s">
        <v>306</v>
      </c>
      <c r="J453" s="1" t="s">
        <v>307</v>
      </c>
      <c r="K453" s="1" t="s">
        <v>1354</v>
      </c>
      <c r="L453" s="1" t="s">
        <v>5499</v>
      </c>
      <c r="M453" s="1">
        <v>7</v>
      </c>
      <c r="N453" s="1" t="s">
        <v>1258</v>
      </c>
      <c r="O453" s="1">
        <v>3</v>
      </c>
      <c r="P453" s="1" t="s">
        <v>2105</v>
      </c>
      <c r="Q453" s="1" t="s">
        <v>2105</v>
      </c>
      <c r="R453" s="1" t="s">
        <v>34</v>
      </c>
      <c r="S453" s="1">
        <v>0</v>
      </c>
    </row>
    <row r="454" spans="1:24">
      <c r="A454" s="1" t="s">
        <v>1356</v>
      </c>
      <c r="B454" s="1" t="s">
        <v>1357</v>
      </c>
      <c r="C454" s="1" t="s">
        <v>1358</v>
      </c>
      <c r="D454" s="2">
        <v>25.033031000000001</v>
      </c>
      <c r="E454" s="2">
        <v>121.609239</v>
      </c>
      <c r="F454" s="3">
        <v>94.897999999999996</v>
      </c>
      <c r="G454" s="1" t="s">
        <v>3032</v>
      </c>
      <c r="H454" s="1" t="s">
        <v>3</v>
      </c>
      <c r="I454" s="1" t="s">
        <v>152</v>
      </c>
      <c r="J454" s="1" t="s">
        <v>153</v>
      </c>
      <c r="K454" s="1" t="s">
        <v>154</v>
      </c>
      <c r="L454" s="1" t="s">
        <v>1273</v>
      </c>
      <c r="M454" s="1">
        <v>5</v>
      </c>
      <c r="N454" s="1" t="s">
        <v>1258</v>
      </c>
      <c r="O454" s="1">
        <v>3</v>
      </c>
      <c r="P454" s="1" t="s">
        <v>2105</v>
      </c>
      <c r="Q454" s="1" t="s">
        <v>2105</v>
      </c>
      <c r="R454" s="1" t="s">
        <v>34</v>
      </c>
      <c r="S454" s="1">
        <v>0</v>
      </c>
    </row>
    <row r="455" spans="1:24">
      <c r="A455" s="1" t="s">
        <v>1359</v>
      </c>
      <c r="B455" s="1" t="s">
        <v>1357</v>
      </c>
      <c r="C455" s="1" t="s">
        <v>1358</v>
      </c>
      <c r="D455" s="2">
        <v>25.033031000000001</v>
      </c>
      <c r="E455" s="2">
        <v>121.609239</v>
      </c>
      <c r="F455" s="3">
        <v>94.897999999999996</v>
      </c>
      <c r="G455" s="1" t="s">
        <v>3032</v>
      </c>
      <c r="H455" s="1" t="s">
        <v>3</v>
      </c>
      <c r="I455" s="1" t="s">
        <v>4</v>
      </c>
      <c r="J455" s="1" t="s">
        <v>5</v>
      </c>
      <c r="K455" s="1" t="s">
        <v>232</v>
      </c>
      <c r="L455" s="1" t="s">
        <v>1273</v>
      </c>
      <c r="M455" s="1">
        <v>5</v>
      </c>
      <c r="N455" s="1" t="s">
        <v>1258</v>
      </c>
      <c r="O455" s="1">
        <v>3</v>
      </c>
      <c r="P455" s="1" t="s">
        <v>2105</v>
      </c>
      <c r="Q455" s="1" t="s">
        <v>2105</v>
      </c>
      <c r="R455" s="1" t="s">
        <v>8</v>
      </c>
      <c r="S455" s="1">
        <v>1</v>
      </c>
      <c r="T455" s="1" t="s">
        <v>1360</v>
      </c>
      <c r="U455" s="1" t="s">
        <v>95</v>
      </c>
      <c r="V455" s="1">
        <v>1</v>
      </c>
      <c r="W455" s="1" t="s">
        <v>115</v>
      </c>
      <c r="X455" s="1">
        <v>1</v>
      </c>
    </row>
    <row r="456" spans="1:24">
      <c r="A456" s="1" t="s">
        <v>1361</v>
      </c>
      <c r="B456" s="1" t="s">
        <v>1362</v>
      </c>
      <c r="C456" s="1" t="s">
        <v>1358</v>
      </c>
      <c r="D456" s="2">
        <v>25.033007000000001</v>
      </c>
      <c r="E456" s="2">
        <v>121.60899999999999</v>
      </c>
      <c r="F456" s="3">
        <v>55.466999999999999</v>
      </c>
      <c r="G456" s="1" t="s">
        <v>3032</v>
      </c>
      <c r="H456" s="1" t="s">
        <v>3</v>
      </c>
      <c r="I456" s="1" t="s">
        <v>4</v>
      </c>
      <c r="J456" s="1" t="s">
        <v>5</v>
      </c>
      <c r="K456" s="1" t="s">
        <v>6</v>
      </c>
      <c r="L456" s="1" t="s">
        <v>1273</v>
      </c>
      <c r="M456" s="1">
        <v>5</v>
      </c>
      <c r="N456" s="1" t="s">
        <v>1258</v>
      </c>
      <c r="O456" s="1">
        <v>3</v>
      </c>
      <c r="P456" s="1" t="s">
        <v>2105</v>
      </c>
      <c r="Q456" s="1" t="s">
        <v>2105</v>
      </c>
      <c r="R456" s="1" t="s">
        <v>8</v>
      </c>
      <c r="S456" s="1">
        <v>1</v>
      </c>
      <c r="T456" s="1" t="s">
        <v>1363</v>
      </c>
      <c r="U456" s="1" t="s">
        <v>220</v>
      </c>
      <c r="V456" s="1">
        <v>1</v>
      </c>
      <c r="W456" s="1" t="s">
        <v>74</v>
      </c>
      <c r="X456" s="1">
        <v>1</v>
      </c>
    </row>
    <row r="457" spans="1:24">
      <c r="A457" s="1" t="s">
        <v>1364</v>
      </c>
      <c r="B457" s="1" t="s">
        <v>1362</v>
      </c>
      <c r="C457" s="1" t="s">
        <v>1358</v>
      </c>
      <c r="D457" s="2">
        <v>25.033007000000001</v>
      </c>
      <c r="E457" s="2">
        <v>121.60899999999999</v>
      </c>
      <c r="F457" s="3">
        <v>55.466999999999999</v>
      </c>
      <c r="G457" s="1" t="s">
        <v>3032</v>
      </c>
      <c r="H457" s="1" t="s">
        <v>3</v>
      </c>
      <c r="I457" s="1" t="s">
        <v>497</v>
      </c>
      <c r="J457" s="1" t="s">
        <v>498</v>
      </c>
      <c r="K457" s="1" t="s">
        <v>780</v>
      </c>
      <c r="L457" s="1" t="s">
        <v>1273</v>
      </c>
      <c r="M457" s="1">
        <v>5</v>
      </c>
      <c r="N457" s="1" t="s">
        <v>1258</v>
      </c>
      <c r="O457" s="1">
        <v>3</v>
      </c>
      <c r="P457" s="1" t="s">
        <v>2105</v>
      </c>
      <c r="Q457" s="1" t="s">
        <v>2105</v>
      </c>
      <c r="R457" s="1" t="s">
        <v>8</v>
      </c>
      <c r="S457" s="1">
        <v>1</v>
      </c>
      <c r="T457" s="1" t="s">
        <v>1365</v>
      </c>
      <c r="U457" s="1" t="s">
        <v>220</v>
      </c>
      <c r="V457" s="1">
        <v>1</v>
      </c>
      <c r="W457" s="1" t="s">
        <v>115</v>
      </c>
      <c r="X457" s="1">
        <v>1</v>
      </c>
    </row>
    <row r="458" spans="1:24">
      <c r="A458" s="1" t="s">
        <v>1366</v>
      </c>
      <c r="B458" s="1" t="s">
        <v>1362</v>
      </c>
      <c r="C458" s="1" t="s">
        <v>1358</v>
      </c>
      <c r="D458" s="2">
        <v>25.033007000000001</v>
      </c>
      <c r="E458" s="2">
        <v>121.60899999999999</v>
      </c>
      <c r="F458" s="3">
        <v>55.466999999999999</v>
      </c>
      <c r="G458" s="1" t="s">
        <v>3032</v>
      </c>
      <c r="H458" s="1" t="s">
        <v>3</v>
      </c>
      <c r="I458" s="1" t="s">
        <v>4</v>
      </c>
      <c r="J458" s="1" t="s">
        <v>5</v>
      </c>
      <c r="K458" s="1" t="s">
        <v>232</v>
      </c>
      <c r="L458" s="1" t="s">
        <v>1273</v>
      </c>
      <c r="M458" s="1">
        <v>5</v>
      </c>
      <c r="N458" s="1" t="s">
        <v>1258</v>
      </c>
      <c r="O458" s="1">
        <v>3</v>
      </c>
      <c r="P458" s="1" t="s">
        <v>2105</v>
      </c>
      <c r="Q458" s="1" t="s">
        <v>2105</v>
      </c>
      <c r="R458" s="1" t="s">
        <v>34</v>
      </c>
      <c r="S458" s="1">
        <v>0</v>
      </c>
    </row>
    <row r="459" spans="1:24">
      <c r="A459" s="1" t="s">
        <v>1367</v>
      </c>
      <c r="B459" s="1" t="s">
        <v>1368</v>
      </c>
      <c r="C459" s="1" t="s">
        <v>1358</v>
      </c>
      <c r="D459" s="2">
        <v>25.032976999999999</v>
      </c>
      <c r="E459" s="2">
        <v>121.60867</v>
      </c>
      <c r="F459" s="3">
        <v>63.4</v>
      </c>
      <c r="G459" s="1" t="s">
        <v>3032</v>
      </c>
      <c r="H459" s="1" t="s">
        <v>3</v>
      </c>
      <c r="I459" s="1" t="s">
        <v>174</v>
      </c>
      <c r="J459" s="1" t="s">
        <v>292</v>
      </c>
      <c r="K459" s="1" t="s">
        <v>293</v>
      </c>
      <c r="L459" s="1" t="s">
        <v>1315</v>
      </c>
      <c r="M459" s="1">
        <v>6</v>
      </c>
      <c r="N459" s="1" t="s">
        <v>1258</v>
      </c>
      <c r="O459" s="1">
        <v>3</v>
      </c>
      <c r="P459" s="1" t="s">
        <v>2105</v>
      </c>
      <c r="Q459" s="1" t="s">
        <v>2105</v>
      </c>
      <c r="R459" s="1" t="s">
        <v>34</v>
      </c>
      <c r="S459" s="1">
        <v>0</v>
      </c>
    </row>
    <row r="460" spans="1:24">
      <c r="A460" s="1" t="s">
        <v>1369</v>
      </c>
      <c r="B460" s="1" t="s">
        <v>1368</v>
      </c>
      <c r="C460" s="1" t="s">
        <v>1358</v>
      </c>
      <c r="D460" s="2">
        <v>25.032976999999999</v>
      </c>
      <c r="E460" s="2">
        <v>121.60867</v>
      </c>
      <c r="F460" s="3">
        <v>63.4</v>
      </c>
      <c r="G460" s="1" t="s">
        <v>3032</v>
      </c>
      <c r="H460" s="1" t="s">
        <v>3</v>
      </c>
      <c r="I460" s="1" t="s">
        <v>138</v>
      </c>
      <c r="J460" s="1" t="s">
        <v>159</v>
      </c>
      <c r="K460" s="1" t="s">
        <v>160</v>
      </c>
      <c r="L460" s="1" t="s">
        <v>1273</v>
      </c>
      <c r="M460" s="1">
        <v>5</v>
      </c>
      <c r="N460" s="1" t="s">
        <v>1258</v>
      </c>
      <c r="O460" s="1">
        <v>3</v>
      </c>
      <c r="P460" s="1" t="s">
        <v>2105</v>
      </c>
      <c r="Q460" s="1" t="s">
        <v>2105</v>
      </c>
      <c r="R460" s="1" t="s">
        <v>34</v>
      </c>
      <c r="S460" s="1">
        <v>0</v>
      </c>
    </row>
    <row r="461" spans="1:24">
      <c r="A461" s="1" t="s">
        <v>1370</v>
      </c>
      <c r="B461" s="1" t="s">
        <v>1371</v>
      </c>
      <c r="C461" s="1" t="s">
        <v>1358</v>
      </c>
      <c r="D461" s="2">
        <v>25.033280000000001</v>
      </c>
      <c r="E461" s="2">
        <v>121.607602</v>
      </c>
      <c r="F461" s="3">
        <v>85.686999999999998</v>
      </c>
      <c r="G461" s="1" t="s">
        <v>3032</v>
      </c>
      <c r="H461" s="1" t="s">
        <v>3</v>
      </c>
      <c r="I461" s="1" t="s">
        <v>222</v>
      </c>
      <c r="J461" s="1" t="s">
        <v>223</v>
      </c>
      <c r="K461" s="1" t="s">
        <v>1281</v>
      </c>
      <c r="L461" s="1" t="s">
        <v>1273</v>
      </c>
      <c r="M461" s="1">
        <v>5</v>
      </c>
      <c r="N461" s="1" t="s">
        <v>1258</v>
      </c>
      <c r="O461" s="1">
        <v>3</v>
      </c>
      <c r="P461" s="1" t="s">
        <v>2105</v>
      </c>
      <c r="Q461" s="1" t="s">
        <v>2105</v>
      </c>
      <c r="R461" s="1" t="s">
        <v>34</v>
      </c>
      <c r="S461" s="1">
        <v>0</v>
      </c>
    </row>
    <row r="462" spans="1:24">
      <c r="A462" s="1" t="s">
        <v>1372</v>
      </c>
      <c r="B462" s="1" t="s">
        <v>1373</v>
      </c>
      <c r="C462" s="1" t="s">
        <v>1358</v>
      </c>
      <c r="D462" s="2">
        <v>25.033017000000001</v>
      </c>
      <c r="E462" s="2">
        <v>121.606509</v>
      </c>
      <c r="F462" s="3">
        <v>89.477000000000004</v>
      </c>
      <c r="G462" s="1" t="s">
        <v>3032</v>
      </c>
      <c r="H462" s="1" t="s">
        <v>3</v>
      </c>
      <c r="I462" s="1" t="s">
        <v>306</v>
      </c>
      <c r="J462" s="1" t="s">
        <v>307</v>
      </c>
      <c r="K462" s="1" t="s">
        <v>1354</v>
      </c>
      <c r="L462" s="1" t="s">
        <v>1273</v>
      </c>
      <c r="M462" s="1">
        <v>5</v>
      </c>
      <c r="N462" s="1" t="s">
        <v>1258</v>
      </c>
      <c r="O462" s="1">
        <v>3</v>
      </c>
      <c r="P462" s="1" t="s">
        <v>2105</v>
      </c>
      <c r="Q462" s="1" t="s">
        <v>2105</v>
      </c>
      <c r="R462" s="1" t="s">
        <v>34</v>
      </c>
      <c r="S462" s="1">
        <v>0</v>
      </c>
    </row>
    <row r="463" spans="1:24">
      <c r="A463" s="1" t="s">
        <v>1374</v>
      </c>
      <c r="B463" s="1" t="s">
        <v>1375</v>
      </c>
      <c r="C463" s="1" t="s">
        <v>1358</v>
      </c>
      <c r="D463" s="2">
        <v>25.032955999999999</v>
      </c>
      <c r="E463" s="2">
        <v>121.605588</v>
      </c>
      <c r="F463" s="3">
        <v>101.14</v>
      </c>
      <c r="G463" s="1" t="s">
        <v>3032</v>
      </c>
      <c r="H463" s="1" t="s">
        <v>3</v>
      </c>
      <c r="I463" s="1" t="s">
        <v>152</v>
      </c>
      <c r="J463" s="1" t="s">
        <v>153</v>
      </c>
      <c r="K463" s="1" t="s">
        <v>154</v>
      </c>
      <c r="L463" s="1" t="s">
        <v>1273</v>
      </c>
      <c r="M463" s="1">
        <v>5</v>
      </c>
      <c r="N463" s="1" t="s">
        <v>1258</v>
      </c>
      <c r="O463" s="1">
        <v>3</v>
      </c>
      <c r="P463" s="1" t="s">
        <v>2105</v>
      </c>
      <c r="Q463" s="1" t="s">
        <v>2105</v>
      </c>
      <c r="R463" s="1" t="s">
        <v>34</v>
      </c>
      <c r="S463" s="1">
        <v>0</v>
      </c>
    </row>
    <row r="464" spans="1:24">
      <c r="A464" s="1" t="s">
        <v>1376</v>
      </c>
      <c r="B464" s="1" t="s">
        <v>1375</v>
      </c>
      <c r="C464" s="1" t="s">
        <v>1358</v>
      </c>
      <c r="D464" s="2">
        <v>25.032955999999999</v>
      </c>
      <c r="E464" s="2">
        <v>121.605588</v>
      </c>
      <c r="F464" s="3">
        <v>101.14</v>
      </c>
      <c r="G464" s="1" t="s">
        <v>3032</v>
      </c>
      <c r="H464" s="1" t="s">
        <v>3</v>
      </c>
      <c r="I464" s="1" t="s">
        <v>1326</v>
      </c>
      <c r="J464" s="1" t="s">
        <v>1377</v>
      </c>
      <c r="K464" s="1" t="s">
        <v>1378</v>
      </c>
      <c r="L464" s="1" t="s">
        <v>201</v>
      </c>
      <c r="M464" s="1">
        <v>1</v>
      </c>
      <c r="N464" s="1" t="s">
        <v>1258</v>
      </c>
      <c r="O464" s="1">
        <v>3</v>
      </c>
      <c r="P464" s="1" t="s">
        <v>2105</v>
      </c>
      <c r="Q464" s="1" t="s">
        <v>2105</v>
      </c>
      <c r="R464" s="1" t="s">
        <v>34</v>
      </c>
      <c r="S464" s="1">
        <v>0</v>
      </c>
    </row>
    <row r="465" spans="1:24">
      <c r="A465" s="1" t="s">
        <v>1379</v>
      </c>
      <c r="B465" s="1" t="s">
        <v>1375</v>
      </c>
      <c r="C465" s="1" t="s">
        <v>1358</v>
      </c>
      <c r="D465" s="2">
        <v>25.032955999999999</v>
      </c>
      <c r="E465" s="2">
        <v>121.605588</v>
      </c>
      <c r="F465" s="3">
        <v>101.14</v>
      </c>
      <c r="G465" s="1" t="s">
        <v>3032</v>
      </c>
      <c r="H465" s="1" t="s">
        <v>3</v>
      </c>
      <c r="I465" s="1" t="s">
        <v>138</v>
      </c>
      <c r="J465" s="1" t="s">
        <v>266</v>
      </c>
      <c r="K465" s="1" t="s">
        <v>1380</v>
      </c>
      <c r="L465" s="1" t="s">
        <v>1273</v>
      </c>
      <c r="M465" s="1">
        <v>5</v>
      </c>
      <c r="N465" s="1" t="s">
        <v>1258</v>
      </c>
      <c r="O465" s="1">
        <v>3</v>
      </c>
      <c r="P465" s="1" t="s">
        <v>2105</v>
      </c>
      <c r="Q465" s="1" t="s">
        <v>2105</v>
      </c>
      <c r="R465" s="1" t="s">
        <v>34</v>
      </c>
      <c r="S465" s="1">
        <v>0</v>
      </c>
    </row>
    <row r="466" spans="1:24">
      <c r="A466" s="1" t="s">
        <v>1381</v>
      </c>
      <c r="B466" s="1" t="s">
        <v>1382</v>
      </c>
      <c r="C466" s="1" t="s">
        <v>1358</v>
      </c>
      <c r="D466" s="2">
        <v>25.032999</v>
      </c>
      <c r="E466" s="2">
        <v>121.60429499999999</v>
      </c>
      <c r="F466" s="3">
        <v>120.754</v>
      </c>
      <c r="G466" s="1" t="s">
        <v>3032</v>
      </c>
      <c r="H466" s="1" t="s">
        <v>3</v>
      </c>
      <c r="I466" s="1" t="s">
        <v>793</v>
      </c>
      <c r="J466" s="1" t="s">
        <v>794</v>
      </c>
      <c r="K466" s="1" t="s">
        <v>1383</v>
      </c>
      <c r="L466" s="1" t="s">
        <v>1315</v>
      </c>
      <c r="M466" s="1">
        <v>6</v>
      </c>
      <c r="N466" s="1" t="s">
        <v>1258</v>
      </c>
      <c r="O466" s="1">
        <v>3</v>
      </c>
      <c r="P466" s="1" t="s">
        <v>2105</v>
      </c>
      <c r="Q466" s="1" t="s">
        <v>2105</v>
      </c>
      <c r="R466" s="1" t="s">
        <v>34</v>
      </c>
      <c r="S466" s="1">
        <v>0</v>
      </c>
    </row>
    <row r="467" spans="1:24">
      <c r="A467" s="1" t="s">
        <v>1384</v>
      </c>
      <c r="B467" s="1" t="s">
        <v>1382</v>
      </c>
      <c r="C467" s="1" t="s">
        <v>1358</v>
      </c>
      <c r="D467" s="2">
        <v>25.032999</v>
      </c>
      <c r="E467" s="2">
        <v>121.60429499999999</v>
      </c>
      <c r="F467" s="3">
        <v>120.754</v>
      </c>
      <c r="G467" s="1" t="s">
        <v>3032</v>
      </c>
      <c r="H467" s="1" t="s">
        <v>3</v>
      </c>
      <c r="I467" s="1" t="s">
        <v>138</v>
      </c>
      <c r="J467" s="1" t="s">
        <v>159</v>
      </c>
      <c r="K467" s="1" t="s">
        <v>160</v>
      </c>
      <c r="L467" s="1" t="s">
        <v>106</v>
      </c>
      <c r="M467" s="1">
        <v>5</v>
      </c>
      <c r="N467" s="1" t="s">
        <v>1258</v>
      </c>
      <c r="O467" s="1">
        <v>3</v>
      </c>
      <c r="P467" s="1" t="s">
        <v>2105</v>
      </c>
      <c r="Q467" s="1" t="s">
        <v>2105</v>
      </c>
      <c r="R467" s="1" t="s">
        <v>34</v>
      </c>
      <c r="S467" s="1">
        <v>0</v>
      </c>
    </row>
    <row r="468" spans="1:24">
      <c r="A468" s="1" t="s">
        <v>1385</v>
      </c>
      <c r="B468" s="1" t="s">
        <v>1386</v>
      </c>
      <c r="C468" s="1" t="s">
        <v>1358</v>
      </c>
      <c r="D468" s="2">
        <v>25.032973999999999</v>
      </c>
      <c r="E468" s="2">
        <v>121.604035</v>
      </c>
      <c r="F468" s="3">
        <v>129.16300000000001</v>
      </c>
      <c r="G468" s="1" t="s">
        <v>3032</v>
      </c>
      <c r="H468" s="1" t="s">
        <v>3</v>
      </c>
      <c r="I468" s="1" t="s">
        <v>152</v>
      </c>
      <c r="J468" s="1" t="s">
        <v>153</v>
      </c>
      <c r="K468" s="1" t="s">
        <v>154</v>
      </c>
      <c r="L468" s="1" t="s">
        <v>1273</v>
      </c>
      <c r="M468" s="1">
        <v>5</v>
      </c>
      <c r="N468" s="1" t="s">
        <v>1258</v>
      </c>
      <c r="O468" s="1">
        <v>3</v>
      </c>
      <c r="P468" s="1" t="s">
        <v>2105</v>
      </c>
      <c r="Q468" s="1" t="s">
        <v>2105</v>
      </c>
      <c r="R468" s="1" t="s">
        <v>34</v>
      </c>
      <c r="S468" s="1">
        <v>0</v>
      </c>
    </row>
    <row r="469" spans="1:24">
      <c r="A469" s="1" t="s">
        <v>1387</v>
      </c>
      <c r="B469" s="1" t="s">
        <v>1388</v>
      </c>
      <c r="C469" s="1" t="s">
        <v>1358</v>
      </c>
      <c r="D469" s="2">
        <v>25.032937</v>
      </c>
      <c r="E469" s="2">
        <v>121.60381599999999</v>
      </c>
      <c r="F469" s="3">
        <v>135.23699999999999</v>
      </c>
      <c r="G469" s="1" t="s">
        <v>3032</v>
      </c>
      <c r="H469" s="1" t="s">
        <v>3</v>
      </c>
      <c r="I469" s="1" t="s">
        <v>355</v>
      </c>
      <c r="J469" s="1" t="s">
        <v>356</v>
      </c>
      <c r="K469" s="1" t="s">
        <v>502</v>
      </c>
      <c r="L469" s="1" t="s">
        <v>1273</v>
      </c>
      <c r="M469" s="1">
        <v>5</v>
      </c>
      <c r="N469" s="1" t="s">
        <v>1258</v>
      </c>
      <c r="O469" s="1">
        <v>3</v>
      </c>
      <c r="P469" s="1" t="s">
        <v>2105</v>
      </c>
      <c r="Q469" s="1" t="s">
        <v>2105</v>
      </c>
      <c r="R469" s="1" t="s">
        <v>34</v>
      </c>
      <c r="S469" s="1">
        <v>0</v>
      </c>
    </row>
    <row r="470" spans="1:24">
      <c r="A470" s="1" t="s">
        <v>1389</v>
      </c>
      <c r="B470" s="1" t="s">
        <v>1390</v>
      </c>
      <c r="C470" s="1" t="s">
        <v>1358</v>
      </c>
      <c r="D470" s="2">
        <v>25.033118000000002</v>
      </c>
      <c r="E470" s="2">
        <v>121.602073</v>
      </c>
      <c r="F470" s="3">
        <v>160.69800000000001</v>
      </c>
      <c r="G470" s="1" t="s">
        <v>3032</v>
      </c>
      <c r="H470" s="1" t="s">
        <v>3</v>
      </c>
      <c r="I470" s="1" t="s">
        <v>306</v>
      </c>
      <c r="J470" s="1" t="s">
        <v>307</v>
      </c>
      <c r="K470" s="1" t="s">
        <v>1354</v>
      </c>
      <c r="L470" s="1" t="s">
        <v>1338</v>
      </c>
      <c r="M470" s="1">
        <v>4</v>
      </c>
      <c r="N470" s="1" t="s">
        <v>1258</v>
      </c>
      <c r="O470" s="1">
        <v>3</v>
      </c>
      <c r="P470" s="1" t="s">
        <v>2105</v>
      </c>
      <c r="Q470" s="1" t="s">
        <v>2105</v>
      </c>
      <c r="R470" s="1" t="s">
        <v>34</v>
      </c>
      <c r="S470" s="1">
        <v>0</v>
      </c>
    </row>
    <row r="471" spans="1:24">
      <c r="A471" s="1" t="s">
        <v>1391</v>
      </c>
      <c r="B471" s="1" t="s">
        <v>1392</v>
      </c>
      <c r="C471" s="1" t="s">
        <v>1358</v>
      </c>
      <c r="D471" s="2">
        <v>25.033729999999998</v>
      </c>
      <c r="E471" s="2">
        <v>121.601056</v>
      </c>
      <c r="F471" s="3">
        <v>164.48500000000001</v>
      </c>
      <c r="G471" s="1" t="s">
        <v>3032</v>
      </c>
      <c r="H471" s="1" t="s">
        <v>3</v>
      </c>
      <c r="I471" s="1" t="s">
        <v>138</v>
      </c>
      <c r="J471" s="1" t="s">
        <v>337</v>
      </c>
      <c r="K471" s="1" t="s">
        <v>338</v>
      </c>
      <c r="L471" s="1" t="s">
        <v>1273</v>
      </c>
      <c r="M471" s="1">
        <v>5</v>
      </c>
      <c r="N471" s="1" t="s">
        <v>1258</v>
      </c>
      <c r="O471" s="1">
        <v>3</v>
      </c>
      <c r="P471" s="1" t="s">
        <v>2105</v>
      </c>
      <c r="Q471" s="1" t="s">
        <v>2105</v>
      </c>
      <c r="R471" s="1" t="s">
        <v>34</v>
      </c>
      <c r="S471" s="1">
        <v>0</v>
      </c>
    </row>
    <row r="472" spans="1:24">
      <c r="A472" s="1" t="s">
        <v>1393</v>
      </c>
      <c r="B472" s="1" t="s">
        <v>1394</v>
      </c>
      <c r="C472" s="1" t="s">
        <v>1358</v>
      </c>
      <c r="D472" s="2">
        <v>25.033750000000001</v>
      </c>
      <c r="E472" s="2">
        <v>121.600324</v>
      </c>
      <c r="F472" s="3">
        <v>163.459</v>
      </c>
      <c r="G472" s="1" t="s">
        <v>3032</v>
      </c>
      <c r="H472" s="1" t="s">
        <v>3</v>
      </c>
      <c r="I472" s="1" t="s">
        <v>174</v>
      </c>
      <c r="J472" s="1" t="s">
        <v>292</v>
      </c>
      <c r="K472" s="1" t="s">
        <v>293</v>
      </c>
      <c r="L472" s="1" t="s">
        <v>1315</v>
      </c>
      <c r="M472" s="1">
        <v>6</v>
      </c>
      <c r="N472" s="1" t="s">
        <v>1258</v>
      </c>
      <c r="O472" s="1">
        <v>3</v>
      </c>
      <c r="P472" s="1" t="s">
        <v>2105</v>
      </c>
      <c r="Q472" s="1" t="s">
        <v>2105</v>
      </c>
      <c r="R472" s="1" t="s">
        <v>34</v>
      </c>
      <c r="S472" s="1">
        <v>0</v>
      </c>
    </row>
    <row r="473" spans="1:24">
      <c r="A473" s="1" t="s">
        <v>1395</v>
      </c>
      <c r="B473" s="1" t="s">
        <v>1396</v>
      </c>
      <c r="C473" s="1" t="s">
        <v>1358</v>
      </c>
      <c r="D473" s="2">
        <v>25.033708000000001</v>
      </c>
      <c r="E473" s="2">
        <v>121.60012500000001</v>
      </c>
      <c r="F473" s="3">
        <v>167.267</v>
      </c>
      <c r="G473" s="1" t="s">
        <v>3032</v>
      </c>
      <c r="H473" s="1" t="s">
        <v>3</v>
      </c>
      <c r="I473" s="1" t="s">
        <v>152</v>
      </c>
      <c r="J473" s="1" t="s">
        <v>153</v>
      </c>
      <c r="K473" s="1" t="s">
        <v>154</v>
      </c>
      <c r="L473" s="1" t="s">
        <v>1273</v>
      </c>
      <c r="M473" s="1">
        <v>5</v>
      </c>
      <c r="N473" s="1" t="s">
        <v>1258</v>
      </c>
      <c r="O473" s="1">
        <v>3</v>
      </c>
      <c r="P473" s="1" t="s">
        <v>2105</v>
      </c>
      <c r="Q473" s="1" t="s">
        <v>2105</v>
      </c>
      <c r="R473" s="1" t="s">
        <v>34</v>
      </c>
      <c r="S473" s="1">
        <v>0</v>
      </c>
    </row>
    <row r="474" spans="1:24">
      <c r="A474" s="1" t="s">
        <v>1401</v>
      </c>
      <c r="B474" s="1" t="s">
        <v>1402</v>
      </c>
      <c r="C474" s="1" t="s">
        <v>662</v>
      </c>
      <c r="D474" s="2">
        <v>24.762874</v>
      </c>
      <c r="E474" s="2">
        <v>121.585583</v>
      </c>
      <c r="F474" s="3">
        <v>651.23199999999997</v>
      </c>
      <c r="G474" s="1" t="s">
        <v>3032</v>
      </c>
      <c r="H474" s="1" t="s">
        <v>3</v>
      </c>
      <c r="I474" s="1" t="s">
        <v>4</v>
      </c>
      <c r="J474" s="1" t="s">
        <v>5</v>
      </c>
      <c r="K474" s="1" t="s">
        <v>6</v>
      </c>
      <c r="L474" s="1" t="s">
        <v>1273</v>
      </c>
      <c r="M474" s="1">
        <v>5</v>
      </c>
      <c r="N474" s="1" t="s">
        <v>1258</v>
      </c>
      <c r="O474" s="1">
        <v>3</v>
      </c>
      <c r="P474" s="1" t="s">
        <v>2105</v>
      </c>
      <c r="Q474" s="1" t="s">
        <v>2105</v>
      </c>
      <c r="R474" s="1" t="s">
        <v>8</v>
      </c>
      <c r="S474" s="1">
        <v>1</v>
      </c>
      <c r="T474" s="1" t="s">
        <v>1403</v>
      </c>
      <c r="U474" s="1" t="s">
        <v>95</v>
      </c>
      <c r="V474" s="1">
        <v>1</v>
      </c>
      <c r="W474" s="1" t="s">
        <v>74</v>
      </c>
      <c r="X474" s="1">
        <v>1</v>
      </c>
    </row>
    <row r="475" spans="1:24">
      <c r="A475" s="1" t="s">
        <v>1404</v>
      </c>
      <c r="B475" s="1" t="s">
        <v>707</v>
      </c>
      <c r="C475" s="1" t="s">
        <v>662</v>
      </c>
      <c r="D475" s="2">
        <v>24.762834000000002</v>
      </c>
      <c r="E475" s="2">
        <v>121.58549499999999</v>
      </c>
      <c r="F475" s="3">
        <v>607.07899999999995</v>
      </c>
      <c r="G475" s="1" t="s">
        <v>3032</v>
      </c>
      <c r="H475" s="1" t="s">
        <v>3</v>
      </c>
      <c r="I475" s="1" t="s">
        <v>4</v>
      </c>
      <c r="J475" s="1" t="s">
        <v>5</v>
      </c>
      <c r="K475" s="1" t="s">
        <v>164</v>
      </c>
      <c r="L475" s="1" t="s">
        <v>1273</v>
      </c>
      <c r="M475" s="1">
        <v>5</v>
      </c>
      <c r="N475" s="1" t="s">
        <v>1258</v>
      </c>
      <c r="O475" s="1">
        <v>3</v>
      </c>
      <c r="P475" s="1" t="s">
        <v>2105</v>
      </c>
      <c r="Q475" s="1" t="s">
        <v>2105</v>
      </c>
      <c r="R475" s="1" t="s">
        <v>34</v>
      </c>
      <c r="S475" s="1">
        <v>0</v>
      </c>
    </row>
    <row r="476" spans="1:24">
      <c r="A476" s="1" t="s">
        <v>1405</v>
      </c>
      <c r="B476" s="1" t="s">
        <v>1406</v>
      </c>
      <c r="C476" s="1" t="s">
        <v>662</v>
      </c>
      <c r="D476" s="2">
        <v>24.762733999999998</v>
      </c>
      <c r="E476" s="2">
        <v>121.58540000000001</v>
      </c>
      <c r="F476" s="3">
        <v>619.75800000000004</v>
      </c>
      <c r="G476" s="1" t="s">
        <v>3032</v>
      </c>
      <c r="H476" s="1" t="s">
        <v>3</v>
      </c>
      <c r="I476" s="1" t="s">
        <v>4</v>
      </c>
      <c r="J476" s="1" t="s">
        <v>5</v>
      </c>
      <c r="K476" s="1" t="s">
        <v>6</v>
      </c>
      <c r="L476" s="1" t="s">
        <v>1273</v>
      </c>
      <c r="M476" s="1">
        <v>5</v>
      </c>
      <c r="N476" s="1" t="s">
        <v>1258</v>
      </c>
      <c r="O476" s="1">
        <v>3</v>
      </c>
      <c r="P476" s="1" t="s">
        <v>2105</v>
      </c>
      <c r="Q476" s="1" t="s">
        <v>2105</v>
      </c>
      <c r="R476" s="1" t="s">
        <v>8</v>
      </c>
      <c r="S476" s="1">
        <v>1</v>
      </c>
      <c r="T476" s="1" t="s">
        <v>1407</v>
      </c>
      <c r="U476" s="1" t="s">
        <v>95</v>
      </c>
      <c r="V476" s="1">
        <v>1</v>
      </c>
      <c r="W476" s="1" t="s">
        <v>115</v>
      </c>
      <c r="X476" s="1">
        <v>1</v>
      </c>
    </row>
    <row r="477" spans="1:24">
      <c r="A477" s="1" t="s">
        <v>1408</v>
      </c>
      <c r="B477" s="1" t="s">
        <v>1406</v>
      </c>
      <c r="C477" s="1" t="s">
        <v>662</v>
      </c>
      <c r="D477" s="2">
        <v>24.762702000000001</v>
      </c>
      <c r="E477" s="2">
        <v>121.585375</v>
      </c>
      <c r="F477" s="3">
        <v>624.92899999999997</v>
      </c>
      <c r="G477" s="1" t="s">
        <v>3032</v>
      </c>
      <c r="H477" s="1" t="s">
        <v>3</v>
      </c>
      <c r="I477" s="1" t="s">
        <v>4</v>
      </c>
      <c r="J477" s="1" t="s">
        <v>5</v>
      </c>
      <c r="K477" s="1" t="s">
        <v>6</v>
      </c>
      <c r="L477" s="1" t="s">
        <v>1273</v>
      </c>
      <c r="M477" s="1">
        <v>5</v>
      </c>
      <c r="N477" s="1" t="s">
        <v>1258</v>
      </c>
      <c r="O477" s="1">
        <v>3</v>
      </c>
      <c r="P477" s="1" t="s">
        <v>2105</v>
      </c>
      <c r="Q477" s="1" t="s">
        <v>2105</v>
      </c>
      <c r="R477" s="1" t="s">
        <v>34</v>
      </c>
      <c r="S477" s="1">
        <v>0</v>
      </c>
    </row>
    <row r="478" spans="1:24">
      <c r="A478" s="1" t="s">
        <v>1409</v>
      </c>
      <c r="B478" s="1" t="s">
        <v>1410</v>
      </c>
      <c r="C478" s="1" t="s">
        <v>662</v>
      </c>
      <c r="D478" s="2">
        <v>24.762578999999999</v>
      </c>
      <c r="E478" s="2">
        <v>121.58528699999999</v>
      </c>
      <c r="F478" s="3">
        <v>625.30499999999995</v>
      </c>
      <c r="G478" s="1" t="s">
        <v>3032</v>
      </c>
      <c r="H478" s="1" t="s">
        <v>3</v>
      </c>
      <c r="I478" s="1" t="s">
        <v>4</v>
      </c>
      <c r="J478" s="1" t="s">
        <v>5</v>
      </c>
      <c r="K478" s="1" t="s">
        <v>6</v>
      </c>
      <c r="L478" s="1" t="s">
        <v>1273</v>
      </c>
      <c r="M478" s="1">
        <v>5</v>
      </c>
      <c r="N478" s="1" t="s">
        <v>1258</v>
      </c>
      <c r="O478" s="1">
        <v>3</v>
      </c>
      <c r="P478" s="1" t="s">
        <v>2105</v>
      </c>
      <c r="Q478" s="1" t="s">
        <v>2105</v>
      </c>
      <c r="R478" s="1" t="s">
        <v>8</v>
      </c>
      <c r="S478" s="1">
        <v>1</v>
      </c>
      <c r="T478" s="1" t="s">
        <v>1411</v>
      </c>
      <c r="U478" s="1" t="s">
        <v>102</v>
      </c>
      <c r="V478" s="1">
        <v>1</v>
      </c>
      <c r="W478" s="1" t="s">
        <v>115</v>
      </c>
      <c r="X478" s="1">
        <v>1</v>
      </c>
    </row>
    <row r="479" spans="1:24">
      <c r="A479" s="1" t="s">
        <v>1412</v>
      </c>
      <c r="B479" s="1" t="s">
        <v>1413</v>
      </c>
      <c r="C479" s="1" t="s">
        <v>662</v>
      </c>
      <c r="D479" s="2">
        <v>24.762404</v>
      </c>
      <c r="E479" s="2">
        <v>121.585227</v>
      </c>
      <c r="F479" s="3">
        <v>635.77599999999995</v>
      </c>
      <c r="G479" s="1" t="s">
        <v>3032</v>
      </c>
      <c r="H479" s="1" t="s">
        <v>3</v>
      </c>
      <c r="I479" s="1" t="s">
        <v>4</v>
      </c>
      <c r="J479" s="1" t="s">
        <v>5</v>
      </c>
      <c r="K479" s="1" t="s">
        <v>6</v>
      </c>
      <c r="L479" s="1" t="s">
        <v>1273</v>
      </c>
      <c r="M479" s="1">
        <v>5</v>
      </c>
      <c r="N479" s="1" t="s">
        <v>1258</v>
      </c>
      <c r="O479" s="1">
        <v>3</v>
      </c>
      <c r="P479" s="1" t="s">
        <v>2105</v>
      </c>
      <c r="Q479" s="1" t="s">
        <v>2105</v>
      </c>
      <c r="R479" s="1" t="s">
        <v>8</v>
      </c>
      <c r="S479" s="1">
        <v>1</v>
      </c>
      <c r="T479" s="1" t="s">
        <v>1414</v>
      </c>
      <c r="U479" s="1" t="s">
        <v>220</v>
      </c>
      <c r="V479" s="1">
        <v>1</v>
      </c>
      <c r="W479" s="1" t="s">
        <v>74</v>
      </c>
      <c r="X479" s="1">
        <v>1</v>
      </c>
    </row>
    <row r="480" spans="1:24">
      <c r="A480" s="1" t="s">
        <v>1415</v>
      </c>
      <c r="B480" s="1" t="s">
        <v>714</v>
      </c>
      <c r="C480" s="1" t="s">
        <v>662</v>
      </c>
      <c r="D480" s="2">
        <v>24.762305000000001</v>
      </c>
      <c r="E480" s="2">
        <v>121.585089</v>
      </c>
      <c r="F480" s="3">
        <v>637.99599999999998</v>
      </c>
      <c r="G480" s="1" t="s">
        <v>3032</v>
      </c>
      <c r="H480" s="1" t="s">
        <v>3</v>
      </c>
      <c r="I480" s="1" t="s">
        <v>4</v>
      </c>
      <c r="J480" s="1" t="s">
        <v>5</v>
      </c>
      <c r="K480" s="1" t="s">
        <v>6</v>
      </c>
      <c r="L480" s="1" t="s">
        <v>1273</v>
      </c>
      <c r="M480" s="1">
        <v>5</v>
      </c>
      <c r="N480" s="1" t="s">
        <v>1258</v>
      </c>
      <c r="O480" s="1">
        <v>3</v>
      </c>
      <c r="P480" s="1" t="s">
        <v>2105</v>
      </c>
      <c r="Q480" s="1" t="s">
        <v>2105</v>
      </c>
      <c r="R480" s="1" t="s">
        <v>34</v>
      </c>
      <c r="S480" s="1">
        <v>0</v>
      </c>
    </row>
    <row r="481" spans="1:24">
      <c r="A481" s="1" t="s">
        <v>1416</v>
      </c>
      <c r="B481" s="1" t="s">
        <v>1417</v>
      </c>
      <c r="C481" s="1" t="s">
        <v>662</v>
      </c>
      <c r="D481" s="2">
        <v>24.762162</v>
      </c>
      <c r="E481" s="2">
        <v>121.5849</v>
      </c>
      <c r="F481" s="3">
        <v>642.09</v>
      </c>
      <c r="G481" s="1" t="s">
        <v>3032</v>
      </c>
      <c r="H481" s="1" t="s">
        <v>3</v>
      </c>
      <c r="I481" s="1" t="s">
        <v>4</v>
      </c>
      <c r="J481" s="1" t="s">
        <v>5</v>
      </c>
      <c r="K481" s="1" t="s">
        <v>232</v>
      </c>
      <c r="L481" s="1" t="s">
        <v>1273</v>
      </c>
      <c r="M481" s="1">
        <v>5</v>
      </c>
      <c r="N481" s="1" t="s">
        <v>1258</v>
      </c>
      <c r="O481" s="1">
        <v>3</v>
      </c>
      <c r="P481" s="1" t="s">
        <v>2105</v>
      </c>
      <c r="Q481" s="1" t="s">
        <v>2105</v>
      </c>
      <c r="R481" s="1" t="s">
        <v>34</v>
      </c>
      <c r="S481" s="1">
        <v>0</v>
      </c>
    </row>
    <row r="482" spans="1:24">
      <c r="A482" s="1" t="s">
        <v>1418</v>
      </c>
      <c r="B482" s="1" t="s">
        <v>1417</v>
      </c>
      <c r="C482" s="1" t="s">
        <v>662</v>
      </c>
      <c r="D482" s="2">
        <v>24.762128000000001</v>
      </c>
      <c r="E482" s="2">
        <v>121.584751</v>
      </c>
      <c r="F482" s="3">
        <v>643.06299999999999</v>
      </c>
      <c r="G482" s="1" t="s">
        <v>3032</v>
      </c>
      <c r="H482" s="1" t="s">
        <v>3</v>
      </c>
      <c r="I482" s="1" t="s">
        <v>4</v>
      </c>
      <c r="J482" s="1" t="s">
        <v>5</v>
      </c>
      <c r="K482" s="1" t="s">
        <v>6</v>
      </c>
      <c r="L482" s="1" t="s">
        <v>1273</v>
      </c>
      <c r="M482" s="1">
        <v>5</v>
      </c>
      <c r="N482" s="1" t="s">
        <v>1258</v>
      </c>
      <c r="O482" s="1">
        <v>3</v>
      </c>
      <c r="P482" s="1" t="s">
        <v>2105</v>
      </c>
      <c r="Q482" s="1" t="s">
        <v>2105</v>
      </c>
      <c r="R482" s="1" t="s">
        <v>34</v>
      </c>
      <c r="S482" s="1">
        <v>0</v>
      </c>
    </row>
    <row r="483" spans="1:24">
      <c r="A483" s="1" t="s">
        <v>1419</v>
      </c>
      <c r="B483" s="1" t="s">
        <v>1420</v>
      </c>
      <c r="C483" s="1" t="s">
        <v>662</v>
      </c>
      <c r="D483" s="2">
        <v>24.762262</v>
      </c>
      <c r="E483" s="2">
        <v>121.584692</v>
      </c>
      <c r="F483" s="3">
        <v>646.09400000000005</v>
      </c>
      <c r="G483" s="1" t="s">
        <v>3032</v>
      </c>
      <c r="H483" s="1" t="s">
        <v>3</v>
      </c>
      <c r="I483" s="1" t="s">
        <v>4</v>
      </c>
      <c r="J483" s="1" t="s">
        <v>5</v>
      </c>
      <c r="K483" s="1" t="s">
        <v>164</v>
      </c>
      <c r="L483" s="1" t="s">
        <v>1273</v>
      </c>
      <c r="M483" s="1">
        <v>5</v>
      </c>
      <c r="N483" s="1" t="s">
        <v>1258</v>
      </c>
      <c r="O483" s="1">
        <v>3</v>
      </c>
      <c r="P483" s="1" t="s">
        <v>2105</v>
      </c>
      <c r="Q483" s="1" t="s">
        <v>2105</v>
      </c>
      <c r="R483" s="1" t="s">
        <v>34</v>
      </c>
      <c r="S483" s="1">
        <v>0</v>
      </c>
    </row>
    <row r="484" spans="1:24">
      <c r="A484" s="1" t="s">
        <v>1421</v>
      </c>
      <c r="B484" s="1" t="s">
        <v>1420</v>
      </c>
      <c r="C484" s="1" t="s">
        <v>662</v>
      </c>
      <c r="D484" s="2">
        <v>24.762188999999999</v>
      </c>
      <c r="E484" s="2">
        <v>121.584597</v>
      </c>
      <c r="F484" s="3">
        <v>647.09799999999996</v>
      </c>
      <c r="G484" s="1" t="s">
        <v>3032</v>
      </c>
      <c r="H484" s="1" t="s">
        <v>3</v>
      </c>
      <c r="I484" s="1" t="s">
        <v>4</v>
      </c>
      <c r="J484" s="1" t="s">
        <v>5</v>
      </c>
      <c r="K484" s="1" t="s">
        <v>6</v>
      </c>
      <c r="L484" s="1" t="s">
        <v>1273</v>
      </c>
      <c r="M484" s="1">
        <v>5</v>
      </c>
      <c r="N484" s="1" t="s">
        <v>1258</v>
      </c>
      <c r="O484" s="1">
        <v>3</v>
      </c>
      <c r="P484" s="1" t="s">
        <v>2105</v>
      </c>
      <c r="Q484" s="1" t="s">
        <v>2105</v>
      </c>
      <c r="R484" s="1" t="s">
        <v>34</v>
      </c>
      <c r="S484" s="1">
        <v>0</v>
      </c>
    </row>
    <row r="485" spans="1:24">
      <c r="A485" s="1" t="s">
        <v>1422</v>
      </c>
      <c r="B485" s="1" t="s">
        <v>1420</v>
      </c>
      <c r="C485" s="1" t="s">
        <v>662</v>
      </c>
      <c r="D485" s="2">
        <v>24.762198999999999</v>
      </c>
      <c r="E485" s="2">
        <v>121.58459999999999</v>
      </c>
      <c r="F485" s="3">
        <v>646.34299999999996</v>
      </c>
      <c r="G485" s="1" t="s">
        <v>3032</v>
      </c>
      <c r="H485" s="1" t="s">
        <v>3</v>
      </c>
      <c r="I485" s="1" t="s">
        <v>4</v>
      </c>
      <c r="J485" s="1" t="s">
        <v>5</v>
      </c>
      <c r="K485" s="1" t="s">
        <v>164</v>
      </c>
      <c r="L485" s="1" t="s">
        <v>1273</v>
      </c>
      <c r="M485" s="1">
        <v>5</v>
      </c>
      <c r="N485" s="1" t="s">
        <v>1258</v>
      </c>
      <c r="O485" s="1">
        <v>3</v>
      </c>
      <c r="P485" s="1" t="s">
        <v>2105</v>
      </c>
      <c r="Q485" s="1" t="s">
        <v>2105</v>
      </c>
      <c r="R485" s="1" t="s">
        <v>34</v>
      </c>
      <c r="S485" s="1">
        <v>0</v>
      </c>
    </row>
    <row r="486" spans="1:24">
      <c r="A486" s="1" t="s">
        <v>1423</v>
      </c>
      <c r="B486" s="1" t="s">
        <v>1420</v>
      </c>
      <c r="C486" s="1" t="s">
        <v>662</v>
      </c>
      <c r="D486" s="2">
        <v>24.762250000000002</v>
      </c>
      <c r="E486" s="2">
        <v>121.584575</v>
      </c>
      <c r="F486" s="3">
        <v>648.56200000000001</v>
      </c>
      <c r="G486" s="1" t="s">
        <v>3032</v>
      </c>
      <c r="H486" s="1" t="s">
        <v>3</v>
      </c>
      <c r="I486" s="1" t="s">
        <v>4</v>
      </c>
      <c r="J486" s="1" t="s">
        <v>5</v>
      </c>
      <c r="K486" s="1" t="s">
        <v>164</v>
      </c>
      <c r="L486" s="1" t="s">
        <v>1273</v>
      </c>
      <c r="M486" s="1">
        <v>5</v>
      </c>
      <c r="N486" s="1" t="s">
        <v>1258</v>
      </c>
      <c r="O486" s="1">
        <v>3</v>
      </c>
      <c r="P486" s="1" t="s">
        <v>2105</v>
      </c>
      <c r="Q486" s="1" t="s">
        <v>2105</v>
      </c>
      <c r="R486" s="1" t="s">
        <v>34</v>
      </c>
      <c r="S486" s="1">
        <v>0</v>
      </c>
    </row>
    <row r="487" spans="1:24">
      <c r="A487" s="1" t="s">
        <v>1424</v>
      </c>
      <c r="B487" s="1" t="s">
        <v>1425</v>
      </c>
      <c r="C487" s="1" t="s">
        <v>662</v>
      </c>
      <c r="D487" s="2">
        <v>24.762104999999998</v>
      </c>
      <c r="E487" s="2">
        <v>121.584326</v>
      </c>
      <c r="F487" s="3">
        <v>649.00300000000004</v>
      </c>
      <c r="G487" s="1" t="s">
        <v>3032</v>
      </c>
      <c r="H487" s="1" t="s">
        <v>3</v>
      </c>
      <c r="I487" s="1" t="s">
        <v>4</v>
      </c>
      <c r="J487" s="1" t="s">
        <v>5</v>
      </c>
      <c r="K487" s="1" t="s">
        <v>232</v>
      </c>
      <c r="L487" s="1" t="s">
        <v>1273</v>
      </c>
      <c r="M487" s="1">
        <v>5</v>
      </c>
      <c r="N487" s="1" t="s">
        <v>1258</v>
      </c>
      <c r="O487" s="1">
        <v>3</v>
      </c>
      <c r="P487" s="1" t="s">
        <v>2105</v>
      </c>
      <c r="Q487" s="1" t="s">
        <v>2105</v>
      </c>
      <c r="R487" s="1" t="s">
        <v>34</v>
      </c>
      <c r="S487" s="1">
        <v>0</v>
      </c>
    </row>
    <row r="488" spans="1:24">
      <c r="A488" s="1" t="s">
        <v>1426</v>
      </c>
      <c r="B488" s="1" t="s">
        <v>1425</v>
      </c>
      <c r="C488" s="1" t="s">
        <v>662</v>
      </c>
      <c r="D488" s="2">
        <v>24.762132999999999</v>
      </c>
      <c r="E488" s="2">
        <v>121.58432999999999</v>
      </c>
      <c r="F488" s="3">
        <v>649.33900000000006</v>
      </c>
      <c r="G488" s="1" t="s">
        <v>3032</v>
      </c>
      <c r="H488" s="1" t="s">
        <v>3</v>
      </c>
      <c r="I488" s="1" t="s">
        <v>4</v>
      </c>
      <c r="J488" s="1" t="s">
        <v>5</v>
      </c>
      <c r="K488" s="1" t="s">
        <v>232</v>
      </c>
      <c r="L488" s="1" t="s">
        <v>1273</v>
      </c>
      <c r="M488" s="1">
        <v>5</v>
      </c>
      <c r="N488" s="1" t="s">
        <v>1258</v>
      </c>
      <c r="O488" s="1">
        <v>3</v>
      </c>
      <c r="P488" s="1" t="s">
        <v>2105</v>
      </c>
      <c r="Q488" s="1" t="s">
        <v>2105</v>
      </c>
      <c r="R488" s="1" t="s">
        <v>34</v>
      </c>
      <c r="S488" s="1">
        <v>0</v>
      </c>
    </row>
    <row r="489" spans="1:24">
      <c r="A489" s="1" t="s">
        <v>1427</v>
      </c>
      <c r="B489" s="1" t="s">
        <v>1425</v>
      </c>
      <c r="C489" s="1" t="s">
        <v>662</v>
      </c>
      <c r="D489" s="2">
        <v>24.762089</v>
      </c>
      <c r="E489" s="2">
        <v>121.58444</v>
      </c>
      <c r="F489" s="3">
        <v>648.79300000000001</v>
      </c>
      <c r="G489" s="1" t="s">
        <v>3032</v>
      </c>
      <c r="H489" s="1" t="s">
        <v>3</v>
      </c>
      <c r="I489" s="1" t="s">
        <v>4</v>
      </c>
      <c r="J489" s="1" t="s">
        <v>5</v>
      </c>
      <c r="K489" s="1" t="s">
        <v>232</v>
      </c>
      <c r="L489" s="1" t="s">
        <v>1273</v>
      </c>
      <c r="M489" s="1">
        <v>5</v>
      </c>
      <c r="N489" s="1" t="s">
        <v>1258</v>
      </c>
      <c r="O489" s="1">
        <v>3</v>
      </c>
      <c r="P489" s="1" t="s">
        <v>2105</v>
      </c>
      <c r="Q489" s="1" t="s">
        <v>2105</v>
      </c>
      <c r="R489" s="1" t="s">
        <v>34</v>
      </c>
      <c r="S489" s="1">
        <v>0</v>
      </c>
    </row>
    <row r="490" spans="1:24">
      <c r="A490" s="1" t="s">
        <v>1428</v>
      </c>
      <c r="B490" s="1" t="s">
        <v>1420</v>
      </c>
      <c r="C490" s="1" t="s">
        <v>662</v>
      </c>
      <c r="D490" s="2">
        <v>24.762084999999999</v>
      </c>
      <c r="E490" s="2">
        <v>121.584464</v>
      </c>
      <c r="F490" s="3">
        <v>651.42899999999997</v>
      </c>
      <c r="G490" s="1" t="s">
        <v>3032</v>
      </c>
      <c r="H490" s="1" t="s">
        <v>3</v>
      </c>
      <c r="I490" s="1" t="s">
        <v>4</v>
      </c>
      <c r="J490" s="1" t="s">
        <v>5</v>
      </c>
      <c r="K490" s="1" t="s">
        <v>6</v>
      </c>
      <c r="L490" s="1" t="s">
        <v>1273</v>
      </c>
      <c r="M490" s="1">
        <v>5</v>
      </c>
      <c r="N490" s="1" t="s">
        <v>1258</v>
      </c>
      <c r="O490" s="1">
        <v>3</v>
      </c>
      <c r="P490" s="1" t="s">
        <v>2105</v>
      </c>
      <c r="Q490" s="1" t="s">
        <v>2105</v>
      </c>
      <c r="R490" s="1" t="s">
        <v>34</v>
      </c>
      <c r="S490" s="1">
        <v>0</v>
      </c>
    </row>
    <row r="491" spans="1:24">
      <c r="A491" s="1" t="s">
        <v>1429</v>
      </c>
      <c r="B491" s="1" t="s">
        <v>1420</v>
      </c>
      <c r="C491" s="1" t="s">
        <v>662</v>
      </c>
      <c r="D491" s="2">
        <v>24.762122000000002</v>
      </c>
      <c r="E491" s="2">
        <v>121.584509</v>
      </c>
      <c r="F491" s="3">
        <v>650.803</v>
      </c>
      <c r="G491" s="1" t="s">
        <v>3032</v>
      </c>
      <c r="H491" s="1" t="s">
        <v>3</v>
      </c>
      <c r="I491" s="1" t="s">
        <v>4</v>
      </c>
      <c r="J491" s="1" t="s">
        <v>5</v>
      </c>
      <c r="K491" s="1" t="s">
        <v>6</v>
      </c>
      <c r="L491" s="1" t="s">
        <v>1273</v>
      </c>
      <c r="M491" s="1">
        <v>5</v>
      </c>
      <c r="N491" s="1" t="s">
        <v>1258</v>
      </c>
      <c r="O491" s="1">
        <v>3</v>
      </c>
      <c r="P491" s="1" t="s">
        <v>2105</v>
      </c>
      <c r="Q491" s="1" t="s">
        <v>2105</v>
      </c>
      <c r="R491" s="1" t="s">
        <v>34</v>
      </c>
      <c r="S491" s="1">
        <v>0</v>
      </c>
    </row>
    <row r="492" spans="1:24">
      <c r="A492" s="1" t="s">
        <v>1430</v>
      </c>
      <c r="B492" s="1" t="s">
        <v>1431</v>
      </c>
      <c r="C492" s="1" t="s">
        <v>662</v>
      </c>
      <c r="D492" s="2">
        <v>24.762029999999999</v>
      </c>
      <c r="E492" s="2">
        <v>121.585048</v>
      </c>
      <c r="F492" s="3">
        <v>653.77</v>
      </c>
      <c r="G492" s="1" t="s">
        <v>3032</v>
      </c>
      <c r="H492" s="1" t="s">
        <v>3</v>
      </c>
      <c r="I492" s="1" t="s">
        <v>4</v>
      </c>
      <c r="J492" s="1" t="s">
        <v>5</v>
      </c>
      <c r="K492" s="1" t="s">
        <v>164</v>
      </c>
      <c r="L492" s="1" t="s">
        <v>1273</v>
      </c>
      <c r="M492" s="1">
        <v>5</v>
      </c>
      <c r="N492" s="1" t="s">
        <v>1258</v>
      </c>
      <c r="O492" s="1">
        <v>3</v>
      </c>
      <c r="P492" s="1" t="s">
        <v>2105</v>
      </c>
      <c r="Q492" s="1" t="s">
        <v>2105</v>
      </c>
      <c r="R492" s="1" t="s">
        <v>34</v>
      </c>
      <c r="S492" s="1">
        <v>0</v>
      </c>
    </row>
    <row r="493" spans="1:24">
      <c r="A493" s="1" t="s">
        <v>1432</v>
      </c>
      <c r="B493" s="1" t="s">
        <v>1433</v>
      </c>
      <c r="C493" s="1" t="s">
        <v>662</v>
      </c>
      <c r="D493" s="2">
        <v>24.761907000000001</v>
      </c>
      <c r="E493" s="2">
        <v>121.584872</v>
      </c>
      <c r="F493" s="3">
        <v>646.87</v>
      </c>
      <c r="G493" s="1" t="s">
        <v>3032</v>
      </c>
      <c r="H493" s="1" t="s">
        <v>3</v>
      </c>
      <c r="I493" s="1" t="s">
        <v>4</v>
      </c>
      <c r="J493" s="1" t="s">
        <v>5</v>
      </c>
      <c r="K493" s="1" t="s">
        <v>6</v>
      </c>
      <c r="L493" s="1" t="s">
        <v>1273</v>
      </c>
      <c r="M493" s="1">
        <v>5</v>
      </c>
      <c r="N493" s="1" t="s">
        <v>1258</v>
      </c>
      <c r="O493" s="1">
        <v>3</v>
      </c>
      <c r="P493" s="1" t="s">
        <v>2105</v>
      </c>
      <c r="Q493" s="1" t="s">
        <v>2105</v>
      </c>
      <c r="R493" s="1" t="s">
        <v>34</v>
      </c>
      <c r="S493" s="1">
        <v>0</v>
      </c>
    </row>
    <row r="494" spans="1:24">
      <c r="A494" s="1" t="s">
        <v>1434</v>
      </c>
      <c r="B494" s="1" t="s">
        <v>1433</v>
      </c>
      <c r="C494" s="1" t="s">
        <v>662</v>
      </c>
      <c r="D494" s="2">
        <v>24.761887999999999</v>
      </c>
      <c r="E494" s="2">
        <v>121.584823</v>
      </c>
      <c r="F494" s="3">
        <v>647.13900000000001</v>
      </c>
      <c r="G494" s="1" t="s">
        <v>3032</v>
      </c>
      <c r="H494" s="1" t="s">
        <v>3</v>
      </c>
      <c r="I494" s="1" t="s">
        <v>4</v>
      </c>
      <c r="J494" s="1" t="s">
        <v>5</v>
      </c>
      <c r="K494" s="1" t="s">
        <v>6</v>
      </c>
      <c r="L494" s="1" t="s">
        <v>1273</v>
      </c>
      <c r="M494" s="1">
        <v>5</v>
      </c>
      <c r="N494" s="1" t="s">
        <v>1258</v>
      </c>
      <c r="O494" s="1">
        <v>3</v>
      </c>
      <c r="P494" s="1" t="s">
        <v>2105</v>
      </c>
      <c r="Q494" s="1" t="s">
        <v>2105</v>
      </c>
      <c r="R494" s="1" t="s">
        <v>34</v>
      </c>
      <c r="S494" s="1">
        <v>0</v>
      </c>
    </row>
    <row r="495" spans="1:24">
      <c r="A495" s="1" t="s">
        <v>1435</v>
      </c>
      <c r="B495" s="1" t="s">
        <v>717</v>
      </c>
      <c r="C495" s="1" t="s">
        <v>662</v>
      </c>
      <c r="D495" s="2">
        <v>24.761821000000001</v>
      </c>
      <c r="E495" s="2">
        <v>121.584613</v>
      </c>
      <c r="F495" s="3">
        <v>645.38900000000001</v>
      </c>
      <c r="G495" s="1" t="s">
        <v>3032</v>
      </c>
      <c r="H495" s="1" t="s">
        <v>3</v>
      </c>
      <c r="I495" s="1" t="s">
        <v>4</v>
      </c>
      <c r="J495" s="1" t="s">
        <v>5</v>
      </c>
      <c r="K495" s="1" t="s">
        <v>232</v>
      </c>
      <c r="L495" s="1" t="s">
        <v>1273</v>
      </c>
      <c r="M495" s="1">
        <v>5</v>
      </c>
      <c r="N495" s="1" t="s">
        <v>1258</v>
      </c>
      <c r="O495" s="1">
        <v>3</v>
      </c>
      <c r="P495" s="1" t="s">
        <v>2105</v>
      </c>
      <c r="Q495" s="1" t="s">
        <v>2105</v>
      </c>
      <c r="R495" s="1" t="s">
        <v>34</v>
      </c>
      <c r="S495" s="1">
        <v>0</v>
      </c>
    </row>
    <row r="496" spans="1:24">
      <c r="A496" s="1" t="s">
        <v>1436</v>
      </c>
      <c r="B496" s="1" t="s">
        <v>1437</v>
      </c>
      <c r="C496" s="1" t="s">
        <v>662</v>
      </c>
      <c r="D496" s="2">
        <v>24.761666000000002</v>
      </c>
      <c r="E496" s="2">
        <v>121.58449899999999</v>
      </c>
      <c r="F496" s="3">
        <v>643.74</v>
      </c>
      <c r="G496" s="1" t="s">
        <v>3032</v>
      </c>
      <c r="H496" s="1" t="s">
        <v>3</v>
      </c>
      <c r="I496" s="1" t="s">
        <v>4</v>
      </c>
      <c r="J496" s="1" t="s">
        <v>5</v>
      </c>
      <c r="K496" s="1" t="s">
        <v>232</v>
      </c>
      <c r="L496" s="1" t="s">
        <v>1273</v>
      </c>
      <c r="M496" s="1">
        <v>5</v>
      </c>
      <c r="N496" s="1" t="s">
        <v>1258</v>
      </c>
      <c r="O496" s="1">
        <v>3</v>
      </c>
      <c r="P496" s="1" t="s">
        <v>2105</v>
      </c>
      <c r="Q496" s="1" t="s">
        <v>2105</v>
      </c>
      <c r="R496" s="1" t="s">
        <v>8</v>
      </c>
      <c r="S496" s="1">
        <v>1</v>
      </c>
      <c r="T496" s="1" t="s">
        <v>1438</v>
      </c>
      <c r="U496" s="1" t="s">
        <v>95</v>
      </c>
      <c r="V496" s="1">
        <v>1</v>
      </c>
      <c r="W496" s="1" t="s">
        <v>74</v>
      </c>
      <c r="X496" s="1">
        <v>1</v>
      </c>
    </row>
    <row r="497" spans="1:24">
      <c r="A497" s="1" t="s">
        <v>1439</v>
      </c>
      <c r="B497" s="1" t="s">
        <v>1440</v>
      </c>
      <c r="C497" s="1" t="s">
        <v>662</v>
      </c>
      <c r="D497" s="2">
        <v>24.761799</v>
      </c>
      <c r="E497" s="2">
        <v>121.584333</v>
      </c>
      <c r="F497" s="3">
        <v>643.62400000000002</v>
      </c>
      <c r="G497" s="1" t="s">
        <v>3032</v>
      </c>
      <c r="H497" s="1" t="s">
        <v>3</v>
      </c>
      <c r="I497" s="1" t="s">
        <v>4</v>
      </c>
      <c r="J497" s="1" t="s">
        <v>5</v>
      </c>
      <c r="K497" s="1" t="s">
        <v>164</v>
      </c>
      <c r="L497" s="1" t="s">
        <v>1273</v>
      </c>
      <c r="M497" s="1">
        <v>5</v>
      </c>
      <c r="N497" s="1" t="s">
        <v>1258</v>
      </c>
      <c r="O497" s="1">
        <v>3</v>
      </c>
      <c r="P497" s="1" t="s">
        <v>2105</v>
      </c>
      <c r="Q497" s="1" t="s">
        <v>2105</v>
      </c>
      <c r="R497" s="1" t="s">
        <v>34</v>
      </c>
      <c r="S497" s="1">
        <v>0</v>
      </c>
    </row>
    <row r="498" spans="1:24">
      <c r="A498" s="1" t="s">
        <v>1441</v>
      </c>
      <c r="B498" s="1" t="s">
        <v>1442</v>
      </c>
      <c r="C498" s="1" t="s">
        <v>662</v>
      </c>
      <c r="D498" s="2">
        <v>24.762187999999998</v>
      </c>
      <c r="E498" s="2">
        <v>121.58516899999999</v>
      </c>
      <c r="F498" s="3">
        <v>649.43499999999995</v>
      </c>
      <c r="G498" s="1" t="s">
        <v>3032</v>
      </c>
      <c r="H498" s="1" t="s">
        <v>3</v>
      </c>
      <c r="I498" s="1" t="s">
        <v>4</v>
      </c>
      <c r="J498" s="1" t="s">
        <v>5</v>
      </c>
      <c r="K498" s="1" t="s">
        <v>164</v>
      </c>
      <c r="L498" s="1" t="s">
        <v>1273</v>
      </c>
      <c r="M498" s="1">
        <v>5</v>
      </c>
      <c r="N498" s="1" t="s">
        <v>1258</v>
      </c>
      <c r="O498" s="1">
        <v>3</v>
      </c>
      <c r="P498" s="1" t="s">
        <v>2105</v>
      </c>
      <c r="Q498" s="1" t="s">
        <v>2105</v>
      </c>
      <c r="R498" s="1" t="s">
        <v>34</v>
      </c>
      <c r="S498" s="1">
        <v>0</v>
      </c>
    </row>
    <row r="499" spans="1:24">
      <c r="A499" s="1" t="s">
        <v>1443</v>
      </c>
      <c r="B499" s="1" t="s">
        <v>1444</v>
      </c>
      <c r="C499" s="1" t="s">
        <v>662</v>
      </c>
      <c r="D499" s="2">
        <v>24.762366</v>
      </c>
      <c r="E499" s="2">
        <v>121.585345</v>
      </c>
      <c r="F499" s="3">
        <v>647.09299999999996</v>
      </c>
      <c r="G499" s="1" t="s">
        <v>3032</v>
      </c>
      <c r="H499" s="1" t="s">
        <v>3</v>
      </c>
      <c r="I499" s="1" t="s">
        <v>4</v>
      </c>
      <c r="J499" s="1" t="s">
        <v>5</v>
      </c>
      <c r="K499" s="1" t="s">
        <v>164</v>
      </c>
      <c r="L499" s="1" t="s">
        <v>1273</v>
      </c>
      <c r="M499" s="1">
        <v>5</v>
      </c>
      <c r="N499" s="1" t="s">
        <v>1258</v>
      </c>
      <c r="O499" s="1">
        <v>3</v>
      </c>
      <c r="P499" s="1" t="s">
        <v>2105</v>
      </c>
      <c r="Q499" s="1" t="s">
        <v>2105</v>
      </c>
      <c r="R499" s="1" t="s">
        <v>34</v>
      </c>
      <c r="S499" s="1">
        <v>0</v>
      </c>
    </row>
    <row r="500" spans="1:24">
      <c r="A500" s="1" t="s">
        <v>1445</v>
      </c>
      <c r="B500" s="1" t="s">
        <v>1444</v>
      </c>
      <c r="C500" s="1" t="s">
        <v>662</v>
      </c>
      <c r="D500" s="2">
        <v>24.762401000000001</v>
      </c>
      <c r="E500" s="2">
        <v>121.585342</v>
      </c>
      <c r="F500" s="3">
        <v>646.30399999999997</v>
      </c>
      <c r="G500" s="1" t="s">
        <v>3032</v>
      </c>
      <c r="H500" s="1" t="s">
        <v>3</v>
      </c>
      <c r="I500" s="1" t="s">
        <v>4</v>
      </c>
      <c r="J500" s="1" t="s">
        <v>5</v>
      </c>
      <c r="K500" s="1" t="s">
        <v>6</v>
      </c>
      <c r="L500" s="1" t="s">
        <v>1273</v>
      </c>
      <c r="M500" s="1">
        <v>5</v>
      </c>
      <c r="N500" s="1" t="s">
        <v>1258</v>
      </c>
      <c r="O500" s="1">
        <v>3</v>
      </c>
      <c r="P500" s="1" t="s">
        <v>2105</v>
      </c>
      <c r="Q500" s="1" t="s">
        <v>2105</v>
      </c>
      <c r="R500" s="1" t="s">
        <v>34</v>
      </c>
      <c r="S500" s="1">
        <v>0</v>
      </c>
    </row>
    <row r="501" spans="1:24">
      <c r="A501" s="1" t="s">
        <v>1446</v>
      </c>
      <c r="B501" s="1" t="s">
        <v>1444</v>
      </c>
      <c r="C501" s="1" t="s">
        <v>662</v>
      </c>
      <c r="D501" s="2">
        <v>24.762385999999999</v>
      </c>
      <c r="E501" s="2">
        <v>121.585419</v>
      </c>
      <c r="F501" s="3">
        <v>648.16999999999996</v>
      </c>
      <c r="G501" s="1" t="s">
        <v>3032</v>
      </c>
      <c r="H501" s="1" t="s">
        <v>3</v>
      </c>
      <c r="I501" s="1" t="s">
        <v>4</v>
      </c>
      <c r="J501" s="1" t="s">
        <v>5</v>
      </c>
      <c r="K501" s="1" t="s">
        <v>6</v>
      </c>
      <c r="L501" s="1" t="s">
        <v>1273</v>
      </c>
      <c r="M501" s="1">
        <v>5</v>
      </c>
      <c r="N501" s="1" t="s">
        <v>1258</v>
      </c>
      <c r="O501" s="1">
        <v>3</v>
      </c>
      <c r="P501" s="1" t="s">
        <v>2105</v>
      </c>
      <c r="Q501" s="1" t="s">
        <v>2105</v>
      </c>
      <c r="R501" s="1" t="s">
        <v>8</v>
      </c>
      <c r="S501" s="1">
        <v>1</v>
      </c>
      <c r="T501" s="1" t="s">
        <v>1447</v>
      </c>
      <c r="U501" s="1" t="s">
        <v>95</v>
      </c>
      <c r="V501" s="1">
        <v>1</v>
      </c>
      <c r="W501" s="1" t="s">
        <v>74</v>
      </c>
      <c r="X501" s="1">
        <v>1</v>
      </c>
    </row>
    <row r="502" spans="1:24">
      <c r="A502" s="1" t="s">
        <v>1448</v>
      </c>
      <c r="B502" s="1" t="s">
        <v>1449</v>
      </c>
      <c r="C502" s="1" t="s">
        <v>662</v>
      </c>
      <c r="D502" s="2">
        <v>24.762671000000001</v>
      </c>
      <c r="E502" s="2">
        <v>121.585626</v>
      </c>
      <c r="F502" s="3">
        <v>647.70000000000005</v>
      </c>
      <c r="G502" s="1" t="s">
        <v>3032</v>
      </c>
      <c r="H502" s="1" t="s">
        <v>3</v>
      </c>
      <c r="I502" s="1" t="s">
        <v>4</v>
      </c>
      <c r="J502" s="1" t="s">
        <v>5</v>
      </c>
      <c r="K502" s="1" t="s">
        <v>6</v>
      </c>
      <c r="L502" s="1" t="s">
        <v>1273</v>
      </c>
      <c r="M502" s="1">
        <v>5</v>
      </c>
      <c r="N502" s="1" t="s">
        <v>1258</v>
      </c>
      <c r="O502" s="1">
        <v>3</v>
      </c>
      <c r="P502" s="1" t="s">
        <v>2105</v>
      </c>
      <c r="Q502" s="1" t="s">
        <v>2105</v>
      </c>
      <c r="R502" s="1" t="s">
        <v>8</v>
      </c>
      <c r="S502" s="1">
        <v>1</v>
      </c>
      <c r="T502" s="1" t="s">
        <v>1450</v>
      </c>
      <c r="U502" s="1" t="s">
        <v>95</v>
      </c>
      <c r="V502" s="1">
        <v>1</v>
      </c>
      <c r="W502" s="1" t="s">
        <v>74</v>
      </c>
      <c r="X502" s="1">
        <v>1</v>
      </c>
    </row>
    <row r="503" spans="1:24">
      <c r="A503" s="1" t="s">
        <v>1451</v>
      </c>
      <c r="B503" s="1" t="s">
        <v>1449</v>
      </c>
      <c r="C503" s="1" t="s">
        <v>662</v>
      </c>
      <c r="D503" s="2">
        <v>24.762768999999999</v>
      </c>
      <c r="E503" s="2">
        <v>121.585751</v>
      </c>
      <c r="F503" s="3">
        <v>652.06399999999996</v>
      </c>
      <c r="G503" s="1" t="s">
        <v>3032</v>
      </c>
      <c r="H503" s="1" t="s">
        <v>3</v>
      </c>
      <c r="I503" s="1" t="s">
        <v>4</v>
      </c>
      <c r="J503" s="1" t="s">
        <v>5</v>
      </c>
      <c r="K503" s="1" t="s">
        <v>6</v>
      </c>
      <c r="L503" s="1" t="s">
        <v>1273</v>
      </c>
      <c r="M503" s="1">
        <v>5</v>
      </c>
      <c r="N503" s="1" t="s">
        <v>1258</v>
      </c>
      <c r="O503" s="1">
        <v>3</v>
      </c>
      <c r="P503" s="1" t="s">
        <v>2105</v>
      </c>
      <c r="Q503" s="1" t="s">
        <v>2105</v>
      </c>
      <c r="R503" s="1" t="s">
        <v>8</v>
      </c>
      <c r="S503" s="1">
        <v>1</v>
      </c>
      <c r="T503" s="1" t="s">
        <v>1452</v>
      </c>
      <c r="U503" s="1" t="s">
        <v>102</v>
      </c>
      <c r="V503" s="1">
        <v>1</v>
      </c>
      <c r="W503" s="1" t="s">
        <v>74</v>
      </c>
      <c r="X503" s="1">
        <v>1</v>
      </c>
    </row>
    <row r="504" spans="1:24">
      <c r="A504" s="1" t="s">
        <v>1453</v>
      </c>
      <c r="B504" s="1" t="s">
        <v>1454</v>
      </c>
      <c r="C504" s="1" t="s">
        <v>662</v>
      </c>
      <c r="D504" s="2">
        <v>24.759588999999998</v>
      </c>
      <c r="E504" s="2">
        <v>121.58501200000001</v>
      </c>
      <c r="F504" s="3">
        <v>641.649</v>
      </c>
      <c r="G504" s="1" t="s">
        <v>3032</v>
      </c>
      <c r="H504" s="1" t="s">
        <v>3</v>
      </c>
      <c r="I504" s="1" t="s">
        <v>4</v>
      </c>
      <c r="J504" s="1" t="s">
        <v>5</v>
      </c>
      <c r="K504" s="1" t="s">
        <v>6</v>
      </c>
      <c r="L504" s="1" t="s">
        <v>1273</v>
      </c>
      <c r="M504" s="1">
        <v>5</v>
      </c>
      <c r="N504" s="1" t="s">
        <v>1258</v>
      </c>
      <c r="O504" s="1">
        <v>3</v>
      </c>
      <c r="P504" s="1" t="s">
        <v>2105</v>
      </c>
      <c r="Q504" s="1" t="s">
        <v>2105</v>
      </c>
      <c r="R504" s="1" t="s">
        <v>34</v>
      </c>
      <c r="S504" s="1">
        <v>0</v>
      </c>
    </row>
    <row r="505" spans="1:24">
      <c r="A505" s="1" t="s">
        <v>1463</v>
      </c>
      <c r="B505" s="1" t="s">
        <v>1464</v>
      </c>
      <c r="C505" s="1" t="s">
        <v>1465</v>
      </c>
      <c r="D505" s="2">
        <v>25.039401000000002</v>
      </c>
      <c r="E505" s="2">
        <v>121.618308</v>
      </c>
      <c r="F505" s="3">
        <v>62.892000000000003</v>
      </c>
      <c r="G505" s="1" t="s">
        <v>3032</v>
      </c>
      <c r="H505" s="1" t="s">
        <v>3</v>
      </c>
      <c r="I505" s="1" t="s">
        <v>1466</v>
      </c>
      <c r="J505" s="1" t="s">
        <v>1467</v>
      </c>
      <c r="K505" s="1" t="s">
        <v>1468</v>
      </c>
      <c r="L505" s="1" t="s">
        <v>1469</v>
      </c>
      <c r="M505" s="1">
        <v>3</v>
      </c>
      <c r="N505" s="1" t="s">
        <v>1258</v>
      </c>
      <c r="O505" s="1">
        <v>3</v>
      </c>
      <c r="P505" s="1" t="s">
        <v>2105</v>
      </c>
      <c r="Q505" s="1" t="s">
        <v>2105</v>
      </c>
      <c r="R505" s="1" t="s">
        <v>34</v>
      </c>
      <c r="S505" s="1">
        <v>0</v>
      </c>
    </row>
    <row r="506" spans="1:24">
      <c r="A506" s="1" t="s">
        <v>1470</v>
      </c>
      <c r="B506" s="1" t="s">
        <v>1471</v>
      </c>
      <c r="C506" s="1" t="s">
        <v>1465</v>
      </c>
      <c r="D506" s="2">
        <v>25.039213</v>
      </c>
      <c r="E506" s="2">
        <v>121.618647</v>
      </c>
      <c r="F506" s="3">
        <v>57.997999999999998</v>
      </c>
      <c r="G506" s="1" t="s">
        <v>3032</v>
      </c>
      <c r="H506" s="1" t="s">
        <v>3</v>
      </c>
      <c r="I506" s="1" t="s">
        <v>497</v>
      </c>
      <c r="J506" s="1" t="s">
        <v>498</v>
      </c>
      <c r="K506" s="1" t="s">
        <v>780</v>
      </c>
      <c r="L506" s="1" t="s">
        <v>1472</v>
      </c>
      <c r="M506" s="1">
        <v>6</v>
      </c>
      <c r="N506" s="1" t="s">
        <v>1258</v>
      </c>
      <c r="O506" s="1">
        <v>3</v>
      </c>
      <c r="P506" s="1" t="s">
        <v>2105</v>
      </c>
      <c r="Q506" s="1" t="s">
        <v>2105</v>
      </c>
      <c r="R506" s="1" t="s">
        <v>34</v>
      </c>
      <c r="S506" s="1">
        <v>0</v>
      </c>
    </row>
    <row r="507" spans="1:24">
      <c r="A507" s="1" t="s">
        <v>1473</v>
      </c>
      <c r="B507" s="1" t="s">
        <v>1474</v>
      </c>
      <c r="C507" s="1" t="s">
        <v>1465</v>
      </c>
      <c r="D507" s="2">
        <v>25.039097000000002</v>
      </c>
      <c r="E507" s="2">
        <v>121.618318</v>
      </c>
      <c r="F507" s="3">
        <v>64.224999999999994</v>
      </c>
      <c r="G507" s="1" t="s">
        <v>3032</v>
      </c>
      <c r="H507" s="1" t="s">
        <v>3</v>
      </c>
      <c r="I507" s="1" t="s">
        <v>222</v>
      </c>
      <c r="J507" s="1" t="s">
        <v>223</v>
      </c>
      <c r="K507" s="1" t="s">
        <v>1281</v>
      </c>
      <c r="L507" s="1" t="s">
        <v>1273</v>
      </c>
      <c r="M507" s="1">
        <v>5</v>
      </c>
      <c r="N507" s="1" t="s">
        <v>1258</v>
      </c>
      <c r="O507" s="1">
        <v>3</v>
      </c>
      <c r="P507" s="1" t="s">
        <v>2105</v>
      </c>
      <c r="Q507" s="1" t="s">
        <v>2105</v>
      </c>
      <c r="R507" s="1" t="s">
        <v>34</v>
      </c>
      <c r="S507" s="1">
        <v>0</v>
      </c>
    </row>
    <row r="508" spans="1:24">
      <c r="A508" s="1" t="s">
        <v>1475</v>
      </c>
      <c r="B508" s="1" t="s">
        <v>1476</v>
      </c>
      <c r="C508" s="1" t="s">
        <v>1465</v>
      </c>
      <c r="D508" s="2">
        <v>25.038958999999998</v>
      </c>
      <c r="E508" s="2">
        <v>121.618309</v>
      </c>
      <c r="F508" s="3">
        <v>61.62</v>
      </c>
      <c r="G508" s="1" t="s">
        <v>3032</v>
      </c>
      <c r="H508" s="1" t="s">
        <v>3</v>
      </c>
      <c r="I508" s="1" t="s">
        <v>355</v>
      </c>
      <c r="J508" s="1" t="s">
        <v>356</v>
      </c>
      <c r="K508" s="1" t="s">
        <v>484</v>
      </c>
      <c r="L508" s="1" t="s">
        <v>106</v>
      </c>
      <c r="M508" s="1">
        <v>5</v>
      </c>
      <c r="N508" s="1" t="s">
        <v>1258</v>
      </c>
      <c r="O508" s="1">
        <v>3</v>
      </c>
      <c r="P508" s="1" t="s">
        <v>2105</v>
      </c>
      <c r="Q508" s="1" t="s">
        <v>2105</v>
      </c>
      <c r="R508" s="1" t="s">
        <v>34</v>
      </c>
      <c r="S508" s="1">
        <v>0</v>
      </c>
    </row>
    <row r="509" spans="1:24">
      <c r="A509" s="1" t="s">
        <v>1477</v>
      </c>
      <c r="B509" s="1" t="s">
        <v>1478</v>
      </c>
      <c r="C509" s="1" t="s">
        <v>1465</v>
      </c>
      <c r="D509" s="2">
        <v>25.038526000000001</v>
      </c>
      <c r="E509" s="2">
        <v>121.618217</v>
      </c>
      <c r="F509" s="3">
        <v>56.951999999999998</v>
      </c>
      <c r="G509" s="1" t="s">
        <v>3032</v>
      </c>
      <c r="H509" s="1" t="s">
        <v>3</v>
      </c>
      <c r="I509" s="1" t="s">
        <v>246</v>
      </c>
      <c r="J509" s="1" t="s">
        <v>247</v>
      </c>
      <c r="K509" s="1" t="s">
        <v>1479</v>
      </c>
      <c r="L509" s="1" t="s">
        <v>1273</v>
      </c>
      <c r="M509" s="1">
        <v>5</v>
      </c>
      <c r="N509" s="1" t="s">
        <v>1258</v>
      </c>
      <c r="O509" s="1">
        <v>3</v>
      </c>
      <c r="P509" s="1" t="s">
        <v>2105</v>
      </c>
      <c r="Q509" s="1" t="s">
        <v>2105</v>
      </c>
      <c r="R509" s="1" t="s">
        <v>34</v>
      </c>
      <c r="S509" s="1">
        <v>0</v>
      </c>
    </row>
    <row r="510" spans="1:24">
      <c r="A510" s="1" t="s">
        <v>1480</v>
      </c>
      <c r="B510" s="1" t="s">
        <v>1481</v>
      </c>
      <c r="C510" s="1" t="s">
        <v>1465</v>
      </c>
      <c r="D510" s="2">
        <v>25.038309000000002</v>
      </c>
      <c r="E510" s="2">
        <v>121.618247</v>
      </c>
      <c r="F510" s="3">
        <v>54.189</v>
      </c>
      <c r="G510" s="1" t="s">
        <v>3032</v>
      </c>
      <c r="H510" s="1" t="s">
        <v>3</v>
      </c>
      <c r="I510" s="1" t="s">
        <v>138</v>
      </c>
      <c r="J510" s="1" t="s">
        <v>1482</v>
      </c>
      <c r="K510" s="1" t="s">
        <v>1483</v>
      </c>
      <c r="L510" s="1" t="s">
        <v>1273</v>
      </c>
      <c r="M510" s="1">
        <v>5</v>
      </c>
      <c r="N510" s="1" t="s">
        <v>1258</v>
      </c>
      <c r="O510" s="1">
        <v>3</v>
      </c>
      <c r="P510" s="1" t="s">
        <v>2105</v>
      </c>
      <c r="Q510" s="1" t="s">
        <v>2105</v>
      </c>
      <c r="R510" s="1" t="s">
        <v>34</v>
      </c>
      <c r="S510" s="1">
        <v>0</v>
      </c>
    </row>
    <row r="511" spans="1:24">
      <c r="A511" s="1" t="s">
        <v>1484</v>
      </c>
      <c r="B511" s="1" t="s">
        <v>1485</v>
      </c>
      <c r="C511" s="1" t="s">
        <v>1465</v>
      </c>
      <c r="D511" s="2">
        <v>25.038166</v>
      </c>
      <c r="E511" s="2">
        <v>121.618375</v>
      </c>
      <c r="F511" s="3">
        <v>65.126000000000005</v>
      </c>
      <c r="G511" s="1" t="s">
        <v>3032</v>
      </c>
      <c r="H511" s="1" t="s">
        <v>3</v>
      </c>
      <c r="I511" s="1" t="s">
        <v>1321</v>
      </c>
      <c r="J511" s="1" t="s">
        <v>1486</v>
      </c>
      <c r="K511" s="1" t="s">
        <v>1487</v>
      </c>
      <c r="L511" s="1" t="s">
        <v>1273</v>
      </c>
      <c r="M511" s="1">
        <v>5</v>
      </c>
      <c r="N511" s="1" t="s">
        <v>1258</v>
      </c>
      <c r="O511" s="1">
        <v>3</v>
      </c>
      <c r="P511" s="1" t="s">
        <v>2105</v>
      </c>
      <c r="Q511" s="1" t="s">
        <v>2105</v>
      </c>
      <c r="R511" s="1" t="s">
        <v>34</v>
      </c>
      <c r="S511" s="1">
        <v>0</v>
      </c>
    </row>
    <row r="512" spans="1:24">
      <c r="A512" s="1" t="s">
        <v>1488</v>
      </c>
      <c r="B512" s="1" t="s">
        <v>1489</v>
      </c>
      <c r="C512" s="1" t="s">
        <v>1465</v>
      </c>
      <c r="D512" s="2">
        <v>25.038101999999999</v>
      </c>
      <c r="E512" s="2">
        <v>121.618595</v>
      </c>
      <c r="F512" s="3">
        <v>64.855999999999995</v>
      </c>
      <c r="G512" s="1" t="s">
        <v>3032</v>
      </c>
      <c r="H512" s="1" t="s">
        <v>3</v>
      </c>
      <c r="I512" s="1" t="s">
        <v>152</v>
      </c>
      <c r="J512" s="1" t="s">
        <v>153</v>
      </c>
      <c r="K512" s="1" t="s">
        <v>154</v>
      </c>
      <c r="L512" s="1" t="s">
        <v>1273</v>
      </c>
      <c r="M512" s="1">
        <v>5</v>
      </c>
      <c r="N512" s="1" t="s">
        <v>1258</v>
      </c>
      <c r="O512" s="1">
        <v>3</v>
      </c>
      <c r="P512" s="1" t="s">
        <v>2105</v>
      </c>
      <c r="Q512" s="1" t="s">
        <v>2105</v>
      </c>
      <c r="R512" s="1" t="s">
        <v>34</v>
      </c>
      <c r="S512" s="1">
        <v>0</v>
      </c>
    </row>
    <row r="513" spans="1:24">
      <c r="A513" s="1" t="s">
        <v>1490</v>
      </c>
      <c r="B513" s="1" t="s">
        <v>1491</v>
      </c>
      <c r="C513" s="1" t="s">
        <v>1465</v>
      </c>
      <c r="D513" s="2">
        <v>25.037845999999998</v>
      </c>
      <c r="E513" s="2">
        <v>121.61878</v>
      </c>
      <c r="F513" s="3">
        <v>59.98</v>
      </c>
      <c r="G513" s="1" t="s">
        <v>3032</v>
      </c>
      <c r="H513" s="1" t="s">
        <v>3</v>
      </c>
      <c r="I513" s="1" t="s">
        <v>497</v>
      </c>
      <c r="J513" s="1" t="s">
        <v>498</v>
      </c>
      <c r="K513" s="1" t="s">
        <v>499</v>
      </c>
      <c r="L513" s="1" t="s">
        <v>1273</v>
      </c>
      <c r="M513" s="1">
        <v>5</v>
      </c>
      <c r="N513" s="1" t="s">
        <v>1258</v>
      </c>
      <c r="O513" s="1">
        <v>3</v>
      </c>
      <c r="P513" s="1" t="s">
        <v>2105</v>
      </c>
      <c r="Q513" s="1" t="s">
        <v>2105</v>
      </c>
      <c r="R513" s="1" t="s">
        <v>34</v>
      </c>
      <c r="S513" s="1">
        <v>0</v>
      </c>
    </row>
    <row r="514" spans="1:24">
      <c r="A514" s="1" t="s">
        <v>1492</v>
      </c>
      <c r="B514" s="1" t="s">
        <v>1493</v>
      </c>
      <c r="C514" s="1" t="s">
        <v>1465</v>
      </c>
      <c r="D514" s="2">
        <v>25.037666000000002</v>
      </c>
      <c r="E514" s="2">
        <v>121.619049</v>
      </c>
      <c r="F514" s="3">
        <v>69.001000000000005</v>
      </c>
      <c r="G514" s="1" t="s">
        <v>3032</v>
      </c>
      <c r="H514" s="1" t="s">
        <v>3</v>
      </c>
      <c r="I514" s="1" t="s">
        <v>259</v>
      </c>
      <c r="J514" s="1" t="s">
        <v>260</v>
      </c>
      <c r="K514" s="1" t="s">
        <v>261</v>
      </c>
      <c r="L514" s="1" t="s">
        <v>1273</v>
      </c>
      <c r="M514" s="1">
        <v>5</v>
      </c>
      <c r="N514" s="1" t="s">
        <v>1258</v>
      </c>
      <c r="O514" s="1">
        <v>3</v>
      </c>
      <c r="P514" s="1" t="s">
        <v>2105</v>
      </c>
      <c r="Q514" s="1" t="s">
        <v>2105</v>
      </c>
      <c r="R514" s="1" t="s">
        <v>34</v>
      </c>
      <c r="S514" s="1">
        <v>0</v>
      </c>
    </row>
    <row r="515" spans="1:24">
      <c r="A515" s="1" t="s">
        <v>1494</v>
      </c>
      <c r="B515" s="1" t="s">
        <v>1495</v>
      </c>
      <c r="C515" s="1" t="s">
        <v>1465</v>
      </c>
      <c r="D515" s="2">
        <v>25.037434000000001</v>
      </c>
      <c r="E515" s="2">
        <v>121.61921</v>
      </c>
      <c r="F515" s="3">
        <v>80.025999999999996</v>
      </c>
      <c r="G515" s="1" t="s">
        <v>3032</v>
      </c>
      <c r="H515" s="1" t="s">
        <v>3</v>
      </c>
      <c r="I515" s="1" t="s">
        <v>138</v>
      </c>
      <c r="J515" s="1" t="s">
        <v>337</v>
      </c>
      <c r="K515" s="1" t="s">
        <v>338</v>
      </c>
      <c r="L515" s="1" t="s">
        <v>1273</v>
      </c>
      <c r="M515" s="1">
        <v>5</v>
      </c>
      <c r="N515" s="1" t="s">
        <v>1258</v>
      </c>
      <c r="O515" s="1">
        <v>3</v>
      </c>
      <c r="P515" s="1" t="s">
        <v>2105</v>
      </c>
      <c r="Q515" s="1" t="s">
        <v>2105</v>
      </c>
      <c r="R515" s="1" t="s">
        <v>34</v>
      </c>
      <c r="S515" s="1">
        <v>0</v>
      </c>
    </row>
    <row r="516" spans="1:24">
      <c r="A516" s="1" t="s">
        <v>1496</v>
      </c>
      <c r="B516" s="1" t="s">
        <v>1497</v>
      </c>
      <c r="C516" s="1" t="s">
        <v>1465</v>
      </c>
      <c r="D516" s="2">
        <v>25.037061000000001</v>
      </c>
      <c r="E516" s="2">
        <v>121.61909</v>
      </c>
      <c r="F516" s="3">
        <v>94.950999999999993</v>
      </c>
      <c r="G516" s="1" t="s">
        <v>3032</v>
      </c>
      <c r="H516" s="1" t="s">
        <v>3</v>
      </c>
      <c r="I516" s="1" t="s">
        <v>138</v>
      </c>
      <c r="J516" s="1" t="s">
        <v>266</v>
      </c>
      <c r="K516" s="1" t="s">
        <v>1380</v>
      </c>
      <c r="L516" s="1" t="s">
        <v>1273</v>
      </c>
      <c r="M516" s="1">
        <v>5</v>
      </c>
      <c r="N516" s="1" t="s">
        <v>1258</v>
      </c>
      <c r="O516" s="1">
        <v>3</v>
      </c>
      <c r="P516" s="1" t="s">
        <v>2105</v>
      </c>
      <c r="Q516" s="1" t="s">
        <v>2105</v>
      </c>
      <c r="R516" s="1" t="s">
        <v>34</v>
      </c>
      <c r="S516" s="1">
        <v>0</v>
      </c>
    </row>
    <row r="517" spans="1:24">
      <c r="A517" s="1" t="s">
        <v>1498</v>
      </c>
      <c r="B517" s="1" t="s">
        <v>1499</v>
      </c>
      <c r="C517" s="1" t="s">
        <v>1465</v>
      </c>
      <c r="D517" s="2">
        <v>25.036904</v>
      </c>
      <c r="E517" s="2">
        <v>121.619083</v>
      </c>
      <c r="F517" s="3">
        <v>91.634</v>
      </c>
      <c r="G517" s="1" t="s">
        <v>3032</v>
      </c>
      <c r="H517" s="1" t="s">
        <v>3</v>
      </c>
      <c r="I517" s="1" t="s">
        <v>138</v>
      </c>
      <c r="J517" s="1" t="s">
        <v>159</v>
      </c>
      <c r="K517" s="1" t="s">
        <v>160</v>
      </c>
      <c r="L517" s="1" t="s">
        <v>1273</v>
      </c>
      <c r="M517" s="1">
        <v>5</v>
      </c>
      <c r="N517" s="1" t="s">
        <v>1258</v>
      </c>
      <c r="O517" s="1">
        <v>3</v>
      </c>
      <c r="P517" s="1" t="s">
        <v>2105</v>
      </c>
      <c r="Q517" s="1" t="s">
        <v>2105</v>
      </c>
      <c r="R517" s="1" t="s">
        <v>34</v>
      </c>
      <c r="S517" s="1">
        <v>0</v>
      </c>
    </row>
    <row r="518" spans="1:24">
      <c r="A518" s="1" t="s">
        <v>1500</v>
      </c>
      <c r="B518" s="1" t="s">
        <v>1501</v>
      </c>
      <c r="C518" s="1" t="s">
        <v>1465</v>
      </c>
      <c r="D518" s="2">
        <v>25.036877</v>
      </c>
      <c r="E518" s="2">
        <v>121.619021</v>
      </c>
      <c r="F518" s="3">
        <v>88.295000000000002</v>
      </c>
      <c r="G518" s="1" t="s">
        <v>3032</v>
      </c>
      <c r="H518" s="1" t="s">
        <v>3</v>
      </c>
      <c r="I518" s="1" t="s">
        <v>4</v>
      </c>
      <c r="J518" s="1" t="s">
        <v>5</v>
      </c>
      <c r="K518" s="1" t="s">
        <v>232</v>
      </c>
      <c r="L518" s="1" t="s">
        <v>1273</v>
      </c>
      <c r="M518" s="1">
        <v>5</v>
      </c>
      <c r="N518" s="1" t="s">
        <v>1258</v>
      </c>
      <c r="O518" s="1">
        <v>3</v>
      </c>
      <c r="P518" s="1" t="s">
        <v>2105</v>
      </c>
      <c r="Q518" s="1" t="s">
        <v>2105</v>
      </c>
      <c r="R518" s="1" t="s">
        <v>34</v>
      </c>
      <c r="S518" s="1">
        <v>0</v>
      </c>
    </row>
    <row r="519" spans="1:24">
      <c r="A519" s="1" t="s">
        <v>1502</v>
      </c>
      <c r="B519" s="1" t="s">
        <v>1503</v>
      </c>
      <c r="C519" s="1" t="s">
        <v>1465</v>
      </c>
      <c r="D519" s="2">
        <v>25.036545</v>
      </c>
      <c r="E519" s="2">
        <v>121.618923</v>
      </c>
      <c r="F519" s="3">
        <v>70.628</v>
      </c>
      <c r="G519" s="1" t="s">
        <v>3032</v>
      </c>
      <c r="H519" s="1" t="s">
        <v>3</v>
      </c>
      <c r="I519" s="1" t="s">
        <v>222</v>
      </c>
      <c r="J519" s="1" t="s">
        <v>223</v>
      </c>
      <c r="K519" s="1" t="s">
        <v>1281</v>
      </c>
      <c r="L519" s="1" t="s">
        <v>1273</v>
      </c>
      <c r="M519" s="1">
        <v>5</v>
      </c>
      <c r="N519" s="1" t="s">
        <v>1258</v>
      </c>
      <c r="O519" s="1">
        <v>3</v>
      </c>
      <c r="P519" s="1" t="s">
        <v>2105</v>
      </c>
      <c r="Q519" s="1" t="s">
        <v>2105</v>
      </c>
      <c r="R519" s="1" t="s">
        <v>34</v>
      </c>
      <c r="S519" s="1">
        <v>0</v>
      </c>
    </row>
    <row r="520" spans="1:24">
      <c r="A520" s="1" t="s">
        <v>1504</v>
      </c>
      <c r="B520" s="1" t="s">
        <v>1505</v>
      </c>
      <c r="C520" s="1" t="s">
        <v>1465</v>
      </c>
      <c r="D520" s="2">
        <v>25.036598999999999</v>
      </c>
      <c r="E520" s="2">
        <v>121.61867100000001</v>
      </c>
      <c r="F520" s="3">
        <v>64.394999999999996</v>
      </c>
      <c r="G520" s="1" t="s">
        <v>3032</v>
      </c>
      <c r="H520" s="1" t="s">
        <v>3</v>
      </c>
      <c r="I520" s="1" t="s">
        <v>118</v>
      </c>
      <c r="J520" s="1" t="s">
        <v>119</v>
      </c>
      <c r="K520" s="1" t="s">
        <v>1506</v>
      </c>
      <c r="L520" s="1" t="s">
        <v>1273</v>
      </c>
      <c r="M520" s="1">
        <v>5</v>
      </c>
      <c r="N520" s="1" t="s">
        <v>1258</v>
      </c>
      <c r="O520" s="1">
        <v>3</v>
      </c>
      <c r="P520" s="1" t="s">
        <v>2105</v>
      </c>
      <c r="Q520" s="1" t="s">
        <v>2105</v>
      </c>
      <c r="R520" s="1" t="s">
        <v>34</v>
      </c>
      <c r="S520" s="1">
        <v>0</v>
      </c>
    </row>
    <row r="521" spans="1:24">
      <c r="A521" s="1" t="s">
        <v>1507</v>
      </c>
      <c r="B521" s="1" t="s">
        <v>1508</v>
      </c>
      <c r="C521" s="1" t="s">
        <v>1310</v>
      </c>
      <c r="D521" s="2">
        <v>25.045425999999999</v>
      </c>
      <c r="E521" s="2">
        <v>121.613348</v>
      </c>
      <c r="F521" s="3">
        <v>18.199000000000002</v>
      </c>
      <c r="G521" s="1" t="s">
        <v>3032</v>
      </c>
      <c r="H521" s="1" t="s">
        <v>3</v>
      </c>
      <c r="I521" s="1" t="s">
        <v>174</v>
      </c>
      <c r="J521" s="1" t="s">
        <v>292</v>
      </c>
      <c r="K521" s="1" t="s">
        <v>293</v>
      </c>
      <c r="L521" s="1" t="s">
        <v>1273</v>
      </c>
      <c r="M521" s="1">
        <v>5</v>
      </c>
      <c r="N521" s="1" t="s">
        <v>1258</v>
      </c>
      <c r="O521" s="1">
        <v>3</v>
      </c>
      <c r="P521" s="1" t="s">
        <v>2105</v>
      </c>
      <c r="Q521" s="1" t="s">
        <v>2105</v>
      </c>
      <c r="R521" s="1" t="s">
        <v>34</v>
      </c>
      <c r="S521" s="1">
        <v>0</v>
      </c>
    </row>
    <row r="522" spans="1:24">
      <c r="A522" s="1" t="s">
        <v>1509</v>
      </c>
      <c r="B522" s="1" t="s">
        <v>1508</v>
      </c>
      <c r="C522" s="1" t="s">
        <v>1310</v>
      </c>
      <c r="D522" s="2">
        <v>25.045425999999999</v>
      </c>
      <c r="E522" s="2">
        <v>121.613348</v>
      </c>
      <c r="F522" s="3">
        <v>18.199000000000002</v>
      </c>
      <c r="G522" s="1" t="s">
        <v>3032</v>
      </c>
      <c r="H522" s="1" t="s">
        <v>3</v>
      </c>
      <c r="I522" s="1" t="s">
        <v>174</v>
      </c>
      <c r="J522" s="1" t="s">
        <v>292</v>
      </c>
      <c r="K522" s="1" t="s">
        <v>293</v>
      </c>
      <c r="L522" s="1" t="s">
        <v>1510</v>
      </c>
      <c r="M522" s="1">
        <v>6</v>
      </c>
      <c r="N522" s="1" t="s">
        <v>1258</v>
      </c>
      <c r="O522" s="1">
        <v>3</v>
      </c>
      <c r="P522" s="1" t="s">
        <v>2105</v>
      </c>
      <c r="Q522" s="1" t="s">
        <v>2105</v>
      </c>
      <c r="R522" s="1" t="s">
        <v>34</v>
      </c>
      <c r="S522" s="1">
        <v>0</v>
      </c>
    </row>
    <row r="523" spans="1:24">
      <c r="A523" s="1" t="s">
        <v>1511</v>
      </c>
      <c r="B523" s="1" t="s">
        <v>1508</v>
      </c>
      <c r="C523" s="1" t="s">
        <v>1310</v>
      </c>
      <c r="D523" s="2">
        <v>25.045425999999999</v>
      </c>
      <c r="E523" s="2">
        <v>121.613348</v>
      </c>
      <c r="F523" s="3">
        <v>18.199000000000002</v>
      </c>
      <c r="G523" s="1" t="s">
        <v>3032</v>
      </c>
      <c r="H523" s="1" t="s">
        <v>3</v>
      </c>
      <c r="I523" s="1" t="s">
        <v>798</v>
      </c>
      <c r="J523" s="1" t="s">
        <v>799</v>
      </c>
      <c r="K523" s="1" t="s">
        <v>800</v>
      </c>
      <c r="L523" s="1" t="s">
        <v>1512</v>
      </c>
      <c r="M523" s="1">
        <v>3</v>
      </c>
      <c r="N523" s="1" t="s">
        <v>1258</v>
      </c>
      <c r="O523" s="1">
        <v>3</v>
      </c>
      <c r="P523" s="1" t="s">
        <v>2105</v>
      </c>
      <c r="Q523" s="1" t="s">
        <v>2105</v>
      </c>
      <c r="R523" s="1" t="s">
        <v>8</v>
      </c>
      <c r="S523" s="1">
        <v>1</v>
      </c>
      <c r="T523" s="1" t="s">
        <v>1513</v>
      </c>
      <c r="U523" s="1" t="s">
        <v>95</v>
      </c>
      <c r="V523" s="1">
        <v>1</v>
      </c>
      <c r="W523" s="1" t="s">
        <v>115</v>
      </c>
      <c r="X523" s="1">
        <v>1</v>
      </c>
    </row>
    <row r="524" spans="1:24">
      <c r="A524" s="1" t="s">
        <v>1514</v>
      </c>
      <c r="B524" s="1" t="s">
        <v>1508</v>
      </c>
      <c r="C524" s="1" t="s">
        <v>1310</v>
      </c>
      <c r="D524" s="2">
        <v>25.045425999999999</v>
      </c>
      <c r="E524" s="2">
        <v>121.613348</v>
      </c>
      <c r="F524" s="3">
        <v>18.199000000000002</v>
      </c>
      <c r="G524" s="1" t="s">
        <v>3032</v>
      </c>
      <c r="H524" s="1" t="s">
        <v>3</v>
      </c>
      <c r="I524" s="1" t="s">
        <v>174</v>
      </c>
      <c r="J524" s="1" t="s">
        <v>1515</v>
      </c>
      <c r="K524" s="1" t="s">
        <v>1516</v>
      </c>
      <c r="L524" s="1" t="s">
        <v>1301</v>
      </c>
      <c r="M524" s="1">
        <v>4</v>
      </c>
      <c r="N524" s="1" t="s">
        <v>1258</v>
      </c>
      <c r="O524" s="1">
        <v>3</v>
      </c>
      <c r="P524" s="1" t="s">
        <v>2105</v>
      </c>
      <c r="Q524" s="1" t="s">
        <v>2105</v>
      </c>
      <c r="R524" s="1" t="s">
        <v>34</v>
      </c>
      <c r="S524" s="1">
        <v>0</v>
      </c>
    </row>
    <row r="525" spans="1:24">
      <c r="A525" s="1" t="s">
        <v>1517</v>
      </c>
      <c r="B525" s="1" t="s">
        <v>1518</v>
      </c>
      <c r="C525" s="1" t="s">
        <v>1519</v>
      </c>
      <c r="D525" s="2">
        <v>25.035502999999999</v>
      </c>
      <c r="E525" s="2">
        <v>121.677971</v>
      </c>
      <c r="F525" s="3">
        <v>558.95100000000002</v>
      </c>
      <c r="G525" s="1" t="s">
        <v>3032</v>
      </c>
      <c r="H525" s="1" t="s">
        <v>3</v>
      </c>
      <c r="I525" s="1" t="s">
        <v>152</v>
      </c>
      <c r="J525" s="1" t="s">
        <v>153</v>
      </c>
      <c r="K525" s="1" t="s">
        <v>154</v>
      </c>
      <c r="L525" s="1" t="s">
        <v>1273</v>
      </c>
      <c r="M525" s="1">
        <v>5</v>
      </c>
      <c r="N525" s="1" t="s">
        <v>1258</v>
      </c>
      <c r="O525" s="1">
        <v>3</v>
      </c>
      <c r="P525" s="1" t="s">
        <v>2105</v>
      </c>
      <c r="Q525" s="1" t="s">
        <v>2105</v>
      </c>
      <c r="R525" s="1" t="s">
        <v>34</v>
      </c>
      <c r="S525" s="1">
        <v>0</v>
      </c>
    </row>
    <row r="526" spans="1:24">
      <c r="A526" s="1" t="s">
        <v>1520</v>
      </c>
      <c r="B526" s="1" t="s">
        <v>1518</v>
      </c>
      <c r="C526" s="1" t="s">
        <v>1519</v>
      </c>
      <c r="D526" s="2">
        <v>25.035502999999999</v>
      </c>
      <c r="E526" s="2">
        <v>121.677971</v>
      </c>
      <c r="F526" s="3">
        <v>558.95100000000002</v>
      </c>
      <c r="G526" s="1" t="s">
        <v>3032</v>
      </c>
      <c r="H526" s="1" t="s">
        <v>3</v>
      </c>
      <c r="I526" s="1" t="s">
        <v>355</v>
      </c>
      <c r="J526" s="1" t="s">
        <v>356</v>
      </c>
      <c r="K526" s="1" t="s">
        <v>1521</v>
      </c>
      <c r="L526" s="1" t="s">
        <v>201</v>
      </c>
      <c r="M526" s="1">
        <v>1</v>
      </c>
      <c r="N526" s="1" t="s">
        <v>1258</v>
      </c>
      <c r="O526" s="1">
        <v>3</v>
      </c>
      <c r="P526" s="1" t="s">
        <v>2105</v>
      </c>
      <c r="Q526" s="1" t="s">
        <v>2105</v>
      </c>
      <c r="R526" s="1" t="s">
        <v>34</v>
      </c>
      <c r="S526" s="1">
        <v>0</v>
      </c>
    </row>
    <row r="527" spans="1:24">
      <c r="A527" s="1" t="s">
        <v>1522</v>
      </c>
      <c r="B527" s="1" t="s">
        <v>1518</v>
      </c>
      <c r="C527" s="1" t="s">
        <v>1519</v>
      </c>
      <c r="D527" s="2">
        <v>25.035502999999999</v>
      </c>
      <c r="E527" s="2">
        <v>121.677971</v>
      </c>
      <c r="F527" s="3">
        <v>558.95100000000002</v>
      </c>
      <c r="G527" s="1" t="s">
        <v>3032</v>
      </c>
      <c r="H527" s="1" t="s">
        <v>3</v>
      </c>
      <c r="I527" s="1" t="s">
        <v>279</v>
      </c>
      <c r="J527" s="1" t="s">
        <v>166</v>
      </c>
      <c r="K527" s="1" t="s">
        <v>167</v>
      </c>
      <c r="L527" s="1" t="s">
        <v>1273</v>
      </c>
      <c r="M527" s="1">
        <v>5</v>
      </c>
      <c r="N527" s="1" t="s">
        <v>1258</v>
      </c>
      <c r="O527" s="1">
        <v>3</v>
      </c>
      <c r="P527" s="1" t="s">
        <v>2105</v>
      </c>
      <c r="Q527" s="1" t="s">
        <v>2105</v>
      </c>
      <c r="R527" s="1" t="s">
        <v>34</v>
      </c>
      <c r="S527" s="1">
        <v>0</v>
      </c>
    </row>
    <row r="528" spans="1:24">
      <c r="A528" s="1" t="s">
        <v>1523</v>
      </c>
      <c r="B528" s="1" t="s">
        <v>1524</v>
      </c>
      <c r="C528" s="1" t="s">
        <v>1519</v>
      </c>
      <c r="D528" s="2">
        <v>25.037074</v>
      </c>
      <c r="E528" s="2">
        <v>121.676923</v>
      </c>
      <c r="F528" s="3">
        <v>490.17200000000003</v>
      </c>
      <c r="G528" s="1" t="s">
        <v>3032</v>
      </c>
      <c r="H528" s="1" t="s">
        <v>3</v>
      </c>
      <c r="I528" s="1" t="s">
        <v>138</v>
      </c>
      <c r="J528" s="1" t="s">
        <v>337</v>
      </c>
      <c r="K528" s="1" t="s">
        <v>338</v>
      </c>
      <c r="L528" s="1" t="s">
        <v>1273</v>
      </c>
      <c r="M528" s="1">
        <v>5</v>
      </c>
      <c r="N528" s="1" t="s">
        <v>1258</v>
      </c>
      <c r="O528" s="1">
        <v>3</v>
      </c>
      <c r="P528" s="1" t="s">
        <v>2105</v>
      </c>
      <c r="Q528" s="1" t="s">
        <v>2105</v>
      </c>
      <c r="R528" s="1" t="s">
        <v>34</v>
      </c>
      <c r="S528" s="1">
        <v>0</v>
      </c>
    </row>
    <row r="529" spans="1:24">
      <c r="A529" s="1" t="s">
        <v>1525</v>
      </c>
      <c r="B529" s="1" t="s">
        <v>1524</v>
      </c>
      <c r="C529" s="1" t="s">
        <v>1519</v>
      </c>
      <c r="D529" s="2">
        <v>25.037074</v>
      </c>
      <c r="E529" s="2">
        <v>121.676923</v>
      </c>
      <c r="F529" s="3">
        <v>490.17200000000003</v>
      </c>
      <c r="G529" s="1" t="s">
        <v>3032</v>
      </c>
      <c r="H529" s="1" t="s">
        <v>3</v>
      </c>
      <c r="I529" s="1" t="s">
        <v>138</v>
      </c>
      <c r="J529" s="1" t="s">
        <v>337</v>
      </c>
      <c r="K529" s="1" t="s">
        <v>338</v>
      </c>
      <c r="L529" s="1" t="s">
        <v>1273</v>
      </c>
      <c r="M529" s="1">
        <v>5</v>
      </c>
      <c r="N529" s="1" t="s">
        <v>1258</v>
      </c>
      <c r="O529" s="1">
        <v>3</v>
      </c>
      <c r="P529" s="1" t="s">
        <v>2105</v>
      </c>
      <c r="Q529" s="1" t="s">
        <v>2105</v>
      </c>
      <c r="R529" s="1" t="s">
        <v>8</v>
      </c>
      <c r="S529" s="1">
        <v>1</v>
      </c>
      <c r="T529" s="1" t="s">
        <v>1526</v>
      </c>
      <c r="U529" s="1" t="s">
        <v>102</v>
      </c>
      <c r="V529" s="1">
        <v>1</v>
      </c>
      <c r="W529" s="1" t="s">
        <v>115</v>
      </c>
      <c r="X529" s="1">
        <v>1</v>
      </c>
    </row>
    <row r="530" spans="1:24">
      <c r="A530" s="1" t="s">
        <v>1527</v>
      </c>
      <c r="B530" s="1" t="s">
        <v>1524</v>
      </c>
      <c r="C530" s="1" t="s">
        <v>1519</v>
      </c>
      <c r="D530" s="2">
        <v>25.037074</v>
      </c>
      <c r="E530" s="2">
        <v>121.676923</v>
      </c>
      <c r="F530" s="3">
        <v>490.17200000000003</v>
      </c>
      <c r="G530" s="1" t="s">
        <v>3032</v>
      </c>
      <c r="H530" s="1" t="s">
        <v>3</v>
      </c>
      <c r="I530" s="1" t="s">
        <v>1326</v>
      </c>
      <c r="J530" s="1" t="s">
        <v>1327</v>
      </c>
      <c r="K530" s="1" t="s">
        <v>1328</v>
      </c>
      <c r="L530" s="1" t="s">
        <v>201</v>
      </c>
      <c r="M530" s="1">
        <v>1</v>
      </c>
      <c r="N530" s="1" t="s">
        <v>1258</v>
      </c>
      <c r="O530" s="1">
        <v>3</v>
      </c>
      <c r="P530" s="1" t="s">
        <v>2105</v>
      </c>
      <c r="Q530" s="1" t="s">
        <v>2105</v>
      </c>
      <c r="R530" s="1" t="s">
        <v>8</v>
      </c>
      <c r="S530" s="1">
        <v>1</v>
      </c>
      <c r="T530" s="1" t="s">
        <v>1528</v>
      </c>
      <c r="U530" s="1" t="s">
        <v>201</v>
      </c>
      <c r="V530" s="1">
        <v>1</v>
      </c>
      <c r="W530" s="1" t="s">
        <v>74</v>
      </c>
      <c r="X530" s="1">
        <v>1</v>
      </c>
    </row>
    <row r="531" spans="1:24">
      <c r="A531" s="1" t="s">
        <v>1529</v>
      </c>
      <c r="B531" s="1" t="s">
        <v>1524</v>
      </c>
      <c r="C531" s="1" t="s">
        <v>1519</v>
      </c>
      <c r="D531" s="2">
        <v>25.037074</v>
      </c>
      <c r="E531" s="2">
        <v>121.676923</v>
      </c>
      <c r="F531" s="3">
        <v>490.17200000000003</v>
      </c>
      <c r="G531" s="1" t="s">
        <v>3032</v>
      </c>
      <c r="H531" s="1" t="s">
        <v>3</v>
      </c>
      <c r="L531" s="1" t="s">
        <v>201</v>
      </c>
      <c r="M531" s="1">
        <v>1</v>
      </c>
      <c r="N531" s="1" t="s">
        <v>1258</v>
      </c>
      <c r="O531" s="1">
        <v>3</v>
      </c>
      <c r="P531" s="1" t="s">
        <v>2105</v>
      </c>
      <c r="Q531" s="1" t="s">
        <v>2105</v>
      </c>
      <c r="R531" s="1" t="s">
        <v>34</v>
      </c>
      <c r="S531" s="1">
        <v>0</v>
      </c>
    </row>
    <row r="532" spans="1:24">
      <c r="A532" s="1" t="s">
        <v>1530</v>
      </c>
      <c r="B532" s="1" t="s">
        <v>1531</v>
      </c>
      <c r="C532" s="1" t="s">
        <v>1519</v>
      </c>
      <c r="D532" s="2">
        <v>25.041080000000001</v>
      </c>
      <c r="E532" s="2">
        <v>121.676259</v>
      </c>
      <c r="F532" s="3">
        <v>502.38099999999997</v>
      </c>
      <c r="G532" s="1" t="s">
        <v>3032</v>
      </c>
      <c r="H532" s="1" t="s">
        <v>3</v>
      </c>
      <c r="I532" s="1" t="s">
        <v>1321</v>
      </c>
      <c r="J532" s="1" t="s">
        <v>1322</v>
      </c>
      <c r="K532" s="1" t="s">
        <v>1323</v>
      </c>
      <c r="L532" s="1" t="s">
        <v>1273</v>
      </c>
      <c r="M532" s="1">
        <v>5</v>
      </c>
      <c r="N532" s="1" t="s">
        <v>1258</v>
      </c>
      <c r="O532" s="1">
        <v>3</v>
      </c>
      <c r="P532" s="1" t="s">
        <v>2105</v>
      </c>
      <c r="Q532" s="1" t="s">
        <v>2105</v>
      </c>
      <c r="R532" s="1" t="s">
        <v>34</v>
      </c>
      <c r="S532" s="1">
        <v>0</v>
      </c>
    </row>
    <row r="533" spans="1:24">
      <c r="A533" s="1" t="s">
        <v>1532</v>
      </c>
      <c r="B533" s="1" t="s">
        <v>1533</v>
      </c>
      <c r="C533" s="1" t="s">
        <v>1519</v>
      </c>
      <c r="D533" s="2">
        <v>25.041485000000002</v>
      </c>
      <c r="E533" s="2">
        <v>121.67638599999999</v>
      </c>
      <c r="F533" s="3">
        <v>501.10700000000003</v>
      </c>
      <c r="G533" s="1" t="s">
        <v>3032</v>
      </c>
      <c r="H533" s="1" t="s">
        <v>3</v>
      </c>
      <c r="I533" s="1" t="s">
        <v>497</v>
      </c>
      <c r="J533" s="1" t="s">
        <v>498</v>
      </c>
      <c r="K533" s="1" t="s">
        <v>780</v>
      </c>
      <c r="L533" s="1" t="s">
        <v>1534</v>
      </c>
      <c r="M533" s="1">
        <v>4</v>
      </c>
      <c r="N533" s="1" t="s">
        <v>1258</v>
      </c>
      <c r="O533" s="1">
        <v>3</v>
      </c>
      <c r="P533" s="1" t="s">
        <v>2105</v>
      </c>
      <c r="Q533" s="1" t="s">
        <v>2105</v>
      </c>
      <c r="R533" s="1" t="s">
        <v>34</v>
      </c>
      <c r="S533" s="1">
        <v>0</v>
      </c>
    </row>
    <row r="534" spans="1:24">
      <c r="A534" s="1" t="s">
        <v>1535</v>
      </c>
      <c r="B534" s="1" t="s">
        <v>1533</v>
      </c>
      <c r="C534" s="1" t="s">
        <v>1519</v>
      </c>
      <c r="D534" s="2">
        <v>25.041485000000002</v>
      </c>
      <c r="E534" s="2">
        <v>121.67638599999999</v>
      </c>
      <c r="F534" s="3">
        <v>501.10700000000003</v>
      </c>
      <c r="G534" s="1" t="s">
        <v>3032</v>
      </c>
      <c r="H534" s="1" t="s">
        <v>3</v>
      </c>
      <c r="I534" s="1" t="s">
        <v>138</v>
      </c>
      <c r="J534" s="1" t="s">
        <v>139</v>
      </c>
      <c r="K534" s="1" t="s">
        <v>140</v>
      </c>
      <c r="L534" s="1" t="s">
        <v>1472</v>
      </c>
      <c r="M534" s="1">
        <v>6</v>
      </c>
      <c r="N534" s="1" t="s">
        <v>1258</v>
      </c>
      <c r="O534" s="1">
        <v>3</v>
      </c>
      <c r="P534" s="1" t="s">
        <v>2105</v>
      </c>
      <c r="Q534" s="1" t="s">
        <v>2105</v>
      </c>
      <c r="R534" s="1" t="s">
        <v>34</v>
      </c>
      <c r="S534" s="1">
        <v>0</v>
      </c>
    </row>
    <row r="535" spans="1:24">
      <c r="A535" s="1" t="s">
        <v>1536</v>
      </c>
      <c r="B535" s="1" t="s">
        <v>1537</v>
      </c>
      <c r="C535" s="1" t="s">
        <v>1519</v>
      </c>
      <c r="D535" s="2">
        <v>25.041485000000002</v>
      </c>
      <c r="E535" s="2">
        <v>121.67638599999999</v>
      </c>
      <c r="F535" s="3">
        <v>501.10700000000003</v>
      </c>
      <c r="G535" s="1" t="s">
        <v>3032</v>
      </c>
      <c r="H535" s="1" t="s">
        <v>3</v>
      </c>
      <c r="I535" s="1" t="s">
        <v>279</v>
      </c>
      <c r="J535" s="1" t="s">
        <v>1538</v>
      </c>
      <c r="K535" s="1" t="s">
        <v>1539</v>
      </c>
      <c r="L535" s="1" t="s">
        <v>102</v>
      </c>
      <c r="M535" s="1">
        <v>1</v>
      </c>
      <c r="N535" s="1" t="s">
        <v>1258</v>
      </c>
      <c r="O535" s="1">
        <v>3</v>
      </c>
      <c r="P535" s="1" t="s">
        <v>2105</v>
      </c>
      <c r="Q535" s="1" t="s">
        <v>2105</v>
      </c>
      <c r="R535" s="1" t="s">
        <v>34</v>
      </c>
      <c r="S535" s="1">
        <v>0</v>
      </c>
    </row>
    <row r="536" spans="1:24">
      <c r="A536" s="1" t="s">
        <v>1540</v>
      </c>
      <c r="B536" s="1" t="s">
        <v>1537</v>
      </c>
      <c r="C536" s="1" t="s">
        <v>1519</v>
      </c>
      <c r="D536" s="2">
        <v>25.041222000000001</v>
      </c>
      <c r="E536" s="2">
        <v>121.673107</v>
      </c>
      <c r="F536" s="3">
        <v>490.16300000000001</v>
      </c>
      <c r="G536" s="1" t="s">
        <v>3032</v>
      </c>
      <c r="H536" s="1" t="s">
        <v>3</v>
      </c>
      <c r="I536" s="1" t="s">
        <v>1541</v>
      </c>
      <c r="J536" s="1" t="s">
        <v>1542</v>
      </c>
      <c r="K536" s="1" t="s">
        <v>1543</v>
      </c>
      <c r="L536" s="1" t="s">
        <v>201</v>
      </c>
      <c r="M536" s="1">
        <v>1</v>
      </c>
      <c r="N536" s="1" t="s">
        <v>1258</v>
      </c>
      <c r="O536" s="1">
        <v>3</v>
      </c>
      <c r="P536" s="1" t="s">
        <v>2105</v>
      </c>
      <c r="Q536" s="1" t="s">
        <v>2105</v>
      </c>
      <c r="R536" s="1" t="s">
        <v>34</v>
      </c>
      <c r="S536" s="1">
        <v>0</v>
      </c>
    </row>
    <row r="537" spans="1:24">
      <c r="A537" s="1" t="s">
        <v>1544</v>
      </c>
      <c r="B537" s="1" t="s">
        <v>1537</v>
      </c>
      <c r="C537" s="1" t="s">
        <v>1519</v>
      </c>
      <c r="D537" s="2">
        <v>25.041222000000001</v>
      </c>
      <c r="E537" s="2">
        <v>121.673107</v>
      </c>
      <c r="F537" s="3">
        <v>490.16300000000001</v>
      </c>
      <c r="G537" s="1" t="s">
        <v>3032</v>
      </c>
      <c r="H537" s="1" t="s">
        <v>3</v>
      </c>
      <c r="I537" s="1" t="s">
        <v>1326</v>
      </c>
      <c r="J537" s="1" t="s">
        <v>1327</v>
      </c>
      <c r="K537" s="1" t="s">
        <v>1328</v>
      </c>
      <c r="L537" s="1" t="s">
        <v>201</v>
      </c>
      <c r="M537" s="1">
        <v>1</v>
      </c>
      <c r="N537" s="1" t="s">
        <v>1258</v>
      </c>
      <c r="O537" s="1">
        <v>3</v>
      </c>
      <c r="P537" s="1" t="s">
        <v>2105</v>
      </c>
      <c r="Q537" s="1" t="s">
        <v>2105</v>
      </c>
      <c r="R537" s="1" t="s">
        <v>34</v>
      </c>
      <c r="S537" s="1">
        <v>0</v>
      </c>
    </row>
    <row r="538" spans="1:24">
      <c r="A538" s="1" t="s">
        <v>1545</v>
      </c>
      <c r="B538" s="1" t="s">
        <v>1546</v>
      </c>
      <c r="C538" s="1" t="s">
        <v>1519</v>
      </c>
      <c r="D538" s="2">
        <v>25.043513999999998</v>
      </c>
      <c r="E538" s="2">
        <v>121.67130400000001</v>
      </c>
      <c r="F538" s="3">
        <v>486.19299999999998</v>
      </c>
      <c r="G538" s="1" t="s">
        <v>3032</v>
      </c>
      <c r="H538" s="1" t="s">
        <v>3</v>
      </c>
      <c r="I538" s="1" t="s">
        <v>174</v>
      </c>
      <c r="J538" s="1" t="s">
        <v>175</v>
      </c>
      <c r="K538" s="1" t="s">
        <v>257</v>
      </c>
      <c r="L538" s="1" t="s">
        <v>1547</v>
      </c>
      <c r="M538" s="1">
        <v>6</v>
      </c>
      <c r="N538" s="1" t="s">
        <v>1258</v>
      </c>
      <c r="O538" s="1">
        <v>3</v>
      </c>
      <c r="P538" s="1" t="s">
        <v>2105</v>
      </c>
      <c r="Q538" s="1" t="s">
        <v>2105</v>
      </c>
      <c r="R538" s="1" t="s">
        <v>34</v>
      </c>
      <c r="S538" s="1">
        <v>0</v>
      </c>
    </row>
    <row r="539" spans="1:24">
      <c r="A539" s="1" t="s">
        <v>1548</v>
      </c>
      <c r="B539" s="1" t="s">
        <v>1549</v>
      </c>
      <c r="C539" s="1" t="s">
        <v>1519</v>
      </c>
      <c r="D539" s="2">
        <v>25.043555999999999</v>
      </c>
      <c r="E539" s="2">
        <v>121.670952</v>
      </c>
      <c r="F539" s="3">
        <v>480.90100000000001</v>
      </c>
      <c r="G539" s="1" t="s">
        <v>3032</v>
      </c>
      <c r="H539" s="1" t="s">
        <v>3</v>
      </c>
      <c r="I539" s="1" t="s">
        <v>174</v>
      </c>
      <c r="J539" s="1" t="s">
        <v>292</v>
      </c>
      <c r="K539" s="1" t="s">
        <v>293</v>
      </c>
      <c r="L539" s="1" t="s">
        <v>1273</v>
      </c>
      <c r="M539" s="1">
        <v>5</v>
      </c>
      <c r="N539" s="1" t="s">
        <v>1258</v>
      </c>
      <c r="O539" s="1">
        <v>3</v>
      </c>
      <c r="P539" s="1" t="s">
        <v>2105</v>
      </c>
      <c r="Q539" s="1" t="s">
        <v>2105</v>
      </c>
      <c r="R539" s="1" t="s">
        <v>34</v>
      </c>
      <c r="S539" s="1">
        <v>0</v>
      </c>
    </row>
    <row r="540" spans="1:24">
      <c r="A540" s="1" t="s">
        <v>1550</v>
      </c>
      <c r="B540" s="1" t="s">
        <v>1549</v>
      </c>
      <c r="C540" s="1" t="s">
        <v>1519</v>
      </c>
      <c r="D540" s="2">
        <v>25.043555999999999</v>
      </c>
      <c r="E540" s="2">
        <v>121.670952</v>
      </c>
      <c r="F540" s="3">
        <v>480.90100000000001</v>
      </c>
      <c r="G540" s="1" t="s">
        <v>3032</v>
      </c>
      <c r="H540" s="1" t="s">
        <v>3</v>
      </c>
      <c r="I540" s="1" t="s">
        <v>1326</v>
      </c>
      <c r="J540" s="1" t="s">
        <v>1327</v>
      </c>
      <c r="K540" s="1" t="s">
        <v>1328</v>
      </c>
      <c r="L540" s="1" t="s">
        <v>201</v>
      </c>
      <c r="M540" s="1">
        <v>1</v>
      </c>
      <c r="N540" s="1" t="s">
        <v>1258</v>
      </c>
      <c r="O540" s="1">
        <v>3</v>
      </c>
      <c r="P540" s="1" t="s">
        <v>2105</v>
      </c>
      <c r="Q540" s="1" t="s">
        <v>2105</v>
      </c>
      <c r="R540" s="1" t="s">
        <v>34</v>
      </c>
      <c r="S540" s="1">
        <v>0</v>
      </c>
    </row>
    <row r="541" spans="1:24">
      <c r="A541" s="1" t="s">
        <v>1551</v>
      </c>
      <c r="B541" s="1" t="s">
        <v>1552</v>
      </c>
      <c r="C541" s="1" t="s">
        <v>1519</v>
      </c>
      <c r="D541" s="2">
        <v>25.046754</v>
      </c>
      <c r="E541" s="2">
        <v>121.66924</v>
      </c>
      <c r="F541" s="3">
        <v>452.94499999999999</v>
      </c>
      <c r="G541" s="1" t="s">
        <v>3032</v>
      </c>
      <c r="H541" s="1" t="s">
        <v>3</v>
      </c>
      <c r="I541" s="1" t="s">
        <v>246</v>
      </c>
      <c r="J541" s="1" t="s">
        <v>247</v>
      </c>
      <c r="K541" s="1" t="s">
        <v>1479</v>
      </c>
      <c r="L541" s="1" t="s">
        <v>1273</v>
      </c>
      <c r="M541" s="1">
        <v>5</v>
      </c>
      <c r="N541" s="1" t="s">
        <v>1258</v>
      </c>
      <c r="O541" s="1">
        <v>3</v>
      </c>
      <c r="P541" s="1" t="s">
        <v>2105</v>
      </c>
      <c r="Q541" s="1" t="s">
        <v>2105</v>
      </c>
      <c r="R541" s="1" t="s">
        <v>34</v>
      </c>
      <c r="S541" s="1">
        <v>0</v>
      </c>
    </row>
    <row r="542" spans="1:24">
      <c r="A542" s="1" t="s">
        <v>1553</v>
      </c>
      <c r="B542" s="1" t="s">
        <v>1552</v>
      </c>
      <c r="C542" s="1" t="s">
        <v>1519</v>
      </c>
      <c r="D542" s="2">
        <v>25.046754</v>
      </c>
      <c r="E542" s="2">
        <v>121.66924</v>
      </c>
      <c r="F542" s="3">
        <v>452.94499999999999</v>
      </c>
      <c r="G542" s="1" t="s">
        <v>3032</v>
      </c>
      <c r="H542" s="1" t="s">
        <v>3</v>
      </c>
      <c r="I542" s="1" t="s">
        <v>1321</v>
      </c>
      <c r="J542" s="1" t="s">
        <v>1322</v>
      </c>
      <c r="K542" s="1" t="s">
        <v>1323</v>
      </c>
      <c r="L542" s="1" t="s">
        <v>1273</v>
      </c>
      <c r="M542" s="1">
        <v>5</v>
      </c>
      <c r="N542" s="1" t="s">
        <v>1258</v>
      </c>
      <c r="O542" s="1">
        <v>3</v>
      </c>
      <c r="P542" s="1" t="s">
        <v>2105</v>
      </c>
      <c r="Q542" s="1" t="s">
        <v>2105</v>
      </c>
      <c r="R542" s="1" t="s">
        <v>34</v>
      </c>
      <c r="S542" s="1">
        <v>0</v>
      </c>
    </row>
    <row r="543" spans="1:24">
      <c r="A543" s="1" t="s">
        <v>1554</v>
      </c>
      <c r="B543" s="1" t="s">
        <v>1555</v>
      </c>
      <c r="C543" s="1" t="s">
        <v>1519</v>
      </c>
      <c r="D543" s="2">
        <v>25.046665000000001</v>
      </c>
      <c r="E543" s="2">
        <v>121.66873699999999</v>
      </c>
      <c r="F543" s="3">
        <v>441.43099999999998</v>
      </c>
      <c r="G543" s="1" t="s">
        <v>3032</v>
      </c>
      <c r="H543" s="1" t="s">
        <v>3</v>
      </c>
      <c r="I543" s="1" t="s">
        <v>1556</v>
      </c>
      <c r="J543" s="1" t="s">
        <v>1557</v>
      </c>
      <c r="K543" s="1" t="s">
        <v>1558</v>
      </c>
      <c r="L543" s="1" t="s">
        <v>1273</v>
      </c>
      <c r="M543" s="1">
        <v>5</v>
      </c>
      <c r="N543" s="1" t="s">
        <v>1258</v>
      </c>
      <c r="O543" s="1">
        <v>3</v>
      </c>
      <c r="P543" s="1" t="s">
        <v>2105</v>
      </c>
      <c r="Q543" s="1" t="s">
        <v>2105</v>
      </c>
      <c r="R543" s="1" t="s">
        <v>34</v>
      </c>
      <c r="S543" s="1">
        <v>0</v>
      </c>
    </row>
    <row r="544" spans="1:24">
      <c r="A544" s="1" t="s">
        <v>1559</v>
      </c>
      <c r="B544" s="1" t="s">
        <v>1555</v>
      </c>
      <c r="C544" s="1" t="s">
        <v>1519</v>
      </c>
      <c r="D544" s="2">
        <v>25.046665000000001</v>
      </c>
      <c r="E544" s="2">
        <v>121.66873699999999</v>
      </c>
      <c r="F544" s="3">
        <v>441.43099999999998</v>
      </c>
      <c r="G544" s="1" t="s">
        <v>3032</v>
      </c>
      <c r="H544" s="1" t="s">
        <v>3</v>
      </c>
      <c r="I544" s="1" t="s">
        <v>1560</v>
      </c>
      <c r="J544" s="1" t="s">
        <v>1561</v>
      </c>
      <c r="K544" s="1" t="s">
        <v>1562</v>
      </c>
      <c r="L544" s="1" t="s">
        <v>102</v>
      </c>
      <c r="M544" s="1">
        <v>1</v>
      </c>
      <c r="N544" s="1" t="s">
        <v>1258</v>
      </c>
      <c r="O544" s="1">
        <v>3</v>
      </c>
      <c r="P544" s="1" t="s">
        <v>2105</v>
      </c>
      <c r="Q544" s="1" t="s">
        <v>2105</v>
      </c>
      <c r="R544" s="1" t="s">
        <v>34</v>
      </c>
      <c r="S544" s="1">
        <v>0</v>
      </c>
    </row>
    <row r="545" spans="1:19">
      <c r="A545" s="1" t="s">
        <v>1563</v>
      </c>
      <c r="B545" s="1" t="s">
        <v>1555</v>
      </c>
      <c r="C545" s="1" t="s">
        <v>1519</v>
      </c>
      <c r="D545" s="2">
        <v>25.046665000000001</v>
      </c>
      <c r="E545" s="2">
        <v>121.66873699999999</v>
      </c>
      <c r="F545" s="3">
        <v>441.43099999999998</v>
      </c>
      <c r="G545" s="1" t="s">
        <v>3032</v>
      </c>
      <c r="H545" s="1" t="s">
        <v>3</v>
      </c>
      <c r="I545" s="1" t="s">
        <v>1564</v>
      </c>
      <c r="J545" s="1" t="s">
        <v>1565</v>
      </c>
      <c r="K545" s="1" t="s">
        <v>1566</v>
      </c>
      <c r="L545" s="1" t="s">
        <v>1273</v>
      </c>
      <c r="M545" s="1">
        <v>5</v>
      </c>
      <c r="N545" s="1" t="s">
        <v>1258</v>
      </c>
      <c r="O545" s="1">
        <v>3</v>
      </c>
      <c r="P545" s="1" t="s">
        <v>2105</v>
      </c>
      <c r="Q545" s="1" t="s">
        <v>2105</v>
      </c>
      <c r="R545" s="1" t="s">
        <v>34</v>
      </c>
      <c r="S545" s="1">
        <v>0</v>
      </c>
    </row>
    <row r="546" spans="1:19">
      <c r="A546" s="1" t="s">
        <v>1567</v>
      </c>
      <c r="B546" s="1" t="s">
        <v>1555</v>
      </c>
      <c r="C546" s="1" t="s">
        <v>1519</v>
      </c>
      <c r="D546" s="2">
        <v>25.046665000000001</v>
      </c>
      <c r="E546" s="2">
        <v>121.66873699999999</v>
      </c>
      <c r="F546" s="3">
        <v>441.43099999999998</v>
      </c>
      <c r="G546" s="1" t="s">
        <v>3032</v>
      </c>
      <c r="H546" s="1" t="s">
        <v>3</v>
      </c>
      <c r="I546" s="1" t="s">
        <v>1326</v>
      </c>
      <c r="J546" s="1" t="s">
        <v>1568</v>
      </c>
      <c r="K546" s="1" t="s">
        <v>1569</v>
      </c>
      <c r="L546" s="1" t="s">
        <v>102</v>
      </c>
      <c r="M546" s="1">
        <v>1</v>
      </c>
      <c r="N546" s="1" t="s">
        <v>1258</v>
      </c>
      <c r="O546" s="1">
        <v>3</v>
      </c>
      <c r="P546" s="1" t="s">
        <v>2105</v>
      </c>
      <c r="Q546" s="1" t="s">
        <v>2105</v>
      </c>
      <c r="R546" s="1" t="s">
        <v>34</v>
      </c>
      <c r="S546" s="1">
        <v>0</v>
      </c>
    </row>
    <row r="547" spans="1:19">
      <c r="A547" s="1" t="s">
        <v>1570</v>
      </c>
      <c r="B547" s="1" t="s">
        <v>1571</v>
      </c>
      <c r="C547" s="1" t="s">
        <v>1519</v>
      </c>
      <c r="D547" s="2">
        <v>25.051527</v>
      </c>
      <c r="E547" s="2">
        <v>121.665119</v>
      </c>
      <c r="F547" s="3">
        <v>268.40699999999998</v>
      </c>
      <c r="G547" s="1" t="s">
        <v>3032</v>
      </c>
      <c r="H547" s="1" t="s">
        <v>3</v>
      </c>
      <c r="I547" s="1" t="s">
        <v>174</v>
      </c>
      <c r="J547" s="1" t="s">
        <v>292</v>
      </c>
      <c r="K547" s="1" t="s">
        <v>293</v>
      </c>
      <c r="L547" s="1" t="s">
        <v>1273</v>
      </c>
      <c r="M547" s="1">
        <v>5</v>
      </c>
      <c r="N547" s="1" t="s">
        <v>1258</v>
      </c>
      <c r="O547" s="1">
        <v>3</v>
      </c>
      <c r="P547" s="1" t="s">
        <v>2105</v>
      </c>
      <c r="Q547" s="1" t="s">
        <v>2105</v>
      </c>
      <c r="R547" s="1" t="s">
        <v>34</v>
      </c>
      <c r="S547" s="1">
        <v>0</v>
      </c>
    </row>
    <row r="548" spans="1:19">
      <c r="A548" s="1" t="s">
        <v>1572</v>
      </c>
      <c r="B548" s="1" t="s">
        <v>1571</v>
      </c>
      <c r="C548" s="1" t="s">
        <v>1519</v>
      </c>
      <c r="D548" s="2">
        <v>25.051527</v>
      </c>
      <c r="E548" s="2">
        <v>121.665119</v>
      </c>
      <c r="F548" s="3">
        <v>268.40699999999998</v>
      </c>
      <c r="G548" s="1" t="s">
        <v>3032</v>
      </c>
      <c r="H548" s="1" t="s">
        <v>3</v>
      </c>
      <c r="I548" s="1" t="s">
        <v>1326</v>
      </c>
      <c r="J548" s="1" t="s">
        <v>1327</v>
      </c>
      <c r="K548" s="1" t="s">
        <v>1328</v>
      </c>
      <c r="L548" s="1" t="s">
        <v>201</v>
      </c>
      <c r="M548" s="1">
        <v>1</v>
      </c>
      <c r="N548" s="1" t="s">
        <v>1258</v>
      </c>
      <c r="O548" s="1">
        <v>3</v>
      </c>
      <c r="P548" s="1" t="s">
        <v>2105</v>
      </c>
      <c r="Q548" s="1" t="s">
        <v>2105</v>
      </c>
      <c r="R548" s="1" t="s">
        <v>34</v>
      </c>
      <c r="S548" s="1">
        <v>0</v>
      </c>
    </row>
    <row r="549" spans="1:19">
      <c r="A549" s="1" t="s">
        <v>1573</v>
      </c>
      <c r="B549" s="1" t="s">
        <v>1571</v>
      </c>
      <c r="C549" s="1" t="s">
        <v>1519</v>
      </c>
      <c r="D549" s="2">
        <v>25.051527</v>
      </c>
      <c r="E549" s="2">
        <v>121.665119</v>
      </c>
      <c r="F549" s="3">
        <v>268.40699999999998</v>
      </c>
      <c r="G549" s="1" t="s">
        <v>3032</v>
      </c>
      <c r="H549" s="1" t="s">
        <v>3</v>
      </c>
      <c r="I549" s="1" t="s">
        <v>1326</v>
      </c>
      <c r="J549" s="1" t="s">
        <v>1327</v>
      </c>
      <c r="K549" s="1" t="s">
        <v>1328</v>
      </c>
      <c r="L549" s="1" t="s">
        <v>201</v>
      </c>
      <c r="M549" s="1">
        <v>1</v>
      </c>
      <c r="N549" s="1" t="s">
        <v>1258</v>
      </c>
      <c r="O549" s="1">
        <v>3</v>
      </c>
      <c r="P549" s="1" t="s">
        <v>2105</v>
      </c>
      <c r="Q549" s="1" t="s">
        <v>2105</v>
      </c>
      <c r="R549" s="1" t="s">
        <v>34</v>
      </c>
      <c r="S549" s="1">
        <v>0</v>
      </c>
    </row>
    <row r="550" spans="1:19">
      <c r="A550" s="1" t="s">
        <v>1581</v>
      </c>
      <c r="B550" s="1" t="s">
        <v>1582</v>
      </c>
      <c r="C550" s="1" t="s">
        <v>1583</v>
      </c>
      <c r="D550" s="2">
        <v>25.055223000000002</v>
      </c>
      <c r="E550" s="2">
        <v>121.615184</v>
      </c>
      <c r="F550" s="3">
        <v>300.62200000000001</v>
      </c>
      <c r="G550" s="1" t="s">
        <v>3032</v>
      </c>
      <c r="H550" s="1" t="s">
        <v>3</v>
      </c>
      <c r="I550" s="1" t="s">
        <v>793</v>
      </c>
      <c r="J550" s="1" t="s">
        <v>794</v>
      </c>
      <c r="K550" s="1" t="s">
        <v>795</v>
      </c>
      <c r="L550" s="1" t="s">
        <v>1315</v>
      </c>
      <c r="M550" s="1">
        <v>6</v>
      </c>
      <c r="N550" s="1" t="s">
        <v>1258</v>
      </c>
      <c r="O550" s="1">
        <v>3</v>
      </c>
      <c r="P550" s="1" t="s">
        <v>2105</v>
      </c>
      <c r="Q550" s="1" t="s">
        <v>2105</v>
      </c>
      <c r="R550" s="1" t="s">
        <v>34</v>
      </c>
      <c r="S550" s="1">
        <v>0</v>
      </c>
    </row>
    <row r="551" spans="1:19">
      <c r="A551" s="1" t="s">
        <v>1584</v>
      </c>
      <c r="B551" s="1" t="s">
        <v>1582</v>
      </c>
      <c r="C551" s="1" t="s">
        <v>1583</v>
      </c>
      <c r="D551" s="2">
        <v>25.055223000000002</v>
      </c>
      <c r="E551" s="2">
        <v>121.615184</v>
      </c>
      <c r="F551" s="3">
        <v>300.62200000000001</v>
      </c>
      <c r="G551" s="1" t="s">
        <v>3032</v>
      </c>
      <c r="H551" s="1" t="s">
        <v>3</v>
      </c>
      <c r="I551" s="1" t="s">
        <v>1326</v>
      </c>
      <c r="J551" s="1" t="s">
        <v>1327</v>
      </c>
      <c r="K551" s="1" t="s">
        <v>1328</v>
      </c>
      <c r="L551" s="1" t="s">
        <v>201</v>
      </c>
      <c r="M551" s="1">
        <v>1</v>
      </c>
      <c r="N551" s="1" t="s">
        <v>1258</v>
      </c>
      <c r="O551" s="1">
        <v>3</v>
      </c>
      <c r="P551" s="1" t="s">
        <v>2105</v>
      </c>
      <c r="Q551" s="1" t="s">
        <v>2105</v>
      </c>
      <c r="R551" s="1" t="s">
        <v>34</v>
      </c>
      <c r="S551" s="1">
        <v>0</v>
      </c>
    </row>
    <row r="552" spans="1:19">
      <c r="A552" s="1" t="s">
        <v>1585</v>
      </c>
      <c r="B552" s="1" t="s">
        <v>1586</v>
      </c>
      <c r="C552" s="1" t="s">
        <v>1583</v>
      </c>
      <c r="D552" s="2">
        <v>25.001541</v>
      </c>
      <c r="E552" s="2">
        <v>121.67955499999999</v>
      </c>
      <c r="F552" s="3">
        <v>295.01799999999997</v>
      </c>
      <c r="G552" s="1" t="s">
        <v>3032</v>
      </c>
      <c r="H552" s="1" t="s">
        <v>3</v>
      </c>
      <c r="I552" s="1" t="s">
        <v>174</v>
      </c>
      <c r="J552" s="1" t="s">
        <v>1515</v>
      </c>
      <c r="K552" s="1" t="s">
        <v>1587</v>
      </c>
      <c r="L552" s="1" t="s">
        <v>1273</v>
      </c>
      <c r="M552" s="1">
        <v>5</v>
      </c>
      <c r="N552" s="1" t="s">
        <v>1258</v>
      </c>
      <c r="O552" s="1">
        <v>3</v>
      </c>
      <c r="P552" s="1" t="s">
        <v>2105</v>
      </c>
      <c r="Q552" s="1" t="s">
        <v>2105</v>
      </c>
      <c r="R552" s="1" t="s">
        <v>34</v>
      </c>
      <c r="S552" s="1">
        <v>0</v>
      </c>
    </row>
    <row r="553" spans="1:19">
      <c r="A553" s="1" t="s">
        <v>1588</v>
      </c>
      <c r="B553" s="1" t="s">
        <v>1582</v>
      </c>
      <c r="C553" s="1" t="s">
        <v>1583</v>
      </c>
      <c r="D553" s="2">
        <v>25.055223000000002</v>
      </c>
      <c r="E553" s="2">
        <v>121.615184</v>
      </c>
      <c r="F553" s="3">
        <v>300.62200000000001</v>
      </c>
      <c r="G553" s="1" t="s">
        <v>3032</v>
      </c>
      <c r="H553" s="1" t="s">
        <v>3</v>
      </c>
      <c r="I553" s="1" t="s">
        <v>332</v>
      </c>
      <c r="J553" s="1" t="s">
        <v>489</v>
      </c>
      <c r="K553" s="1" t="s">
        <v>1589</v>
      </c>
      <c r="L553" s="1" t="s">
        <v>472</v>
      </c>
      <c r="M553" s="1">
        <v>3</v>
      </c>
      <c r="N553" s="1" t="s">
        <v>1258</v>
      </c>
      <c r="O553" s="1">
        <v>3</v>
      </c>
      <c r="P553" s="1" t="s">
        <v>2105</v>
      </c>
      <c r="Q553" s="1" t="s">
        <v>2105</v>
      </c>
      <c r="R553" s="1" t="s">
        <v>34</v>
      </c>
      <c r="S553" s="1">
        <v>0</v>
      </c>
    </row>
    <row r="554" spans="1:19">
      <c r="A554" s="1" t="s">
        <v>1590</v>
      </c>
      <c r="B554" s="1" t="s">
        <v>1591</v>
      </c>
      <c r="C554" s="1" t="s">
        <v>1583</v>
      </c>
      <c r="D554" s="2">
        <v>25.003456</v>
      </c>
      <c r="E554" s="2">
        <v>121.679861</v>
      </c>
      <c r="F554" s="3">
        <v>262.68</v>
      </c>
      <c r="G554" s="1" t="s">
        <v>3032</v>
      </c>
      <c r="H554" s="1" t="s">
        <v>3</v>
      </c>
      <c r="I554" s="1" t="s">
        <v>793</v>
      </c>
      <c r="J554" s="1" t="s">
        <v>794</v>
      </c>
      <c r="K554" s="1" t="s">
        <v>795</v>
      </c>
      <c r="L554" s="1" t="s">
        <v>1273</v>
      </c>
      <c r="M554" s="1">
        <v>5</v>
      </c>
      <c r="N554" s="1" t="s">
        <v>1258</v>
      </c>
      <c r="O554" s="1">
        <v>3</v>
      </c>
      <c r="P554" s="1" t="s">
        <v>2105</v>
      </c>
      <c r="Q554" s="1" t="s">
        <v>2105</v>
      </c>
      <c r="R554" s="1" t="s">
        <v>34</v>
      </c>
      <c r="S554" s="1">
        <v>0</v>
      </c>
    </row>
    <row r="555" spans="1:19">
      <c r="A555" s="1" t="s">
        <v>1592</v>
      </c>
      <c r="B555" s="1" t="s">
        <v>1591</v>
      </c>
      <c r="C555" s="1" t="s">
        <v>1583</v>
      </c>
      <c r="D555" s="2">
        <v>25.003456</v>
      </c>
      <c r="E555" s="2">
        <v>121.679861</v>
      </c>
      <c r="F555" s="3">
        <v>262.68</v>
      </c>
      <c r="G555" s="1" t="s">
        <v>3032</v>
      </c>
      <c r="H555" s="1" t="s">
        <v>3</v>
      </c>
      <c r="I555" s="1" t="s">
        <v>1326</v>
      </c>
      <c r="J555" s="1" t="s">
        <v>1327</v>
      </c>
      <c r="K555" s="1" t="s">
        <v>1328</v>
      </c>
      <c r="L555" s="1" t="s">
        <v>201</v>
      </c>
      <c r="M555" s="1">
        <v>1</v>
      </c>
      <c r="N555" s="1" t="s">
        <v>1258</v>
      </c>
      <c r="O555" s="1">
        <v>3</v>
      </c>
      <c r="P555" s="1" t="s">
        <v>2105</v>
      </c>
      <c r="Q555" s="1" t="s">
        <v>2105</v>
      </c>
      <c r="R555" s="1" t="s">
        <v>34</v>
      </c>
      <c r="S555" s="1">
        <v>0</v>
      </c>
    </row>
    <row r="556" spans="1:19">
      <c r="A556" s="1" t="s">
        <v>1593</v>
      </c>
      <c r="B556" s="1" t="s">
        <v>1591</v>
      </c>
      <c r="C556" s="1" t="s">
        <v>1583</v>
      </c>
      <c r="D556" s="2">
        <v>25.003456</v>
      </c>
      <c r="E556" s="2">
        <v>121.679861</v>
      </c>
      <c r="F556" s="3">
        <v>262.68</v>
      </c>
      <c r="G556" s="1" t="s">
        <v>3032</v>
      </c>
      <c r="H556" s="1" t="s">
        <v>3</v>
      </c>
      <c r="I556" s="1" t="s">
        <v>174</v>
      </c>
      <c r="J556" s="1" t="s">
        <v>292</v>
      </c>
      <c r="K556" s="1" t="s">
        <v>293</v>
      </c>
      <c r="L556" s="1" t="s">
        <v>1273</v>
      </c>
      <c r="M556" s="1">
        <v>5</v>
      </c>
      <c r="N556" s="1" t="s">
        <v>1258</v>
      </c>
      <c r="O556" s="1">
        <v>3</v>
      </c>
      <c r="P556" s="1" t="s">
        <v>2105</v>
      </c>
      <c r="Q556" s="1" t="s">
        <v>2105</v>
      </c>
      <c r="R556" s="1" t="s">
        <v>34</v>
      </c>
      <c r="S556" s="1">
        <v>0</v>
      </c>
    </row>
    <row r="557" spans="1:19">
      <c r="A557" s="1" t="s">
        <v>1594</v>
      </c>
      <c r="B557" s="1" t="s">
        <v>1595</v>
      </c>
      <c r="C557" s="1" t="s">
        <v>1583</v>
      </c>
      <c r="D557" s="2">
        <v>25.001002</v>
      </c>
      <c r="E557" s="2">
        <v>121.68163</v>
      </c>
      <c r="F557" s="3">
        <v>292.47300000000001</v>
      </c>
      <c r="G557" s="1" t="s">
        <v>3032</v>
      </c>
      <c r="H557" s="1" t="s">
        <v>3</v>
      </c>
      <c r="I557" s="1" t="s">
        <v>138</v>
      </c>
      <c r="J557" s="1" t="s">
        <v>1482</v>
      </c>
      <c r="K557" s="1" t="s">
        <v>1483</v>
      </c>
      <c r="L557" s="1" t="s">
        <v>1273</v>
      </c>
      <c r="M557" s="1">
        <v>5</v>
      </c>
      <c r="N557" s="1" t="s">
        <v>1258</v>
      </c>
      <c r="O557" s="1">
        <v>3</v>
      </c>
      <c r="P557" s="1" t="s">
        <v>2105</v>
      </c>
      <c r="Q557" s="1" t="s">
        <v>2105</v>
      </c>
      <c r="R557" s="1" t="s">
        <v>34</v>
      </c>
      <c r="S557" s="1">
        <v>0</v>
      </c>
    </row>
    <row r="558" spans="1:19">
      <c r="A558" s="1" t="s">
        <v>1596</v>
      </c>
      <c r="B558" s="1" t="s">
        <v>1595</v>
      </c>
      <c r="C558" s="1" t="s">
        <v>1583</v>
      </c>
      <c r="D558" s="2">
        <v>25.001002</v>
      </c>
      <c r="E558" s="2">
        <v>121.68163</v>
      </c>
      <c r="F558" s="3">
        <v>292.47300000000001</v>
      </c>
      <c r="G558" s="1" t="s">
        <v>3032</v>
      </c>
      <c r="H558" s="1" t="s">
        <v>3</v>
      </c>
      <c r="I558" s="1" t="s">
        <v>138</v>
      </c>
      <c r="J558" s="1" t="s">
        <v>337</v>
      </c>
      <c r="K558" s="1" t="s">
        <v>338</v>
      </c>
      <c r="L558" s="1" t="s">
        <v>1597</v>
      </c>
      <c r="M558" s="1">
        <v>6</v>
      </c>
      <c r="N558" s="1" t="s">
        <v>1258</v>
      </c>
      <c r="O558" s="1">
        <v>3</v>
      </c>
      <c r="P558" s="1" t="s">
        <v>2105</v>
      </c>
      <c r="Q558" s="1" t="s">
        <v>2105</v>
      </c>
      <c r="R558" s="1" t="s">
        <v>34</v>
      </c>
      <c r="S558" s="1">
        <v>0</v>
      </c>
    </row>
    <row r="559" spans="1:19">
      <c r="A559" s="1" t="s">
        <v>1598</v>
      </c>
      <c r="B559" s="1" t="s">
        <v>1599</v>
      </c>
      <c r="C559" s="1" t="s">
        <v>1583</v>
      </c>
      <c r="D559" s="2">
        <v>24.999209</v>
      </c>
      <c r="E559" s="2">
        <v>121.68563</v>
      </c>
      <c r="F559" s="3">
        <v>330.59699999999998</v>
      </c>
      <c r="G559" s="1" t="s">
        <v>3032</v>
      </c>
      <c r="H559" s="1" t="s">
        <v>3</v>
      </c>
      <c r="I559" s="1" t="s">
        <v>497</v>
      </c>
      <c r="J559" s="1" t="s">
        <v>498</v>
      </c>
      <c r="K559" s="1" t="s">
        <v>499</v>
      </c>
      <c r="L559" s="1" t="s">
        <v>1273</v>
      </c>
      <c r="M559" s="1">
        <v>5</v>
      </c>
      <c r="N559" s="1" t="s">
        <v>1258</v>
      </c>
      <c r="O559" s="1">
        <v>3</v>
      </c>
      <c r="P559" s="1" t="s">
        <v>2105</v>
      </c>
      <c r="Q559" s="1" t="s">
        <v>2105</v>
      </c>
      <c r="R559" s="1" t="s">
        <v>34</v>
      </c>
      <c r="S559" s="1">
        <v>0</v>
      </c>
    </row>
    <row r="560" spans="1:19">
      <c r="A560" s="1" t="s">
        <v>1600</v>
      </c>
      <c r="B560" s="1" t="s">
        <v>1599</v>
      </c>
      <c r="C560" s="1" t="s">
        <v>1583</v>
      </c>
      <c r="D560" s="2">
        <v>24.999209</v>
      </c>
      <c r="E560" s="2">
        <v>121.68563</v>
      </c>
      <c r="F560" s="3">
        <v>330.59699999999998</v>
      </c>
      <c r="G560" s="1" t="s">
        <v>3032</v>
      </c>
      <c r="H560" s="1" t="s">
        <v>3</v>
      </c>
      <c r="I560" s="1" t="s">
        <v>1326</v>
      </c>
      <c r="J560" s="1" t="s">
        <v>1327</v>
      </c>
      <c r="K560" s="1" t="s">
        <v>1328</v>
      </c>
      <c r="L560" s="1" t="s">
        <v>201</v>
      </c>
      <c r="M560" s="1">
        <v>1</v>
      </c>
      <c r="N560" s="1" t="s">
        <v>1258</v>
      </c>
      <c r="O560" s="1">
        <v>3</v>
      </c>
      <c r="P560" s="1" t="s">
        <v>2105</v>
      </c>
      <c r="Q560" s="1" t="s">
        <v>2105</v>
      </c>
      <c r="R560" s="1" t="s">
        <v>34</v>
      </c>
      <c r="S560" s="1">
        <v>0</v>
      </c>
    </row>
    <row r="561" spans="1:24">
      <c r="A561" s="1" t="s">
        <v>1601</v>
      </c>
      <c r="B561" s="1" t="s">
        <v>1599</v>
      </c>
      <c r="C561" s="1" t="s">
        <v>1583</v>
      </c>
      <c r="D561" s="2">
        <v>24.999209</v>
      </c>
      <c r="E561" s="2">
        <v>121.68563</v>
      </c>
      <c r="F561" s="3">
        <v>330.59699999999998</v>
      </c>
      <c r="G561" s="1" t="s">
        <v>3032</v>
      </c>
      <c r="H561" s="1" t="s">
        <v>3</v>
      </c>
      <c r="I561" s="1" t="s">
        <v>1326</v>
      </c>
      <c r="J561" s="1" t="s">
        <v>1377</v>
      </c>
      <c r="K561" s="1" t="s">
        <v>1378</v>
      </c>
      <c r="L561" s="1" t="s">
        <v>201</v>
      </c>
      <c r="M561" s="1">
        <v>1</v>
      </c>
      <c r="N561" s="1" t="s">
        <v>1258</v>
      </c>
      <c r="O561" s="1">
        <v>3</v>
      </c>
      <c r="P561" s="1" t="s">
        <v>2105</v>
      </c>
      <c r="Q561" s="1" t="s">
        <v>2105</v>
      </c>
      <c r="R561" s="1" t="s">
        <v>34</v>
      </c>
      <c r="S561" s="1">
        <v>0</v>
      </c>
    </row>
    <row r="562" spans="1:24">
      <c r="A562" s="1" t="s">
        <v>1602</v>
      </c>
      <c r="B562" s="1" t="s">
        <v>1603</v>
      </c>
      <c r="C562" s="1" t="s">
        <v>1583</v>
      </c>
      <c r="D562" s="2">
        <v>24.998987</v>
      </c>
      <c r="E562" s="2">
        <v>121.68630899999999</v>
      </c>
      <c r="F562" s="3">
        <v>335.048</v>
      </c>
      <c r="G562" s="1" t="s">
        <v>3032</v>
      </c>
      <c r="H562" s="1" t="s">
        <v>3</v>
      </c>
      <c r="I562" s="1" t="s">
        <v>222</v>
      </c>
      <c r="J562" s="1" t="s">
        <v>223</v>
      </c>
      <c r="K562" s="1" t="s">
        <v>1604</v>
      </c>
      <c r="L562" s="1" t="s">
        <v>1301</v>
      </c>
      <c r="M562" s="1">
        <v>4</v>
      </c>
      <c r="N562" s="1" t="s">
        <v>1258</v>
      </c>
      <c r="O562" s="1">
        <v>3</v>
      </c>
      <c r="P562" s="1" t="s">
        <v>2105</v>
      </c>
      <c r="Q562" s="1" t="s">
        <v>2105</v>
      </c>
      <c r="R562" s="1" t="s">
        <v>34</v>
      </c>
      <c r="S562" s="1">
        <v>0</v>
      </c>
    </row>
    <row r="563" spans="1:24">
      <c r="A563" s="1" t="s">
        <v>1605</v>
      </c>
      <c r="B563" s="1" t="s">
        <v>1606</v>
      </c>
      <c r="C563" s="1" t="s">
        <v>1583</v>
      </c>
      <c r="D563" s="2">
        <v>24.999565</v>
      </c>
      <c r="E563" s="2">
        <v>121.685303</v>
      </c>
      <c r="F563" s="3">
        <v>333.34399999999999</v>
      </c>
      <c r="G563" s="1" t="s">
        <v>3032</v>
      </c>
      <c r="H563" s="1" t="s">
        <v>3</v>
      </c>
      <c r="I563" s="1" t="s">
        <v>138</v>
      </c>
      <c r="J563" s="1" t="s">
        <v>266</v>
      </c>
      <c r="K563" s="1" t="s">
        <v>1380</v>
      </c>
      <c r="L563" s="1" t="s">
        <v>1607</v>
      </c>
      <c r="M563" s="1">
        <v>4</v>
      </c>
      <c r="N563" s="1" t="s">
        <v>1258</v>
      </c>
      <c r="O563" s="1">
        <v>3</v>
      </c>
      <c r="P563" s="1" t="s">
        <v>2105</v>
      </c>
      <c r="Q563" s="1" t="s">
        <v>2105</v>
      </c>
      <c r="R563" s="1" t="s">
        <v>34</v>
      </c>
      <c r="S563" s="1">
        <v>0</v>
      </c>
    </row>
    <row r="564" spans="1:24">
      <c r="A564" s="1" t="s">
        <v>1608</v>
      </c>
      <c r="B564" s="1" t="s">
        <v>1606</v>
      </c>
      <c r="C564" s="1" t="s">
        <v>1583</v>
      </c>
      <c r="D564" s="2">
        <v>24.999565</v>
      </c>
      <c r="E564" s="2">
        <v>121.685303</v>
      </c>
      <c r="F564" s="3">
        <v>333.34399999999999</v>
      </c>
      <c r="G564" s="1" t="s">
        <v>3032</v>
      </c>
      <c r="H564" s="1" t="s">
        <v>3</v>
      </c>
      <c r="I564" s="1" t="s">
        <v>152</v>
      </c>
      <c r="J564" s="1" t="s">
        <v>153</v>
      </c>
      <c r="K564" s="1" t="s">
        <v>303</v>
      </c>
      <c r="L564" s="1" t="s">
        <v>1607</v>
      </c>
      <c r="M564" s="1">
        <v>4</v>
      </c>
      <c r="N564" s="1" t="s">
        <v>1258</v>
      </c>
      <c r="O564" s="1">
        <v>3</v>
      </c>
      <c r="P564" s="1" t="s">
        <v>2105</v>
      </c>
      <c r="Q564" s="1" t="s">
        <v>2105</v>
      </c>
      <c r="R564" s="1" t="s">
        <v>34</v>
      </c>
      <c r="S564" s="1">
        <v>0</v>
      </c>
    </row>
    <row r="565" spans="1:24">
      <c r="A565" s="1" t="s">
        <v>1609</v>
      </c>
      <c r="B565" s="1" t="s">
        <v>1610</v>
      </c>
      <c r="C565" s="1" t="s">
        <v>1583</v>
      </c>
      <c r="D565" s="2">
        <v>25.003259</v>
      </c>
      <c r="E565" s="2">
        <v>121.68667499999999</v>
      </c>
      <c r="F565" s="3">
        <v>270.048</v>
      </c>
      <c r="G565" s="1" t="s">
        <v>3032</v>
      </c>
      <c r="H565" s="1" t="s">
        <v>3</v>
      </c>
      <c r="I565" s="1" t="s">
        <v>497</v>
      </c>
      <c r="J565" s="1" t="s">
        <v>1344</v>
      </c>
      <c r="K565" s="1" t="s">
        <v>1345</v>
      </c>
      <c r="L565" s="1" t="s">
        <v>5490</v>
      </c>
      <c r="M565" s="1">
        <v>6</v>
      </c>
      <c r="N565" s="1" t="s">
        <v>1258</v>
      </c>
      <c r="O565" s="1">
        <v>3</v>
      </c>
      <c r="P565" s="1" t="s">
        <v>2105</v>
      </c>
      <c r="Q565" s="1" t="s">
        <v>2105</v>
      </c>
      <c r="R565" s="1" t="s">
        <v>34</v>
      </c>
      <c r="S565" s="1">
        <v>0</v>
      </c>
    </row>
    <row r="566" spans="1:24">
      <c r="A566" s="1" t="s">
        <v>1611</v>
      </c>
      <c r="B566" s="1" t="s">
        <v>1610</v>
      </c>
      <c r="C566" s="1" t="s">
        <v>1583</v>
      </c>
      <c r="D566" s="2">
        <v>25.003259</v>
      </c>
      <c r="E566" s="2">
        <v>121.68667499999999</v>
      </c>
      <c r="F566" s="3">
        <v>270.048</v>
      </c>
      <c r="G566" s="1" t="s">
        <v>3032</v>
      </c>
      <c r="H566" s="1" t="s">
        <v>3</v>
      </c>
      <c r="I566" s="1" t="s">
        <v>1326</v>
      </c>
      <c r="J566" s="1" t="s">
        <v>1327</v>
      </c>
      <c r="K566" s="1" t="s">
        <v>1328</v>
      </c>
      <c r="L566" s="1" t="s">
        <v>201</v>
      </c>
      <c r="M566" s="1">
        <v>1</v>
      </c>
      <c r="N566" s="1" t="s">
        <v>1258</v>
      </c>
      <c r="O566" s="1">
        <v>3</v>
      </c>
      <c r="P566" s="1" t="s">
        <v>2105</v>
      </c>
      <c r="Q566" s="1" t="s">
        <v>2105</v>
      </c>
      <c r="R566" s="1" t="s">
        <v>34</v>
      </c>
      <c r="S566" s="1">
        <v>0</v>
      </c>
    </row>
    <row r="567" spans="1:24">
      <c r="A567" s="1" t="s">
        <v>1612</v>
      </c>
      <c r="B567" s="1" t="s">
        <v>1613</v>
      </c>
      <c r="C567" s="1" t="s">
        <v>1583</v>
      </c>
      <c r="D567" s="2">
        <v>25.002877000000002</v>
      </c>
      <c r="E567" s="2">
        <v>121.68722200000001</v>
      </c>
      <c r="F567" s="3">
        <v>261.76299999999998</v>
      </c>
      <c r="G567" s="1" t="s">
        <v>3032</v>
      </c>
      <c r="H567" s="1" t="s">
        <v>3</v>
      </c>
      <c r="I567" s="1" t="s">
        <v>332</v>
      </c>
      <c r="J567" s="1" t="s">
        <v>333</v>
      </c>
      <c r="K567" s="1" t="s">
        <v>1318</v>
      </c>
      <c r="L567" s="1" t="s">
        <v>1273</v>
      </c>
      <c r="M567" s="1">
        <v>5</v>
      </c>
      <c r="N567" s="1" t="s">
        <v>1258</v>
      </c>
      <c r="O567" s="1">
        <v>3</v>
      </c>
      <c r="P567" s="1" t="s">
        <v>2105</v>
      </c>
      <c r="Q567" s="1" t="s">
        <v>2105</v>
      </c>
      <c r="R567" s="1" t="s">
        <v>8</v>
      </c>
      <c r="S567" s="1">
        <v>1</v>
      </c>
      <c r="T567" s="1" t="s">
        <v>1614</v>
      </c>
      <c r="U567" s="1" t="s">
        <v>141</v>
      </c>
      <c r="V567" s="1">
        <v>1</v>
      </c>
      <c r="W567" s="1" t="s">
        <v>74</v>
      </c>
      <c r="X567" s="1">
        <v>1</v>
      </c>
    </row>
    <row r="568" spans="1:24">
      <c r="A568" s="1" t="s">
        <v>1615</v>
      </c>
      <c r="B568" s="1" t="s">
        <v>1616</v>
      </c>
      <c r="C568" s="1" t="s">
        <v>1583</v>
      </c>
      <c r="D568" s="2">
        <v>25.002607000000001</v>
      </c>
      <c r="E568" s="2">
        <v>121.6875</v>
      </c>
      <c r="F568" s="3">
        <v>254.845</v>
      </c>
      <c r="G568" s="1" t="s">
        <v>3032</v>
      </c>
      <c r="H568" s="1" t="s">
        <v>3</v>
      </c>
      <c r="I568" s="1" t="s">
        <v>138</v>
      </c>
      <c r="J568" s="1" t="s">
        <v>1482</v>
      </c>
      <c r="K568" s="1" t="s">
        <v>1483</v>
      </c>
      <c r="L568" s="1" t="s">
        <v>1617</v>
      </c>
      <c r="M568" s="1">
        <v>5</v>
      </c>
      <c r="N568" s="1" t="s">
        <v>1258</v>
      </c>
      <c r="O568" s="1">
        <v>3</v>
      </c>
      <c r="P568" s="1" t="s">
        <v>2105</v>
      </c>
      <c r="Q568" s="1" t="s">
        <v>2105</v>
      </c>
      <c r="R568" s="1" t="s">
        <v>34</v>
      </c>
      <c r="S568" s="1">
        <v>0</v>
      </c>
    </row>
    <row r="569" spans="1:24">
      <c r="A569" s="1" t="s">
        <v>1618</v>
      </c>
      <c r="B569" s="1" t="s">
        <v>1619</v>
      </c>
      <c r="C569" s="1" t="s">
        <v>1620</v>
      </c>
      <c r="D569" s="2">
        <v>25.028934</v>
      </c>
      <c r="E569" s="2">
        <v>121.623454</v>
      </c>
      <c r="F569" s="3">
        <v>125.843</v>
      </c>
      <c r="G569" s="1" t="s">
        <v>3032</v>
      </c>
      <c r="H569" s="1" t="s">
        <v>3</v>
      </c>
      <c r="I569" s="1" t="s">
        <v>497</v>
      </c>
      <c r="J569" s="1" t="s">
        <v>1621</v>
      </c>
      <c r="K569" s="1" t="s">
        <v>1622</v>
      </c>
      <c r="L569" s="1" t="s">
        <v>15</v>
      </c>
      <c r="M569" s="1">
        <v>2</v>
      </c>
      <c r="N569" s="1" t="s">
        <v>1258</v>
      </c>
      <c r="O569" s="1">
        <v>3</v>
      </c>
      <c r="P569" s="1" t="s">
        <v>2105</v>
      </c>
      <c r="Q569" s="1" t="s">
        <v>2105</v>
      </c>
      <c r="R569" s="1" t="s">
        <v>34</v>
      </c>
      <c r="S569" s="1">
        <v>0</v>
      </c>
    </row>
    <row r="570" spans="1:24">
      <c r="A570" s="1" t="s">
        <v>1624</v>
      </c>
      <c r="B570" s="1" t="s">
        <v>1625</v>
      </c>
      <c r="C570" s="1" t="s">
        <v>1626</v>
      </c>
      <c r="D570" s="2">
        <v>25.045265000000001</v>
      </c>
      <c r="E570" s="2">
        <v>121.614254</v>
      </c>
      <c r="F570" s="3">
        <v>248.74299999999999</v>
      </c>
      <c r="G570" s="1" t="s">
        <v>3032</v>
      </c>
      <c r="H570" s="1" t="s">
        <v>3</v>
      </c>
      <c r="I570" s="1" t="s">
        <v>152</v>
      </c>
      <c r="J570" s="1" t="s">
        <v>153</v>
      </c>
      <c r="K570" s="1" t="s">
        <v>154</v>
      </c>
      <c r="L570" s="1" t="s">
        <v>1273</v>
      </c>
      <c r="M570" s="1">
        <v>5</v>
      </c>
      <c r="N570" s="1" t="s">
        <v>1258</v>
      </c>
      <c r="O570" s="1">
        <v>3</v>
      </c>
      <c r="P570" s="1" t="s">
        <v>2105</v>
      </c>
      <c r="Q570" s="1" t="s">
        <v>2105</v>
      </c>
      <c r="R570" s="1" t="s">
        <v>34</v>
      </c>
      <c r="S570" s="1">
        <v>0</v>
      </c>
    </row>
    <row r="571" spans="1:24">
      <c r="A571" s="1" t="s">
        <v>1627</v>
      </c>
      <c r="B571" s="1" t="s">
        <v>1625</v>
      </c>
      <c r="C571" s="1" t="s">
        <v>1626</v>
      </c>
      <c r="D571" s="2">
        <v>25.045265000000001</v>
      </c>
      <c r="E571" s="2">
        <v>121.614254</v>
      </c>
      <c r="F571" s="3">
        <v>248.74299999999999</v>
      </c>
      <c r="G571" s="1" t="s">
        <v>3032</v>
      </c>
      <c r="H571" s="1" t="s">
        <v>3</v>
      </c>
      <c r="I571" s="1" t="s">
        <v>1326</v>
      </c>
      <c r="J571" s="1" t="s">
        <v>1327</v>
      </c>
      <c r="K571" s="1" t="s">
        <v>1328</v>
      </c>
      <c r="L571" s="1" t="s">
        <v>201</v>
      </c>
      <c r="M571" s="1">
        <v>1</v>
      </c>
      <c r="N571" s="1" t="s">
        <v>1258</v>
      </c>
      <c r="O571" s="1">
        <v>3</v>
      </c>
      <c r="P571" s="1" t="s">
        <v>2105</v>
      </c>
      <c r="Q571" s="1" t="s">
        <v>2105</v>
      </c>
      <c r="R571" s="1" t="s">
        <v>34</v>
      </c>
      <c r="S571" s="1">
        <v>0</v>
      </c>
    </row>
    <row r="572" spans="1:24">
      <c r="A572" s="1" t="s">
        <v>1628</v>
      </c>
      <c r="B572" s="1" t="s">
        <v>1625</v>
      </c>
      <c r="C572" s="1" t="s">
        <v>1626</v>
      </c>
      <c r="D572" s="2">
        <v>25.045265000000001</v>
      </c>
      <c r="E572" s="2">
        <v>121.614254</v>
      </c>
      <c r="F572" s="3">
        <v>248.74299999999999</v>
      </c>
      <c r="G572" s="1" t="s">
        <v>3032</v>
      </c>
      <c r="H572" s="1" t="s">
        <v>3</v>
      </c>
      <c r="I572" s="1" t="s">
        <v>1326</v>
      </c>
      <c r="J572" s="1" t="s">
        <v>1377</v>
      </c>
      <c r="K572" s="1" t="s">
        <v>1378</v>
      </c>
      <c r="L572" s="1" t="s">
        <v>201</v>
      </c>
      <c r="M572" s="1">
        <v>1</v>
      </c>
      <c r="N572" s="1" t="s">
        <v>1258</v>
      </c>
      <c r="O572" s="1">
        <v>3</v>
      </c>
      <c r="P572" s="1" t="s">
        <v>2105</v>
      </c>
      <c r="Q572" s="1" t="s">
        <v>2105</v>
      </c>
      <c r="R572" s="1" t="s">
        <v>34</v>
      </c>
      <c r="S572" s="1">
        <v>0</v>
      </c>
    </row>
    <row r="573" spans="1:24">
      <c r="A573" s="1" t="s">
        <v>1629</v>
      </c>
      <c r="B573" s="1" t="s">
        <v>1625</v>
      </c>
      <c r="C573" s="1" t="s">
        <v>1626</v>
      </c>
      <c r="D573" s="2">
        <v>25.045265000000001</v>
      </c>
      <c r="E573" s="2">
        <v>121.614254</v>
      </c>
      <c r="F573" s="3">
        <v>248.74299999999999</v>
      </c>
      <c r="G573" s="1" t="s">
        <v>3032</v>
      </c>
      <c r="H573" s="1" t="s">
        <v>3</v>
      </c>
      <c r="I573" s="1" t="s">
        <v>1630</v>
      </c>
      <c r="J573" s="1" t="s">
        <v>1631</v>
      </c>
      <c r="K573" s="1" t="s">
        <v>1632</v>
      </c>
      <c r="L573" s="1" t="s">
        <v>1633</v>
      </c>
      <c r="M573" s="1">
        <v>5</v>
      </c>
      <c r="N573" s="1" t="s">
        <v>1258</v>
      </c>
      <c r="O573" s="1">
        <v>3</v>
      </c>
      <c r="P573" s="1" t="s">
        <v>2105</v>
      </c>
      <c r="Q573" s="1" t="s">
        <v>2105</v>
      </c>
      <c r="R573" s="1" t="s">
        <v>34</v>
      </c>
      <c r="S573" s="1">
        <v>0</v>
      </c>
    </row>
    <row r="574" spans="1:24">
      <c r="A574" s="1" t="s">
        <v>1634</v>
      </c>
      <c r="B574" s="1" t="s">
        <v>1635</v>
      </c>
      <c r="C574" s="1" t="s">
        <v>1626</v>
      </c>
      <c r="D574" s="2">
        <v>25.053581999999999</v>
      </c>
      <c r="E574" s="2">
        <v>121.676236</v>
      </c>
      <c r="F574" s="3">
        <v>240.97300000000001</v>
      </c>
      <c r="G574" s="1" t="s">
        <v>3032</v>
      </c>
      <c r="H574" s="1" t="s">
        <v>3</v>
      </c>
      <c r="I574" s="1" t="s">
        <v>497</v>
      </c>
      <c r="J574" s="1" t="s">
        <v>1344</v>
      </c>
      <c r="K574" s="1" t="s">
        <v>1345</v>
      </c>
      <c r="L574" s="1" t="s">
        <v>1273</v>
      </c>
      <c r="M574" s="1">
        <v>5</v>
      </c>
      <c r="N574" s="1" t="s">
        <v>1258</v>
      </c>
      <c r="O574" s="1">
        <v>3</v>
      </c>
      <c r="P574" s="1" t="s">
        <v>2105</v>
      </c>
      <c r="Q574" s="1" t="s">
        <v>2105</v>
      </c>
      <c r="R574" s="1" t="s">
        <v>34</v>
      </c>
      <c r="S574" s="1">
        <v>0</v>
      </c>
    </row>
    <row r="575" spans="1:24">
      <c r="A575" s="1" t="s">
        <v>1636</v>
      </c>
      <c r="B575" s="1" t="s">
        <v>1637</v>
      </c>
      <c r="C575" s="1" t="s">
        <v>1626</v>
      </c>
      <c r="D575" s="2">
        <v>25.053692999999999</v>
      </c>
      <c r="E575" s="2">
        <v>121.67543499999999</v>
      </c>
      <c r="F575" s="3">
        <v>227.20699999999999</v>
      </c>
      <c r="G575" s="1" t="s">
        <v>3032</v>
      </c>
      <c r="H575" s="1" t="s">
        <v>3</v>
      </c>
      <c r="I575" s="1" t="s">
        <v>332</v>
      </c>
      <c r="J575" s="1" t="s">
        <v>366</v>
      </c>
      <c r="K575" s="1" t="s">
        <v>1638</v>
      </c>
      <c r="L575" s="1" t="s">
        <v>63</v>
      </c>
      <c r="M575" s="1">
        <v>3</v>
      </c>
      <c r="N575" s="1" t="s">
        <v>1258</v>
      </c>
      <c r="O575" s="1">
        <v>3</v>
      </c>
      <c r="P575" s="1" t="s">
        <v>2105</v>
      </c>
      <c r="Q575" s="1" t="s">
        <v>2105</v>
      </c>
      <c r="R575" s="1" t="s">
        <v>34</v>
      </c>
      <c r="S575" s="1">
        <v>0</v>
      </c>
    </row>
    <row r="576" spans="1:24">
      <c r="A576" s="1" t="s">
        <v>1639</v>
      </c>
      <c r="B576" s="1" t="s">
        <v>1637</v>
      </c>
      <c r="C576" s="1" t="s">
        <v>1626</v>
      </c>
      <c r="D576" s="2">
        <v>25.053692999999999</v>
      </c>
      <c r="E576" s="2">
        <v>121.67543499999999</v>
      </c>
      <c r="F576" s="3">
        <v>227.20699999999999</v>
      </c>
      <c r="G576" s="1" t="s">
        <v>3032</v>
      </c>
      <c r="H576" s="1" t="s">
        <v>3</v>
      </c>
      <c r="I576" s="1" t="s">
        <v>174</v>
      </c>
      <c r="J576" s="1" t="s">
        <v>292</v>
      </c>
      <c r="K576" s="1" t="s">
        <v>293</v>
      </c>
      <c r="L576" s="1" t="s">
        <v>472</v>
      </c>
      <c r="M576" s="1">
        <v>3</v>
      </c>
      <c r="N576" s="1" t="s">
        <v>1258</v>
      </c>
      <c r="O576" s="1">
        <v>3</v>
      </c>
      <c r="P576" s="1" t="s">
        <v>2105</v>
      </c>
      <c r="Q576" s="1" t="s">
        <v>2105</v>
      </c>
      <c r="R576" s="1" t="s">
        <v>34</v>
      </c>
      <c r="S576" s="1">
        <v>0</v>
      </c>
    </row>
    <row r="577" spans="1:19">
      <c r="A577" s="1" t="s">
        <v>1640</v>
      </c>
      <c r="B577" s="1" t="s">
        <v>1641</v>
      </c>
      <c r="C577" s="1" t="s">
        <v>1626</v>
      </c>
      <c r="D577" s="2">
        <v>25.056602000000002</v>
      </c>
      <c r="E577" s="2">
        <v>121.673275</v>
      </c>
      <c r="F577" s="3">
        <v>166.352</v>
      </c>
      <c r="G577" s="1" t="s">
        <v>3032</v>
      </c>
      <c r="H577" s="1" t="s">
        <v>3</v>
      </c>
      <c r="I577" s="1" t="s">
        <v>497</v>
      </c>
      <c r="J577" s="1" t="s">
        <v>498</v>
      </c>
      <c r="K577" s="1" t="s">
        <v>499</v>
      </c>
      <c r="L577" s="1" t="s">
        <v>1273</v>
      </c>
      <c r="M577" s="1">
        <v>5</v>
      </c>
      <c r="N577" s="1" t="s">
        <v>1258</v>
      </c>
      <c r="O577" s="1">
        <v>3</v>
      </c>
      <c r="P577" s="1" t="s">
        <v>2105</v>
      </c>
      <c r="Q577" s="1" t="s">
        <v>2105</v>
      </c>
      <c r="R577" s="1" t="s">
        <v>34</v>
      </c>
      <c r="S577" s="1">
        <v>0</v>
      </c>
    </row>
    <row r="578" spans="1:19">
      <c r="A578" s="1" t="s">
        <v>1642</v>
      </c>
      <c r="B578" s="1" t="s">
        <v>1641</v>
      </c>
      <c r="C578" s="1" t="s">
        <v>1626</v>
      </c>
      <c r="D578" s="2">
        <v>25.056602000000002</v>
      </c>
      <c r="E578" s="2">
        <v>121.673275</v>
      </c>
      <c r="F578" s="3">
        <v>166.352</v>
      </c>
      <c r="G578" s="1" t="s">
        <v>3032</v>
      </c>
      <c r="H578" s="1" t="s">
        <v>3</v>
      </c>
      <c r="I578" s="1" t="s">
        <v>174</v>
      </c>
      <c r="J578" s="1" t="s">
        <v>292</v>
      </c>
      <c r="K578" s="1" t="s">
        <v>1643</v>
      </c>
      <c r="L578" s="1" t="s">
        <v>1472</v>
      </c>
      <c r="M578" s="1">
        <v>6</v>
      </c>
      <c r="N578" s="1" t="s">
        <v>1258</v>
      </c>
      <c r="O578" s="1">
        <v>3</v>
      </c>
      <c r="P578" s="1" t="s">
        <v>2105</v>
      </c>
      <c r="Q578" s="1" t="s">
        <v>2105</v>
      </c>
      <c r="R578" s="1" t="s">
        <v>34</v>
      </c>
      <c r="S578" s="1">
        <v>0</v>
      </c>
    </row>
    <row r="579" spans="1:19">
      <c r="A579" s="1" t="s">
        <v>1644</v>
      </c>
      <c r="B579" s="1" t="s">
        <v>1641</v>
      </c>
      <c r="C579" s="1" t="s">
        <v>1626</v>
      </c>
      <c r="D579" s="2">
        <v>25.056602000000002</v>
      </c>
      <c r="E579" s="2">
        <v>121.673275</v>
      </c>
      <c r="F579" s="3">
        <v>166.352</v>
      </c>
      <c r="G579" s="1" t="s">
        <v>3032</v>
      </c>
      <c r="H579" s="1" t="s">
        <v>3</v>
      </c>
      <c r="I579" s="1" t="s">
        <v>1326</v>
      </c>
      <c r="J579" s="1" t="s">
        <v>1327</v>
      </c>
      <c r="K579" s="1" t="s">
        <v>1328</v>
      </c>
      <c r="L579" s="1" t="s">
        <v>201</v>
      </c>
      <c r="M579" s="1">
        <v>1</v>
      </c>
      <c r="N579" s="1" t="s">
        <v>1258</v>
      </c>
      <c r="O579" s="1">
        <v>3</v>
      </c>
      <c r="P579" s="1" t="s">
        <v>2105</v>
      </c>
      <c r="Q579" s="1" t="s">
        <v>2105</v>
      </c>
      <c r="R579" s="1" t="s">
        <v>34</v>
      </c>
      <c r="S579" s="1">
        <v>0</v>
      </c>
    </row>
    <row r="580" spans="1:19">
      <c r="A580" s="1" t="s">
        <v>1645</v>
      </c>
      <c r="B580" s="1" t="s">
        <v>1646</v>
      </c>
      <c r="C580" s="1" t="s">
        <v>1626</v>
      </c>
      <c r="D580" s="2">
        <v>25.056913999999999</v>
      </c>
      <c r="E580" s="2">
        <v>121.673495</v>
      </c>
      <c r="F580" s="3">
        <v>155.035</v>
      </c>
      <c r="G580" s="1" t="s">
        <v>3032</v>
      </c>
      <c r="H580" s="1" t="s">
        <v>3</v>
      </c>
      <c r="I580" s="1" t="s">
        <v>152</v>
      </c>
      <c r="J580" s="1" t="s">
        <v>153</v>
      </c>
      <c r="K580" s="1" t="s">
        <v>154</v>
      </c>
      <c r="L580" s="1" t="s">
        <v>1273</v>
      </c>
      <c r="M580" s="1">
        <v>5</v>
      </c>
      <c r="N580" s="1" t="s">
        <v>1258</v>
      </c>
      <c r="O580" s="1">
        <v>3</v>
      </c>
      <c r="P580" s="1" t="s">
        <v>2105</v>
      </c>
      <c r="Q580" s="1" t="s">
        <v>2105</v>
      </c>
      <c r="R580" s="1" t="s">
        <v>34</v>
      </c>
      <c r="S580" s="1">
        <v>0</v>
      </c>
    </row>
    <row r="581" spans="1:19">
      <c r="A581" s="1" t="s">
        <v>1647</v>
      </c>
      <c r="B581" s="1" t="s">
        <v>1646</v>
      </c>
      <c r="C581" s="1" t="s">
        <v>1626</v>
      </c>
      <c r="D581" s="2">
        <v>25.056913999999999</v>
      </c>
      <c r="E581" s="2">
        <v>121.673495</v>
      </c>
      <c r="F581" s="3">
        <v>155.035</v>
      </c>
      <c r="G581" s="1" t="s">
        <v>3032</v>
      </c>
      <c r="H581" s="1" t="s">
        <v>3</v>
      </c>
      <c r="I581" s="1" t="s">
        <v>332</v>
      </c>
      <c r="J581" s="1" t="s">
        <v>333</v>
      </c>
      <c r="K581" s="1" t="s">
        <v>616</v>
      </c>
      <c r="L581" s="1" t="s">
        <v>1273</v>
      </c>
      <c r="M581" s="1">
        <v>5</v>
      </c>
      <c r="N581" s="1" t="s">
        <v>1258</v>
      </c>
      <c r="O581" s="1">
        <v>3</v>
      </c>
      <c r="P581" s="1" t="s">
        <v>2105</v>
      </c>
      <c r="Q581" s="1" t="s">
        <v>2105</v>
      </c>
      <c r="R581" s="1" t="s">
        <v>34</v>
      </c>
      <c r="S581" s="1">
        <v>0</v>
      </c>
    </row>
    <row r="582" spans="1:19">
      <c r="A582" s="1" t="s">
        <v>1648</v>
      </c>
      <c r="B582" s="1" t="s">
        <v>1646</v>
      </c>
      <c r="C582" s="1" t="s">
        <v>1626</v>
      </c>
      <c r="D582" s="2">
        <v>25.056913999999999</v>
      </c>
      <c r="E582" s="2">
        <v>121.673495</v>
      </c>
      <c r="F582" s="3">
        <v>155.035</v>
      </c>
      <c r="G582" s="1" t="s">
        <v>3032</v>
      </c>
      <c r="H582" s="1" t="s">
        <v>3</v>
      </c>
      <c r="I582" s="1" t="s">
        <v>497</v>
      </c>
      <c r="J582" s="1" t="s">
        <v>498</v>
      </c>
      <c r="K582" s="1" t="s">
        <v>499</v>
      </c>
      <c r="L582" s="1" t="s">
        <v>1273</v>
      </c>
      <c r="M582" s="1">
        <v>5</v>
      </c>
      <c r="N582" s="1" t="s">
        <v>1258</v>
      </c>
      <c r="O582" s="1">
        <v>3</v>
      </c>
      <c r="P582" s="1" t="s">
        <v>2105</v>
      </c>
      <c r="Q582" s="1" t="s">
        <v>2105</v>
      </c>
      <c r="R582" s="1" t="s">
        <v>34</v>
      </c>
      <c r="S582" s="1">
        <v>0</v>
      </c>
    </row>
    <row r="583" spans="1:19">
      <c r="A583" s="1" t="s">
        <v>1649</v>
      </c>
      <c r="B583" s="1" t="s">
        <v>1650</v>
      </c>
      <c r="C583" s="1" t="s">
        <v>1651</v>
      </c>
      <c r="D583" s="2">
        <v>25.014296000000002</v>
      </c>
      <c r="E583" s="2">
        <v>121.698744</v>
      </c>
      <c r="F583" s="3">
        <v>154.405</v>
      </c>
      <c r="G583" s="1" t="s">
        <v>3032</v>
      </c>
      <c r="H583" s="1" t="s">
        <v>3</v>
      </c>
      <c r="I583" s="1" t="s">
        <v>246</v>
      </c>
      <c r="J583" s="1" t="s">
        <v>247</v>
      </c>
      <c r="K583" s="1" t="s">
        <v>1652</v>
      </c>
      <c r="L583" s="1" t="s">
        <v>1273</v>
      </c>
      <c r="M583" s="1">
        <v>5</v>
      </c>
      <c r="N583" s="1" t="s">
        <v>1258</v>
      </c>
      <c r="O583" s="1">
        <v>3</v>
      </c>
      <c r="P583" s="1" t="s">
        <v>2105</v>
      </c>
      <c r="Q583" s="1" t="s">
        <v>2105</v>
      </c>
      <c r="R583" s="1" t="s">
        <v>34</v>
      </c>
      <c r="S583" s="1">
        <v>0</v>
      </c>
    </row>
    <row r="584" spans="1:19">
      <c r="A584" s="1" t="s">
        <v>1653</v>
      </c>
      <c r="B584" s="1" t="s">
        <v>1650</v>
      </c>
      <c r="C584" s="1" t="s">
        <v>1651</v>
      </c>
      <c r="D584" s="2">
        <v>25.014296000000002</v>
      </c>
      <c r="E584" s="2">
        <v>121.698744</v>
      </c>
      <c r="F584" s="3">
        <v>154.405</v>
      </c>
      <c r="G584" s="1" t="s">
        <v>3032</v>
      </c>
      <c r="H584" s="1" t="s">
        <v>3</v>
      </c>
      <c r="I584" s="1" t="s">
        <v>1326</v>
      </c>
      <c r="J584" s="1" t="s">
        <v>1327</v>
      </c>
      <c r="K584" s="1" t="s">
        <v>1328</v>
      </c>
      <c r="L584" s="1" t="s">
        <v>201</v>
      </c>
      <c r="M584" s="1">
        <v>1</v>
      </c>
      <c r="N584" s="1" t="s">
        <v>1258</v>
      </c>
      <c r="O584" s="1">
        <v>3</v>
      </c>
      <c r="P584" s="1" t="s">
        <v>2105</v>
      </c>
      <c r="Q584" s="1" t="s">
        <v>2105</v>
      </c>
      <c r="R584" s="1" t="s">
        <v>34</v>
      </c>
      <c r="S584" s="1">
        <v>0</v>
      </c>
    </row>
    <row r="585" spans="1:19">
      <c r="A585" s="1" t="s">
        <v>1654</v>
      </c>
      <c r="B585" s="1" t="s">
        <v>1650</v>
      </c>
      <c r="C585" s="1" t="s">
        <v>1651</v>
      </c>
      <c r="D585" s="2">
        <v>25.014296000000002</v>
      </c>
      <c r="E585" s="2">
        <v>121.698744</v>
      </c>
      <c r="F585" s="3">
        <v>154.405</v>
      </c>
      <c r="G585" s="1" t="s">
        <v>3032</v>
      </c>
      <c r="H585" s="1" t="s">
        <v>3</v>
      </c>
      <c r="I585" s="1" t="s">
        <v>246</v>
      </c>
      <c r="J585" s="1" t="s">
        <v>247</v>
      </c>
      <c r="K585" s="1" t="s">
        <v>1655</v>
      </c>
      <c r="L585" s="1" t="s">
        <v>40</v>
      </c>
      <c r="M585" s="1">
        <v>4</v>
      </c>
      <c r="N585" s="1" t="s">
        <v>1258</v>
      </c>
      <c r="O585" s="1">
        <v>3</v>
      </c>
      <c r="P585" s="1" t="s">
        <v>2105</v>
      </c>
      <c r="Q585" s="1" t="s">
        <v>2105</v>
      </c>
      <c r="R585" s="1" t="s">
        <v>34</v>
      </c>
      <c r="S585" s="1">
        <v>0</v>
      </c>
    </row>
    <row r="586" spans="1:19">
      <c r="A586" s="1" t="s">
        <v>1656</v>
      </c>
      <c r="B586" s="1" t="s">
        <v>1650</v>
      </c>
      <c r="C586" s="1" t="s">
        <v>1651</v>
      </c>
      <c r="D586" s="2">
        <v>25.014296000000002</v>
      </c>
      <c r="E586" s="2">
        <v>121.698744</v>
      </c>
      <c r="F586" s="3">
        <v>154.405</v>
      </c>
      <c r="G586" s="1" t="s">
        <v>3032</v>
      </c>
      <c r="H586" s="1" t="s">
        <v>3</v>
      </c>
      <c r="I586" s="1" t="s">
        <v>1657</v>
      </c>
      <c r="J586" s="1" t="s">
        <v>1658</v>
      </c>
      <c r="K586" s="1" t="s">
        <v>1659</v>
      </c>
      <c r="L586" s="1" t="s">
        <v>99</v>
      </c>
      <c r="M586" s="1">
        <v>2</v>
      </c>
      <c r="N586" s="1" t="s">
        <v>1258</v>
      </c>
      <c r="O586" s="1">
        <v>3</v>
      </c>
      <c r="P586" s="1" t="s">
        <v>2105</v>
      </c>
      <c r="Q586" s="1" t="s">
        <v>2105</v>
      </c>
      <c r="R586" s="1" t="s">
        <v>34</v>
      </c>
      <c r="S586" s="1">
        <v>0</v>
      </c>
    </row>
    <row r="587" spans="1:19">
      <c r="A587" s="1" t="s">
        <v>1660</v>
      </c>
      <c r="B587" s="1" t="s">
        <v>1661</v>
      </c>
      <c r="C587" s="1" t="s">
        <v>1651</v>
      </c>
      <c r="D587" s="2">
        <v>25.013687000000001</v>
      </c>
      <c r="E587" s="2">
        <v>121.699037</v>
      </c>
      <c r="F587" s="3">
        <v>160.53700000000001</v>
      </c>
      <c r="G587" s="1" t="s">
        <v>3032</v>
      </c>
      <c r="H587" s="1" t="s">
        <v>3</v>
      </c>
      <c r="I587" s="1" t="s">
        <v>174</v>
      </c>
      <c r="J587" s="1" t="s">
        <v>272</v>
      </c>
      <c r="K587" s="1" t="s">
        <v>1662</v>
      </c>
      <c r="L587" s="1" t="s">
        <v>1534</v>
      </c>
      <c r="M587" s="1">
        <v>4</v>
      </c>
      <c r="N587" s="1" t="s">
        <v>1258</v>
      </c>
      <c r="O587" s="1">
        <v>3</v>
      </c>
      <c r="P587" s="1" t="s">
        <v>2105</v>
      </c>
      <c r="Q587" s="1" t="s">
        <v>2105</v>
      </c>
      <c r="R587" s="1" t="s">
        <v>34</v>
      </c>
      <c r="S587" s="1">
        <v>0</v>
      </c>
    </row>
    <row r="588" spans="1:19">
      <c r="A588" s="1" t="s">
        <v>1668</v>
      </c>
      <c r="B588" s="1" t="s">
        <v>1669</v>
      </c>
      <c r="C588" s="1" t="s">
        <v>1670</v>
      </c>
      <c r="D588" s="2">
        <v>24.885584999999999</v>
      </c>
      <c r="E588" s="2">
        <v>121.57470600000001</v>
      </c>
      <c r="F588" s="3">
        <v>466.10399999999998</v>
      </c>
      <c r="G588" s="1" t="s">
        <v>3032</v>
      </c>
      <c r="H588" s="1" t="s">
        <v>3</v>
      </c>
      <c r="I588" s="1" t="s">
        <v>1270</v>
      </c>
      <c r="J588" s="1" t="s">
        <v>1271</v>
      </c>
      <c r="K588" s="1" t="s">
        <v>1272</v>
      </c>
      <c r="L588" s="1" t="s">
        <v>1273</v>
      </c>
      <c r="M588" s="1">
        <v>5</v>
      </c>
      <c r="N588" s="1" t="s">
        <v>1258</v>
      </c>
      <c r="O588" s="1">
        <v>3</v>
      </c>
      <c r="P588" s="1" t="s">
        <v>2105</v>
      </c>
      <c r="Q588" s="1" t="s">
        <v>2105</v>
      </c>
      <c r="R588" s="1" t="s">
        <v>34</v>
      </c>
      <c r="S588" s="1">
        <v>0</v>
      </c>
    </row>
    <row r="589" spans="1:19">
      <c r="A589" s="1" t="s">
        <v>1671</v>
      </c>
      <c r="B589" s="1" t="s">
        <v>1672</v>
      </c>
      <c r="C589" s="1" t="s">
        <v>1670</v>
      </c>
      <c r="D589" s="2">
        <v>24.885745</v>
      </c>
      <c r="E589" s="2">
        <v>121.57443499999999</v>
      </c>
      <c r="F589" s="3">
        <v>472.08100000000002</v>
      </c>
      <c r="G589" s="1" t="s">
        <v>3032</v>
      </c>
      <c r="H589" s="1" t="s">
        <v>3</v>
      </c>
      <c r="I589" s="1" t="s">
        <v>138</v>
      </c>
      <c r="J589" s="1" t="s">
        <v>337</v>
      </c>
      <c r="K589" s="1" t="s">
        <v>338</v>
      </c>
      <c r="L589" s="1" t="s">
        <v>1315</v>
      </c>
      <c r="M589" s="1">
        <v>6</v>
      </c>
      <c r="N589" s="1" t="s">
        <v>1258</v>
      </c>
      <c r="O589" s="1">
        <v>3</v>
      </c>
      <c r="P589" s="1" t="s">
        <v>2105</v>
      </c>
      <c r="Q589" s="1" t="s">
        <v>2105</v>
      </c>
      <c r="R589" s="1" t="s">
        <v>34</v>
      </c>
      <c r="S589" s="1">
        <v>0</v>
      </c>
    </row>
    <row r="590" spans="1:19">
      <c r="A590" s="1" t="s">
        <v>1673</v>
      </c>
      <c r="B590" s="1" t="s">
        <v>1674</v>
      </c>
      <c r="C590" s="1" t="s">
        <v>1670</v>
      </c>
      <c r="D590" s="2">
        <v>24.88598</v>
      </c>
      <c r="E590" s="2">
        <v>121.573663</v>
      </c>
      <c r="F590" s="3">
        <v>474.65199999999999</v>
      </c>
      <c r="G590" s="1" t="s">
        <v>3032</v>
      </c>
      <c r="H590" s="1" t="s">
        <v>3</v>
      </c>
      <c r="I590" s="1" t="s">
        <v>279</v>
      </c>
      <c r="J590" s="1" t="s">
        <v>1675</v>
      </c>
      <c r="K590" s="1" t="s">
        <v>2086</v>
      </c>
      <c r="L590" s="1" t="s">
        <v>57</v>
      </c>
      <c r="M590" s="1">
        <v>2</v>
      </c>
      <c r="N590" s="1" t="s">
        <v>1258</v>
      </c>
      <c r="O590" s="1">
        <v>3</v>
      </c>
      <c r="P590" s="1" t="s">
        <v>2105</v>
      </c>
      <c r="Q590" s="1" t="s">
        <v>2105</v>
      </c>
      <c r="R590" s="1" t="s">
        <v>34</v>
      </c>
      <c r="S590" s="1">
        <v>0</v>
      </c>
    </row>
    <row r="591" spans="1:19">
      <c r="A591" s="1" t="s">
        <v>1676</v>
      </c>
      <c r="B591" s="1" t="s">
        <v>1674</v>
      </c>
      <c r="C591" s="1" t="s">
        <v>1670</v>
      </c>
      <c r="D591" s="2">
        <v>24.88598</v>
      </c>
      <c r="E591" s="2">
        <v>121.573663</v>
      </c>
      <c r="F591" s="3">
        <v>474.65199999999999</v>
      </c>
      <c r="G591" s="1" t="s">
        <v>3032</v>
      </c>
      <c r="H591" s="1" t="s">
        <v>3</v>
      </c>
      <c r="I591" s="1" t="s">
        <v>174</v>
      </c>
      <c r="J591" s="1" t="s">
        <v>1515</v>
      </c>
      <c r="K591" s="1" t="s">
        <v>1587</v>
      </c>
      <c r="L591" s="1" t="s">
        <v>1273</v>
      </c>
      <c r="M591" s="1">
        <v>5</v>
      </c>
      <c r="N591" s="1" t="s">
        <v>1258</v>
      </c>
      <c r="O591" s="1">
        <v>3</v>
      </c>
      <c r="P591" s="1" t="s">
        <v>2105</v>
      </c>
      <c r="Q591" s="1" t="s">
        <v>2105</v>
      </c>
      <c r="R591" s="1" t="s">
        <v>34</v>
      </c>
      <c r="S591" s="1">
        <v>0</v>
      </c>
    </row>
    <row r="592" spans="1:19">
      <c r="A592" s="1" t="s">
        <v>1677</v>
      </c>
      <c r="B592" s="1" t="s">
        <v>1678</v>
      </c>
      <c r="C592" s="1" t="s">
        <v>1670</v>
      </c>
      <c r="D592" s="2">
        <v>24.887665999999999</v>
      </c>
      <c r="E592" s="2">
        <v>121.56736100000001</v>
      </c>
      <c r="F592" s="3">
        <v>410.79</v>
      </c>
      <c r="G592" s="1" t="s">
        <v>3032</v>
      </c>
      <c r="H592" s="1" t="s">
        <v>3</v>
      </c>
      <c r="I592" s="1" t="s">
        <v>4</v>
      </c>
      <c r="J592" s="1" t="s">
        <v>5</v>
      </c>
      <c r="K592" s="1" t="s">
        <v>164</v>
      </c>
      <c r="L592" s="1" t="s">
        <v>1679</v>
      </c>
      <c r="M592" s="1">
        <v>7</v>
      </c>
      <c r="N592" s="1" t="s">
        <v>1258</v>
      </c>
      <c r="O592" s="1">
        <v>3</v>
      </c>
      <c r="P592" s="1" t="s">
        <v>2105</v>
      </c>
      <c r="Q592" s="1" t="s">
        <v>2105</v>
      </c>
      <c r="R592" s="1" t="s">
        <v>34</v>
      </c>
      <c r="S592" s="1">
        <v>0</v>
      </c>
    </row>
    <row r="593" spans="1:19">
      <c r="A593" s="1" t="s">
        <v>1680</v>
      </c>
      <c r="B593" s="1" t="s">
        <v>1678</v>
      </c>
      <c r="C593" s="1" t="s">
        <v>1670</v>
      </c>
      <c r="D593" s="2">
        <v>24.887665999999999</v>
      </c>
      <c r="E593" s="2">
        <v>121.56736100000001</v>
      </c>
      <c r="F593" s="3">
        <v>410.79</v>
      </c>
      <c r="G593" s="1" t="s">
        <v>3032</v>
      </c>
      <c r="H593" s="1" t="s">
        <v>3</v>
      </c>
      <c r="I593" s="1" t="s">
        <v>152</v>
      </c>
      <c r="J593" s="1" t="s">
        <v>153</v>
      </c>
      <c r="K593" s="1" t="s">
        <v>303</v>
      </c>
      <c r="L593" s="1" t="s">
        <v>1273</v>
      </c>
      <c r="M593" s="1">
        <v>5</v>
      </c>
      <c r="N593" s="1" t="s">
        <v>1258</v>
      </c>
      <c r="O593" s="1">
        <v>3</v>
      </c>
      <c r="P593" s="1" t="s">
        <v>2105</v>
      </c>
      <c r="Q593" s="1" t="s">
        <v>2105</v>
      </c>
      <c r="R593" s="1" t="s">
        <v>34</v>
      </c>
      <c r="S593" s="1">
        <v>0</v>
      </c>
    </row>
    <row r="594" spans="1:19">
      <c r="A594" s="1" t="s">
        <v>1681</v>
      </c>
      <c r="B594" s="1" t="s">
        <v>1678</v>
      </c>
      <c r="C594" s="1" t="s">
        <v>1670</v>
      </c>
      <c r="D594" s="2">
        <v>24.887665999999999</v>
      </c>
      <c r="E594" s="2">
        <v>121.56736100000001</v>
      </c>
      <c r="F594" s="3">
        <v>410.79</v>
      </c>
      <c r="G594" s="1" t="s">
        <v>3032</v>
      </c>
      <c r="H594" s="1" t="s">
        <v>3</v>
      </c>
      <c r="I594" s="1" t="s">
        <v>1326</v>
      </c>
      <c r="J594" s="1" t="s">
        <v>1327</v>
      </c>
      <c r="K594" s="1" t="s">
        <v>1328</v>
      </c>
      <c r="L594" s="1" t="s">
        <v>201</v>
      </c>
      <c r="M594" s="1">
        <v>1</v>
      </c>
      <c r="N594" s="1" t="s">
        <v>1258</v>
      </c>
      <c r="O594" s="1">
        <v>3</v>
      </c>
      <c r="P594" s="1" t="s">
        <v>2105</v>
      </c>
      <c r="Q594" s="1" t="s">
        <v>2105</v>
      </c>
      <c r="R594" s="1" t="s">
        <v>34</v>
      </c>
      <c r="S594" s="1">
        <v>0</v>
      </c>
    </row>
    <row r="595" spans="1:19">
      <c r="A595" s="1" t="s">
        <v>1682</v>
      </c>
      <c r="B595" s="1" t="s">
        <v>1683</v>
      </c>
      <c r="C595" s="1" t="s">
        <v>1670</v>
      </c>
      <c r="D595" s="2">
        <v>24.889106999999999</v>
      </c>
      <c r="E595" s="2">
        <v>121.567525</v>
      </c>
      <c r="F595" s="3">
        <v>391.834</v>
      </c>
      <c r="G595" s="1" t="s">
        <v>3032</v>
      </c>
      <c r="H595" s="1" t="s">
        <v>3</v>
      </c>
      <c r="I595" s="1" t="s">
        <v>174</v>
      </c>
      <c r="J595" s="1" t="s">
        <v>175</v>
      </c>
      <c r="K595" s="1" t="s">
        <v>203</v>
      </c>
      <c r="L595" s="1" t="s">
        <v>1273</v>
      </c>
      <c r="M595" s="1">
        <v>5</v>
      </c>
      <c r="N595" s="1" t="s">
        <v>1258</v>
      </c>
      <c r="O595" s="1">
        <v>3</v>
      </c>
      <c r="P595" s="1" t="s">
        <v>2105</v>
      </c>
      <c r="Q595" s="1" t="s">
        <v>2105</v>
      </c>
      <c r="R595" s="1" t="s">
        <v>34</v>
      </c>
      <c r="S595" s="1">
        <v>0</v>
      </c>
    </row>
    <row r="596" spans="1:19">
      <c r="A596" s="1" t="s">
        <v>1684</v>
      </c>
      <c r="B596" s="1" t="s">
        <v>1683</v>
      </c>
      <c r="C596" s="1" t="s">
        <v>1670</v>
      </c>
      <c r="D596" s="2">
        <v>24.889106999999999</v>
      </c>
      <c r="E596" s="2">
        <v>121.567525</v>
      </c>
      <c r="F596" s="3">
        <v>391.834</v>
      </c>
      <c r="G596" s="1" t="s">
        <v>3032</v>
      </c>
      <c r="H596" s="1" t="s">
        <v>3</v>
      </c>
      <c r="I596" s="1" t="s">
        <v>1326</v>
      </c>
      <c r="J596" s="1" t="s">
        <v>1327</v>
      </c>
      <c r="K596" s="1" t="s">
        <v>1328</v>
      </c>
      <c r="L596" s="1" t="s">
        <v>201</v>
      </c>
      <c r="M596" s="1">
        <v>1</v>
      </c>
      <c r="N596" s="1" t="s">
        <v>1258</v>
      </c>
      <c r="O596" s="1">
        <v>3</v>
      </c>
      <c r="P596" s="1" t="s">
        <v>2105</v>
      </c>
      <c r="Q596" s="1" t="s">
        <v>2105</v>
      </c>
      <c r="R596" s="1" t="s">
        <v>34</v>
      </c>
      <c r="S596" s="1">
        <v>0</v>
      </c>
    </row>
    <row r="597" spans="1:19">
      <c r="A597" s="1" t="s">
        <v>1685</v>
      </c>
      <c r="B597" s="1" t="s">
        <v>1686</v>
      </c>
      <c r="C597" s="1" t="s">
        <v>1670</v>
      </c>
      <c r="D597" s="2">
        <v>24.892690999999999</v>
      </c>
      <c r="E597" s="2">
        <v>121.56859799999999</v>
      </c>
      <c r="F597" s="3">
        <v>340.77499999999998</v>
      </c>
      <c r="G597" s="1" t="s">
        <v>3032</v>
      </c>
      <c r="H597" s="1" t="s">
        <v>3</v>
      </c>
      <c r="I597" s="1" t="s">
        <v>138</v>
      </c>
      <c r="J597" s="1" t="s">
        <v>266</v>
      </c>
      <c r="K597" s="1" t="s">
        <v>1380</v>
      </c>
      <c r="L597" s="1" t="s">
        <v>1273</v>
      </c>
      <c r="M597" s="1">
        <v>5</v>
      </c>
      <c r="N597" s="1" t="s">
        <v>1258</v>
      </c>
      <c r="O597" s="1">
        <v>3</v>
      </c>
      <c r="P597" s="1" t="s">
        <v>2105</v>
      </c>
      <c r="Q597" s="1" t="s">
        <v>2105</v>
      </c>
      <c r="R597" s="1" t="s">
        <v>34</v>
      </c>
      <c r="S597" s="1">
        <v>0</v>
      </c>
    </row>
    <row r="598" spans="1:19">
      <c r="A598" s="1" t="s">
        <v>1687</v>
      </c>
      <c r="B598" s="1" t="s">
        <v>1686</v>
      </c>
      <c r="C598" s="1" t="s">
        <v>1670</v>
      </c>
      <c r="D598" s="2">
        <v>24.892690999999999</v>
      </c>
      <c r="E598" s="2">
        <v>121.56859799999999</v>
      </c>
      <c r="F598" s="3">
        <v>340.77499999999998</v>
      </c>
      <c r="G598" s="1" t="s">
        <v>3032</v>
      </c>
      <c r="H598" s="1" t="s">
        <v>3</v>
      </c>
      <c r="I598" s="1" t="s">
        <v>1326</v>
      </c>
      <c r="J598" s="1" t="s">
        <v>1327</v>
      </c>
      <c r="K598" s="1" t="s">
        <v>1688</v>
      </c>
      <c r="L598" s="1" t="s">
        <v>201</v>
      </c>
      <c r="M598" s="1">
        <v>1</v>
      </c>
      <c r="N598" s="1" t="s">
        <v>1258</v>
      </c>
      <c r="O598" s="1">
        <v>3</v>
      </c>
      <c r="P598" s="1" t="s">
        <v>2105</v>
      </c>
      <c r="Q598" s="1" t="s">
        <v>2105</v>
      </c>
      <c r="R598" s="1" t="s">
        <v>34</v>
      </c>
      <c r="S598" s="1">
        <v>0</v>
      </c>
    </row>
    <row r="599" spans="1:19">
      <c r="A599" s="1" t="s">
        <v>1689</v>
      </c>
      <c r="B599" s="1" t="s">
        <v>1686</v>
      </c>
      <c r="C599" s="1" t="s">
        <v>1670</v>
      </c>
      <c r="D599" s="2">
        <v>24.892690999999999</v>
      </c>
      <c r="E599" s="2">
        <v>121.56859799999999</v>
      </c>
      <c r="F599" s="3">
        <v>340.77499999999998</v>
      </c>
      <c r="G599" s="1" t="s">
        <v>3032</v>
      </c>
      <c r="H599" s="1" t="s">
        <v>3</v>
      </c>
      <c r="I599" s="1" t="s">
        <v>1326</v>
      </c>
      <c r="J599" s="1" t="s">
        <v>1690</v>
      </c>
      <c r="K599" s="1" t="s">
        <v>1691</v>
      </c>
      <c r="L599" s="1" t="s">
        <v>201</v>
      </c>
      <c r="M599" s="1">
        <v>1</v>
      </c>
      <c r="N599" s="1" t="s">
        <v>1258</v>
      </c>
      <c r="O599" s="1">
        <v>3</v>
      </c>
      <c r="P599" s="1" t="s">
        <v>2105</v>
      </c>
      <c r="Q599" s="1" t="s">
        <v>2105</v>
      </c>
      <c r="R599" s="1" t="s">
        <v>34</v>
      </c>
      <c r="S599" s="1">
        <v>0</v>
      </c>
    </row>
    <row r="600" spans="1:19">
      <c r="A600" s="1" t="s">
        <v>1692</v>
      </c>
      <c r="B600" s="1" t="s">
        <v>1693</v>
      </c>
      <c r="C600" s="1" t="s">
        <v>1670</v>
      </c>
      <c r="D600" s="2">
        <v>24.892284</v>
      </c>
      <c r="E600" s="2">
        <v>121.568912</v>
      </c>
      <c r="F600" s="3">
        <v>347.05399999999997</v>
      </c>
      <c r="G600" s="1" t="s">
        <v>3032</v>
      </c>
      <c r="H600" s="1" t="s">
        <v>3</v>
      </c>
      <c r="I600" s="1" t="s">
        <v>69</v>
      </c>
      <c r="J600" s="1" t="s">
        <v>129</v>
      </c>
      <c r="K600" s="1" t="s">
        <v>1694</v>
      </c>
      <c r="L600" s="1" t="s">
        <v>1273</v>
      </c>
      <c r="M600" s="1">
        <v>5</v>
      </c>
      <c r="N600" s="1" t="s">
        <v>1258</v>
      </c>
      <c r="O600" s="1">
        <v>3</v>
      </c>
      <c r="P600" s="1" t="s">
        <v>2105</v>
      </c>
      <c r="Q600" s="1" t="s">
        <v>2105</v>
      </c>
      <c r="R600" s="1" t="s">
        <v>34</v>
      </c>
      <c r="S600" s="1">
        <v>0</v>
      </c>
    </row>
    <row r="601" spans="1:19">
      <c r="A601" s="1" t="s">
        <v>1695</v>
      </c>
      <c r="B601" s="1" t="s">
        <v>1696</v>
      </c>
      <c r="C601" s="1" t="s">
        <v>1670</v>
      </c>
      <c r="D601" s="2">
        <v>24.898306000000002</v>
      </c>
      <c r="E601" s="2">
        <v>121.56872199999999</v>
      </c>
      <c r="F601" s="3">
        <v>225.06800000000001</v>
      </c>
      <c r="G601" s="1" t="s">
        <v>3032</v>
      </c>
      <c r="H601" s="1" t="s">
        <v>3</v>
      </c>
      <c r="I601" s="1" t="s">
        <v>497</v>
      </c>
      <c r="J601" s="1" t="s">
        <v>498</v>
      </c>
      <c r="K601" s="1" t="s">
        <v>1297</v>
      </c>
      <c r="L601" s="1" t="s">
        <v>5490</v>
      </c>
      <c r="M601" s="1">
        <v>6</v>
      </c>
      <c r="N601" s="1" t="s">
        <v>1258</v>
      </c>
      <c r="O601" s="1">
        <v>3</v>
      </c>
      <c r="P601" s="1" t="s">
        <v>2105</v>
      </c>
      <c r="Q601" s="1" t="s">
        <v>2105</v>
      </c>
      <c r="R601" s="1" t="s">
        <v>34</v>
      </c>
      <c r="S601" s="1">
        <v>0</v>
      </c>
    </row>
    <row r="602" spans="1:19">
      <c r="A602" s="1" t="s">
        <v>1697</v>
      </c>
      <c r="B602" s="1" t="s">
        <v>1696</v>
      </c>
      <c r="C602" s="1" t="s">
        <v>1670</v>
      </c>
      <c r="D602" s="2">
        <v>24.898306000000002</v>
      </c>
      <c r="E602" s="2">
        <v>121.56872199999999</v>
      </c>
      <c r="F602" s="3">
        <v>225.06800000000001</v>
      </c>
      <c r="G602" s="1" t="s">
        <v>3032</v>
      </c>
      <c r="H602" s="1" t="s">
        <v>3</v>
      </c>
      <c r="I602" s="1" t="s">
        <v>1326</v>
      </c>
      <c r="J602" s="1" t="s">
        <v>1327</v>
      </c>
      <c r="K602" s="1" t="s">
        <v>1328</v>
      </c>
      <c r="L602" s="1" t="s">
        <v>201</v>
      </c>
      <c r="M602" s="1">
        <v>1</v>
      </c>
      <c r="N602" s="1" t="s">
        <v>1258</v>
      </c>
      <c r="O602" s="1">
        <v>3</v>
      </c>
      <c r="P602" s="1" t="s">
        <v>2105</v>
      </c>
      <c r="Q602" s="1" t="s">
        <v>2105</v>
      </c>
      <c r="R602" s="1" t="s">
        <v>34</v>
      </c>
      <c r="S602" s="1">
        <v>0</v>
      </c>
    </row>
    <row r="603" spans="1:19">
      <c r="A603" s="1" t="s">
        <v>1698</v>
      </c>
      <c r="B603" s="1" t="s">
        <v>1696</v>
      </c>
      <c r="C603" s="1" t="s">
        <v>1670</v>
      </c>
      <c r="D603" s="2">
        <v>24.898306000000002</v>
      </c>
      <c r="E603" s="2">
        <v>121.56872199999999</v>
      </c>
      <c r="F603" s="3">
        <v>225.06800000000001</v>
      </c>
      <c r="G603" s="1" t="s">
        <v>3032</v>
      </c>
      <c r="H603" s="1" t="s">
        <v>3</v>
      </c>
      <c r="I603" s="1" t="s">
        <v>332</v>
      </c>
      <c r="J603" s="1" t="s">
        <v>366</v>
      </c>
      <c r="K603" s="1" t="s">
        <v>1699</v>
      </c>
      <c r="L603" s="1" t="s">
        <v>1273</v>
      </c>
      <c r="M603" s="1">
        <v>5</v>
      </c>
      <c r="N603" s="1" t="s">
        <v>1258</v>
      </c>
      <c r="O603" s="1">
        <v>3</v>
      </c>
      <c r="P603" s="1" t="s">
        <v>2105</v>
      </c>
      <c r="Q603" s="1" t="s">
        <v>2105</v>
      </c>
      <c r="R603" s="1" t="s">
        <v>34</v>
      </c>
      <c r="S603" s="1">
        <v>0</v>
      </c>
    </row>
    <row r="604" spans="1:19">
      <c r="A604" s="1" t="s">
        <v>1700</v>
      </c>
      <c r="B604" s="1" t="s">
        <v>1696</v>
      </c>
      <c r="C604" s="1" t="s">
        <v>1670</v>
      </c>
      <c r="D604" s="2">
        <v>24.898306000000002</v>
      </c>
      <c r="E604" s="2">
        <v>121.56872199999999</v>
      </c>
      <c r="F604" s="3">
        <v>225.06800000000001</v>
      </c>
      <c r="G604" s="1" t="s">
        <v>3032</v>
      </c>
      <c r="H604" s="1" t="s">
        <v>3</v>
      </c>
      <c r="I604" s="1" t="s">
        <v>174</v>
      </c>
      <c r="J604" s="1" t="s">
        <v>292</v>
      </c>
      <c r="K604" s="1" t="s">
        <v>327</v>
      </c>
      <c r="L604" s="1" t="s">
        <v>461</v>
      </c>
      <c r="M604" s="1">
        <v>3</v>
      </c>
      <c r="N604" s="1" t="s">
        <v>1258</v>
      </c>
      <c r="O604" s="1">
        <v>3</v>
      </c>
      <c r="P604" s="1" t="s">
        <v>2105</v>
      </c>
      <c r="Q604" s="1" t="s">
        <v>2105</v>
      </c>
      <c r="R604" s="1" t="s">
        <v>34</v>
      </c>
      <c r="S604" s="1">
        <v>0</v>
      </c>
    </row>
    <row r="605" spans="1:19">
      <c r="A605" s="1" t="s">
        <v>1701</v>
      </c>
      <c r="B605" s="1" t="s">
        <v>1702</v>
      </c>
      <c r="C605" s="1" t="s">
        <v>1703</v>
      </c>
      <c r="D605" s="2">
        <v>24.946747999999999</v>
      </c>
      <c r="E605" s="2">
        <v>121.723296</v>
      </c>
      <c r="F605" s="3">
        <v>225.81613200000001</v>
      </c>
      <c r="G605" s="1" t="s">
        <v>3032</v>
      </c>
      <c r="H605" s="1" t="s">
        <v>3</v>
      </c>
      <c r="I605" s="1" t="s">
        <v>1321</v>
      </c>
      <c r="J605" s="1" t="s">
        <v>1322</v>
      </c>
      <c r="K605" s="1" t="s">
        <v>1323</v>
      </c>
      <c r="L605" s="1" t="s">
        <v>1273</v>
      </c>
      <c r="M605" s="1">
        <v>5</v>
      </c>
      <c r="N605" s="1" t="s">
        <v>1258</v>
      </c>
      <c r="O605" s="1">
        <v>3</v>
      </c>
      <c r="P605" s="1" t="s">
        <v>2105</v>
      </c>
      <c r="Q605" s="1" t="s">
        <v>2105</v>
      </c>
      <c r="R605" s="1" t="s">
        <v>34</v>
      </c>
      <c r="S605" s="1">
        <v>0</v>
      </c>
    </row>
    <row r="606" spans="1:19">
      <c r="A606" s="1" t="s">
        <v>1704</v>
      </c>
      <c r="B606" s="1" t="s">
        <v>1705</v>
      </c>
      <c r="C606" s="1" t="s">
        <v>1703</v>
      </c>
      <c r="D606" s="2">
        <v>24.948581999999998</v>
      </c>
      <c r="E606" s="2">
        <v>121.730332</v>
      </c>
      <c r="F606" s="3">
        <v>252.437363</v>
      </c>
      <c r="G606" s="1" t="s">
        <v>3032</v>
      </c>
      <c r="H606" s="1" t="s">
        <v>3</v>
      </c>
      <c r="I606" s="1" t="s">
        <v>152</v>
      </c>
      <c r="J606" s="1" t="s">
        <v>153</v>
      </c>
      <c r="K606" s="1" t="s">
        <v>154</v>
      </c>
      <c r="L606" s="1" t="s">
        <v>1273</v>
      </c>
      <c r="M606" s="1">
        <v>5</v>
      </c>
      <c r="N606" s="1" t="s">
        <v>1258</v>
      </c>
      <c r="O606" s="1">
        <v>3</v>
      </c>
      <c r="P606" s="1" t="s">
        <v>2105</v>
      </c>
      <c r="Q606" s="1" t="s">
        <v>2105</v>
      </c>
      <c r="R606" s="1" t="s">
        <v>34</v>
      </c>
      <c r="S606" s="1">
        <v>0</v>
      </c>
    </row>
    <row r="607" spans="1:19">
      <c r="A607" s="1" t="s">
        <v>1706</v>
      </c>
      <c r="B607" s="1" t="s">
        <v>1705</v>
      </c>
      <c r="C607" s="1" t="s">
        <v>1703</v>
      </c>
      <c r="D607" s="2">
        <v>24.948581999999998</v>
      </c>
      <c r="E607" s="2">
        <v>121.730332</v>
      </c>
      <c r="F607" s="3">
        <v>252.437363</v>
      </c>
      <c r="G607" s="1" t="s">
        <v>3032</v>
      </c>
      <c r="H607" s="1" t="s">
        <v>3</v>
      </c>
      <c r="I607" s="1" t="s">
        <v>1326</v>
      </c>
      <c r="J607" s="1" t="s">
        <v>1327</v>
      </c>
      <c r="K607" s="1" t="s">
        <v>1328</v>
      </c>
      <c r="L607" s="1" t="s">
        <v>201</v>
      </c>
      <c r="M607" s="1">
        <v>1</v>
      </c>
      <c r="N607" s="1" t="s">
        <v>1258</v>
      </c>
      <c r="O607" s="1">
        <v>3</v>
      </c>
      <c r="P607" s="1" t="s">
        <v>2105</v>
      </c>
      <c r="Q607" s="1" t="s">
        <v>2105</v>
      </c>
      <c r="R607" s="1" t="s">
        <v>34</v>
      </c>
      <c r="S607" s="1">
        <v>0</v>
      </c>
    </row>
    <row r="608" spans="1:19">
      <c r="A608" s="1" t="s">
        <v>1707</v>
      </c>
      <c r="B608" s="1" t="s">
        <v>1708</v>
      </c>
      <c r="C608" s="1" t="s">
        <v>1703</v>
      </c>
      <c r="D608" s="2">
        <v>24.952963</v>
      </c>
      <c r="E608" s="2">
        <v>121.737735</v>
      </c>
      <c r="F608" s="3">
        <v>326.73455799999999</v>
      </c>
      <c r="G608" s="1" t="s">
        <v>3032</v>
      </c>
      <c r="H608" s="1" t="s">
        <v>3</v>
      </c>
      <c r="I608" s="1" t="s">
        <v>4</v>
      </c>
      <c r="J608" s="1" t="s">
        <v>5</v>
      </c>
      <c r="K608" s="1" t="s">
        <v>6</v>
      </c>
      <c r="L608" s="1" t="s">
        <v>1273</v>
      </c>
      <c r="M608" s="1">
        <v>5</v>
      </c>
      <c r="N608" s="1" t="s">
        <v>1258</v>
      </c>
      <c r="O608" s="1">
        <v>3</v>
      </c>
      <c r="P608" s="1" t="s">
        <v>2105</v>
      </c>
      <c r="Q608" s="1" t="s">
        <v>2105</v>
      </c>
      <c r="R608" s="1" t="s">
        <v>34</v>
      </c>
      <c r="S608" s="1">
        <v>0</v>
      </c>
    </row>
    <row r="609" spans="1:19">
      <c r="A609" s="1" t="s">
        <v>1709</v>
      </c>
      <c r="B609" s="1" t="s">
        <v>1710</v>
      </c>
      <c r="C609" s="1" t="s">
        <v>1703</v>
      </c>
      <c r="D609" s="2">
        <v>24.966246999999999</v>
      </c>
      <c r="E609" s="2">
        <v>121.736921</v>
      </c>
      <c r="F609" s="3">
        <v>325.70483400000001</v>
      </c>
      <c r="G609" s="1" t="s">
        <v>3032</v>
      </c>
      <c r="H609" s="1" t="s">
        <v>3</v>
      </c>
      <c r="I609" s="1" t="s">
        <v>152</v>
      </c>
      <c r="J609" s="1" t="s">
        <v>153</v>
      </c>
      <c r="K609" s="1" t="s">
        <v>593</v>
      </c>
      <c r="L609" s="1" t="s">
        <v>1315</v>
      </c>
      <c r="M609" s="1">
        <v>6</v>
      </c>
      <c r="N609" s="1" t="s">
        <v>1258</v>
      </c>
      <c r="O609" s="1">
        <v>3</v>
      </c>
      <c r="P609" s="1" t="s">
        <v>2105</v>
      </c>
      <c r="Q609" s="1" t="s">
        <v>2105</v>
      </c>
      <c r="R609" s="1" t="s">
        <v>34</v>
      </c>
      <c r="S609" s="1">
        <v>0</v>
      </c>
    </row>
    <row r="610" spans="1:19">
      <c r="A610" s="1" t="s">
        <v>1711</v>
      </c>
      <c r="B610" s="1" t="s">
        <v>1710</v>
      </c>
      <c r="C610" s="1" t="s">
        <v>1703</v>
      </c>
      <c r="D610" s="2">
        <v>24.966246999999999</v>
      </c>
      <c r="E610" s="2">
        <v>121.736921</v>
      </c>
      <c r="F610" s="3">
        <v>325.70483400000001</v>
      </c>
      <c r="G610" s="1" t="s">
        <v>3032</v>
      </c>
      <c r="H610" s="1" t="s">
        <v>3</v>
      </c>
      <c r="I610" s="1" t="s">
        <v>355</v>
      </c>
      <c r="J610" s="1" t="s">
        <v>356</v>
      </c>
      <c r="K610" s="1" t="s">
        <v>1712</v>
      </c>
      <c r="L610" s="1" t="s">
        <v>1713</v>
      </c>
      <c r="M610" s="1">
        <v>3</v>
      </c>
      <c r="N610" s="1" t="s">
        <v>1258</v>
      </c>
      <c r="O610" s="1">
        <v>3</v>
      </c>
      <c r="P610" s="1" t="s">
        <v>2105</v>
      </c>
      <c r="Q610" s="1" t="s">
        <v>2105</v>
      </c>
      <c r="R610" s="1" t="s">
        <v>34</v>
      </c>
      <c r="S610" s="1">
        <v>0</v>
      </c>
    </row>
    <row r="611" spans="1:19">
      <c r="A611" s="1" t="s">
        <v>1714</v>
      </c>
      <c r="B611" s="1" t="s">
        <v>1715</v>
      </c>
      <c r="C611" s="1" t="s">
        <v>1703</v>
      </c>
      <c r="D611" s="2">
        <v>24.965731999999999</v>
      </c>
      <c r="E611" s="2">
        <v>121.749594</v>
      </c>
      <c r="F611" s="3">
        <v>352.38308699999999</v>
      </c>
      <c r="G611" s="1" t="s">
        <v>3032</v>
      </c>
      <c r="H611" s="1" t="s">
        <v>3</v>
      </c>
      <c r="I611" s="1" t="s">
        <v>793</v>
      </c>
      <c r="J611" s="1" t="s">
        <v>794</v>
      </c>
      <c r="K611" s="1" t="s">
        <v>1383</v>
      </c>
      <c r="L611" s="1" t="s">
        <v>1713</v>
      </c>
      <c r="M611" s="1">
        <v>3</v>
      </c>
      <c r="N611" s="1" t="s">
        <v>1258</v>
      </c>
      <c r="O611" s="1">
        <v>3</v>
      </c>
      <c r="P611" s="1" t="s">
        <v>2105</v>
      </c>
      <c r="Q611" s="1" t="s">
        <v>2105</v>
      </c>
      <c r="R611" s="1" t="s">
        <v>34</v>
      </c>
      <c r="S611" s="1">
        <v>0</v>
      </c>
    </row>
    <row r="612" spans="1:19">
      <c r="A612" s="1" t="s">
        <v>1716</v>
      </c>
      <c r="B612" s="1" t="s">
        <v>1717</v>
      </c>
      <c r="C612" s="1" t="s">
        <v>1703</v>
      </c>
      <c r="D612" s="2">
        <v>24.965143000000001</v>
      </c>
      <c r="E612" s="2">
        <v>121.75444</v>
      </c>
      <c r="F612" s="3">
        <v>357.73208599999998</v>
      </c>
      <c r="G612" s="1" t="s">
        <v>3032</v>
      </c>
      <c r="H612" s="1" t="s">
        <v>3</v>
      </c>
      <c r="I612" s="1" t="s">
        <v>138</v>
      </c>
      <c r="J612" s="1" t="s">
        <v>266</v>
      </c>
      <c r="K612" s="1" t="s">
        <v>1380</v>
      </c>
      <c r="L612" s="1" t="s">
        <v>1273</v>
      </c>
      <c r="M612" s="1">
        <v>5</v>
      </c>
      <c r="N612" s="1" t="s">
        <v>1258</v>
      </c>
      <c r="O612" s="1">
        <v>3</v>
      </c>
      <c r="P612" s="1" t="s">
        <v>2105</v>
      </c>
      <c r="Q612" s="1" t="s">
        <v>2105</v>
      </c>
      <c r="R612" s="1" t="s">
        <v>34</v>
      </c>
      <c r="S612" s="1">
        <v>0</v>
      </c>
    </row>
    <row r="613" spans="1:19">
      <c r="A613" s="1" t="s">
        <v>1718</v>
      </c>
      <c r="B613" s="1" t="s">
        <v>1719</v>
      </c>
      <c r="C613" s="1" t="s">
        <v>1703</v>
      </c>
      <c r="D613" s="2">
        <v>24.962848999999999</v>
      </c>
      <c r="E613" s="2">
        <v>121.76287600000001</v>
      </c>
      <c r="F613" s="3">
        <v>281.62176499999998</v>
      </c>
      <c r="G613" s="1" t="s">
        <v>3032</v>
      </c>
      <c r="H613" s="1" t="s">
        <v>3</v>
      </c>
      <c r="I613" s="1" t="s">
        <v>4</v>
      </c>
      <c r="J613" s="1" t="s">
        <v>5</v>
      </c>
      <c r="K613" s="1" t="s">
        <v>6</v>
      </c>
      <c r="L613" s="1" t="s">
        <v>155</v>
      </c>
      <c r="M613" s="1">
        <v>2</v>
      </c>
      <c r="N613" s="1" t="s">
        <v>1258</v>
      </c>
      <c r="O613" s="1">
        <v>3</v>
      </c>
      <c r="P613" s="1" t="s">
        <v>2105</v>
      </c>
      <c r="Q613" s="1" t="s">
        <v>2105</v>
      </c>
      <c r="R613" s="1" t="s">
        <v>34</v>
      </c>
      <c r="S613" s="1">
        <v>0</v>
      </c>
    </row>
    <row r="614" spans="1:19">
      <c r="A614" s="1" t="s">
        <v>1720</v>
      </c>
      <c r="B614" s="1" t="s">
        <v>1721</v>
      </c>
      <c r="C614" s="1" t="s">
        <v>1703</v>
      </c>
      <c r="D614" s="2">
        <v>24.963455</v>
      </c>
      <c r="E614" s="2">
        <v>121.76321799999999</v>
      </c>
      <c r="F614" s="3">
        <v>276.36099200000001</v>
      </c>
      <c r="G614" s="1" t="s">
        <v>3032</v>
      </c>
      <c r="H614" s="1" t="s">
        <v>3</v>
      </c>
      <c r="I614" s="1" t="s">
        <v>332</v>
      </c>
      <c r="J614" s="1" t="s">
        <v>366</v>
      </c>
      <c r="K614" s="1" t="s">
        <v>1722</v>
      </c>
      <c r="L614" s="1" t="s">
        <v>1273</v>
      </c>
      <c r="M614" s="1">
        <v>5</v>
      </c>
      <c r="N614" s="1" t="s">
        <v>1258</v>
      </c>
      <c r="O614" s="1">
        <v>3</v>
      </c>
      <c r="P614" s="1" t="s">
        <v>2105</v>
      </c>
      <c r="Q614" s="1" t="s">
        <v>2105</v>
      </c>
      <c r="R614" s="1" t="s">
        <v>34</v>
      </c>
      <c r="S614" s="1">
        <v>0</v>
      </c>
    </row>
    <row r="615" spans="1:19">
      <c r="A615" s="1" t="s">
        <v>1723</v>
      </c>
      <c r="B615" s="1" t="s">
        <v>1721</v>
      </c>
      <c r="C615" s="1" t="s">
        <v>1703</v>
      </c>
      <c r="D615" s="2">
        <v>24.963455</v>
      </c>
      <c r="E615" s="2">
        <v>121.76321799999999</v>
      </c>
      <c r="F615" s="3">
        <v>276.36099200000001</v>
      </c>
      <c r="G615" s="1" t="s">
        <v>3032</v>
      </c>
      <c r="H615" s="1" t="s">
        <v>3</v>
      </c>
      <c r="I615" s="1" t="s">
        <v>1326</v>
      </c>
      <c r="J615" s="1" t="s">
        <v>1327</v>
      </c>
      <c r="K615" s="1" t="s">
        <v>1328</v>
      </c>
      <c r="L615" s="1" t="s">
        <v>201</v>
      </c>
      <c r="M615" s="1">
        <v>1</v>
      </c>
      <c r="N615" s="1" t="s">
        <v>1258</v>
      </c>
      <c r="O615" s="1">
        <v>3</v>
      </c>
      <c r="P615" s="1" t="s">
        <v>2105</v>
      </c>
      <c r="Q615" s="1" t="s">
        <v>2105</v>
      </c>
      <c r="R615" s="1" t="s">
        <v>34</v>
      </c>
      <c r="S615" s="1">
        <v>0</v>
      </c>
    </row>
    <row r="616" spans="1:19">
      <c r="A616" s="1" t="s">
        <v>1724</v>
      </c>
      <c r="B616" s="1" t="s">
        <v>1721</v>
      </c>
      <c r="C616" s="1" t="s">
        <v>1703</v>
      </c>
      <c r="D616" s="2">
        <v>24.963455</v>
      </c>
      <c r="E616" s="2">
        <v>121.76321799999999</v>
      </c>
      <c r="F616" s="3">
        <v>276.36099200000001</v>
      </c>
      <c r="G616" s="1" t="s">
        <v>3032</v>
      </c>
      <c r="H616" s="1" t="s">
        <v>3</v>
      </c>
      <c r="I616" s="1" t="s">
        <v>798</v>
      </c>
      <c r="J616" s="1" t="s">
        <v>799</v>
      </c>
      <c r="K616" s="1" t="s">
        <v>800</v>
      </c>
      <c r="L616" s="1" t="s">
        <v>552</v>
      </c>
      <c r="M616" s="1">
        <v>2</v>
      </c>
      <c r="N616" s="1" t="s">
        <v>1258</v>
      </c>
      <c r="O616" s="1">
        <v>3</v>
      </c>
      <c r="P616" s="1" t="s">
        <v>2105</v>
      </c>
      <c r="Q616" s="1" t="s">
        <v>2105</v>
      </c>
      <c r="R616" s="1" t="s">
        <v>34</v>
      </c>
      <c r="S616" s="1">
        <v>0</v>
      </c>
    </row>
    <row r="617" spans="1:19">
      <c r="A617" s="1" t="s">
        <v>1725</v>
      </c>
      <c r="B617" s="1" t="s">
        <v>1726</v>
      </c>
      <c r="C617" s="1" t="s">
        <v>1703</v>
      </c>
      <c r="D617" s="2">
        <v>24.971207</v>
      </c>
      <c r="E617" s="2">
        <v>121.77788200000001</v>
      </c>
      <c r="F617" s="3">
        <v>324.24844400000001</v>
      </c>
      <c r="G617" s="1" t="s">
        <v>3032</v>
      </c>
      <c r="H617" s="1" t="s">
        <v>3</v>
      </c>
      <c r="I617" s="1" t="s">
        <v>497</v>
      </c>
      <c r="J617" s="1" t="s">
        <v>1344</v>
      </c>
      <c r="K617" s="1" t="s">
        <v>1727</v>
      </c>
      <c r="L617" s="1" t="s">
        <v>1289</v>
      </c>
      <c r="M617" s="1">
        <v>4</v>
      </c>
      <c r="N617" s="1" t="s">
        <v>1258</v>
      </c>
      <c r="O617" s="1">
        <v>3</v>
      </c>
      <c r="P617" s="1" t="s">
        <v>2105</v>
      </c>
      <c r="Q617" s="1" t="s">
        <v>2105</v>
      </c>
      <c r="R617" s="1" t="s">
        <v>34</v>
      </c>
      <c r="S617" s="1">
        <v>0</v>
      </c>
    </row>
    <row r="618" spans="1:19">
      <c r="A618" s="1" t="s">
        <v>1728</v>
      </c>
      <c r="B618" s="1" t="s">
        <v>1729</v>
      </c>
      <c r="C618" s="1" t="s">
        <v>1703</v>
      </c>
      <c r="D618" s="2">
        <v>24.970541000000001</v>
      </c>
      <c r="E618" s="2">
        <v>121.78420699999999</v>
      </c>
      <c r="F618" s="3">
        <v>409.02349900000002</v>
      </c>
      <c r="G618" s="1" t="s">
        <v>3032</v>
      </c>
      <c r="H618" s="1" t="s">
        <v>3</v>
      </c>
      <c r="I618" s="1" t="s">
        <v>152</v>
      </c>
      <c r="J618" s="1" t="s">
        <v>153</v>
      </c>
      <c r="K618" s="1" t="s">
        <v>154</v>
      </c>
      <c r="L618" s="1" t="s">
        <v>1301</v>
      </c>
      <c r="M618" s="1">
        <v>4</v>
      </c>
      <c r="N618" s="1" t="s">
        <v>1258</v>
      </c>
      <c r="O618" s="1">
        <v>3</v>
      </c>
      <c r="P618" s="1" t="s">
        <v>2105</v>
      </c>
      <c r="Q618" s="1" t="s">
        <v>2105</v>
      </c>
      <c r="R618" s="1" t="s">
        <v>34</v>
      </c>
      <c r="S618" s="1">
        <v>0</v>
      </c>
    </row>
    <row r="619" spans="1:19">
      <c r="A619" s="1" t="s">
        <v>1730</v>
      </c>
      <c r="B619" s="1" t="s">
        <v>1729</v>
      </c>
      <c r="C619" s="1" t="s">
        <v>1703</v>
      </c>
      <c r="D619" s="2">
        <v>24.970541000000001</v>
      </c>
      <c r="E619" s="2">
        <v>121.78420699999999</v>
      </c>
      <c r="F619" s="3">
        <v>409.02349900000002</v>
      </c>
      <c r="G619" s="1" t="s">
        <v>3032</v>
      </c>
      <c r="H619" s="1" t="s">
        <v>3</v>
      </c>
      <c r="I619" s="1" t="s">
        <v>355</v>
      </c>
      <c r="J619" s="1" t="s">
        <v>356</v>
      </c>
      <c r="K619" s="1" t="s">
        <v>1521</v>
      </c>
      <c r="L619" s="1" t="s">
        <v>201</v>
      </c>
      <c r="M619" s="1">
        <v>1</v>
      </c>
      <c r="N619" s="1" t="s">
        <v>1258</v>
      </c>
      <c r="O619" s="1">
        <v>3</v>
      </c>
      <c r="P619" s="1" t="s">
        <v>2105</v>
      </c>
      <c r="Q619" s="1" t="s">
        <v>2105</v>
      </c>
      <c r="R619" s="1" t="s">
        <v>34</v>
      </c>
      <c r="S619" s="1">
        <v>0</v>
      </c>
    </row>
    <row r="620" spans="1:19">
      <c r="A620" s="1" t="s">
        <v>1732</v>
      </c>
      <c r="C620" s="1" t="s">
        <v>1733</v>
      </c>
      <c r="D620" s="2">
        <v>24.180633700000001</v>
      </c>
      <c r="E620" s="2">
        <v>121.30966410000001</v>
      </c>
      <c r="F620" s="3">
        <v>2580</v>
      </c>
      <c r="G620" s="1" t="s">
        <v>3030</v>
      </c>
      <c r="H620" s="1" t="s">
        <v>3</v>
      </c>
      <c r="I620" s="1" t="s">
        <v>259</v>
      </c>
      <c r="J620" s="1" t="s">
        <v>260</v>
      </c>
      <c r="K620" s="1" t="s">
        <v>261</v>
      </c>
      <c r="L620" s="1" t="s">
        <v>1273</v>
      </c>
      <c r="M620" s="1">
        <v>5</v>
      </c>
      <c r="N620" s="1" t="s">
        <v>5669</v>
      </c>
      <c r="O620" s="1">
        <v>3</v>
      </c>
      <c r="P620" s="1" t="s">
        <v>2105</v>
      </c>
      <c r="Q620" s="1" t="s">
        <v>2105</v>
      </c>
      <c r="R620" s="1" t="s">
        <v>34</v>
      </c>
      <c r="S620" s="1">
        <v>0</v>
      </c>
    </row>
    <row r="621" spans="1:19">
      <c r="A621" s="1" t="s">
        <v>1734</v>
      </c>
      <c r="B621" s="1" t="s">
        <v>1734</v>
      </c>
      <c r="C621" s="1" t="s">
        <v>1733</v>
      </c>
      <c r="D621" s="2">
        <v>24.080439999999999</v>
      </c>
      <c r="E621" s="2">
        <v>121.167734</v>
      </c>
      <c r="F621" s="3">
        <v>2080.2930000000001</v>
      </c>
      <c r="G621" s="1" t="s">
        <v>3032</v>
      </c>
      <c r="H621" s="1" t="s">
        <v>3</v>
      </c>
      <c r="I621" s="1" t="s">
        <v>4</v>
      </c>
      <c r="J621" s="1" t="s">
        <v>5</v>
      </c>
      <c r="K621" s="1" t="s">
        <v>232</v>
      </c>
      <c r="L621" s="1" t="s">
        <v>1273</v>
      </c>
      <c r="M621" s="1">
        <v>5</v>
      </c>
      <c r="N621" s="1" t="s">
        <v>5669</v>
      </c>
      <c r="O621" s="1">
        <v>3</v>
      </c>
      <c r="P621" s="1" t="s">
        <v>2105</v>
      </c>
      <c r="Q621" s="1" t="s">
        <v>2105</v>
      </c>
      <c r="R621" s="1" t="s">
        <v>34</v>
      </c>
      <c r="S621" s="1">
        <v>0</v>
      </c>
    </row>
    <row r="622" spans="1:19">
      <c r="A622" s="1" t="s">
        <v>1735</v>
      </c>
      <c r="B622" s="1" t="s">
        <v>1735</v>
      </c>
      <c r="C622" s="1" t="s">
        <v>1733</v>
      </c>
      <c r="D622" s="2">
        <v>24.080560999999999</v>
      </c>
      <c r="E622" s="2">
        <v>121.167565</v>
      </c>
      <c r="F622" s="3">
        <v>2080.2150000000001</v>
      </c>
      <c r="G622" s="1" t="s">
        <v>3032</v>
      </c>
      <c r="H622" s="1" t="s">
        <v>3</v>
      </c>
      <c r="I622" s="1" t="s">
        <v>152</v>
      </c>
      <c r="J622" s="1" t="s">
        <v>153</v>
      </c>
      <c r="K622" s="1" t="s">
        <v>154</v>
      </c>
      <c r="L622" s="1" t="s">
        <v>1273</v>
      </c>
      <c r="M622" s="1">
        <v>5</v>
      </c>
      <c r="N622" s="1" t="s">
        <v>5669</v>
      </c>
      <c r="O622" s="1">
        <v>3</v>
      </c>
      <c r="P622" s="1" t="s">
        <v>2105</v>
      </c>
      <c r="Q622" s="1" t="s">
        <v>2105</v>
      </c>
      <c r="R622" s="1" t="s">
        <v>34</v>
      </c>
      <c r="S622" s="1">
        <v>0</v>
      </c>
    </row>
    <row r="623" spans="1:19">
      <c r="A623" s="1" t="s">
        <v>1736</v>
      </c>
      <c r="B623" s="1" t="s">
        <v>1736</v>
      </c>
      <c r="C623" s="1" t="s">
        <v>1733</v>
      </c>
      <c r="D623" s="2">
        <v>24.080483999999998</v>
      </c>
      <c r="E623" s="2">
        <v>121.167536</v>
      </c>
      <c r="F623" s="3">
        <v>2075.9859999999999</v>
      </c>
      <c r="G623" s="1" t="s">
        <v>3032</v>
      </c>
      <c r="H623" s="1" t="s">
        <v>3</v>
      </c>
      <c r="I623" s="1" t="s">
        <v>259</v>
      </c>
      <c r="J623" s="1" t="s">
        <v>260</v>
      </c>
      <c r="K623" s="1" t="s">
        <v>261</v>
      </c>
      <c r="L623" s="1" t="s">
        <v>1273</v>
      </c>
      <c r="M623" s="1">
        <v>5</v>
      </c>
      <c r="N623" s="1" t="s">
        <v>5669</v>
      </c>
      <c r="O623" s="1">
        <v>3</v>
      </c>
      <c r="P623" s="1" t="s">
        <v>2105</v>
      </c>
      <c r="Q623" s="1" t="s">
        <v>2105</v>
      </c>
      <c r="R623" s="1" t="s">
        <v>34</v>
      </c>
      <c r="S623" s="1">
        <v>0</v>
      </c>
    </row>
    <row r="624" spans="1:19">
      <c r="A624" s="1" t="s">
        <v>1737</v>
      </c>
      <c r="B624" s="1" t="s">
        <v>1737</v>
      </c>
      <c r="C624" s="1" t="s">
        <v>1733</v>
      </c>
      <c r="D624" s="2">
        <v>24.080448000000001</v>
      </c>
      <c r="E624" s="2">
        <v>121.167368</v>
      </c>
      <c r="F624" s="3">
        <v>2072.4749999999999</v>
      </c>
      <c r="G624" s="1" t="s">
        <v>3032</v>
      </c>
      <c r="H624" s="1" t="s">
        <v>3</v>
      </c>
      <c r="I624" s="1" t="s">
        <v>1738</v>
      </c>
      <c r="J624" s="1" t="s">
        <v>1739</v>
      </c>
      <c r="K624" s="1" t="s">
        <v>1740</v>
      </c>
      <c r="L624" s="1" t="s">
        <v>1301</v>
      </c>
      <c r="M624" s="1">
        <v>4</v>
      </c>
      <c r="N624" s="1" t="s">
        <v>5669</v>
      </c>
      <c r="O624" s="1">
        <v>3</v>
      </c>
      <c r="P624" s="1" t="s">
        <v>2105</v>
      </c>
      <c r="Q624" s="1" t="s">
        <v>2105</v>
      </c>
      <c r="R624" s="1" t="s">
        <v>34</v>
      </c>
      <c r="S624" s="1">
        <v>0</v>
      </c>
    </row>
    <row r="625" spans="1:19">
      <c r="A625" s="1" t="s">
        <v>1741</v>
      </c>
      <c r="B625" s="1" t="s">
        <v>1741</v>
      </c>
      <c r="C625" s="1" t="s">
        <v>1733</v>
      </c>
      <c r="D625" s="2">
        <v>24.080438000000001</v>
      </c>
      <c r="E625" s="2">
        <v>121.167305</v>
      </c>
      <c r="F625" s="3">
        <v>2068.0920000000001</v>
      </c>
      <c r="G625" s="1" t="s">
        <v>3032</v>
      </c>
      <c r="H625" s="1" t="s">
        <v>3</v>
      </c>
      <c r="I625" s="1" t="s">
        <v>4</v>
      </c>
      <c r="J625" s="1" t="s">
        <v>5</v>
      </c>
      <c r="K625" s="1" t="s">
        <v>6</v>
      </c>
      <c r="L625" s="1" t="s">
        <v>1273</v>
      </c>
      <c r="M625" s="1">
        <v>5</v>
      </c>
      <c r="N625" s="1" t="s">
        <v>5669</v>
      </c>
      <c r="O625" s="1">
        <v>3</v>
      </c>
      <c r="P625" s="1" t="s">
        <v>2105</v>
      </c>
      <c r="Q625" s="1" t="s">
        <v>2105</v>
      </c>
      <c r="R625" s="1" t="s">
        <v>34</v>
      </c>
      <c r="S625" s="1">
        <v>0</v>
      </c>
    </row>
    <row r="626" spans="1:19">
      <c r="A626" s="1" t="s">
        <v>1742</v>
      </c>
      <c r="B626" s="1" t="s">
        <v>1742</v>
      </c>
      <c r="C626" s="1" t="s">
        <v>282</v>
      </c>
      <c r="D626" s="2">
        <v>24.091636999999999</v>
      </c>
      <c r="E626" s="2">
        <v>121.176007</v>
      </c>
      <c r="F626" s="3">
        <v>1992.9590000000001</v>
      </c>
      <c r="G626" s="1" t="s">
        <v>3032</v>
      </c>
      <c r="H626" s="1" t="s">
        <v>3</v>
      </c>
      <c r="I626" s="1" t="s">
        <v>4</v>
      </c>
      <c r="J626" s="1" t="s">
        <v>683</v>
      </c>
      <c r="K626" s="1" t="s">
        <v>1743</v>
      </c>
      <c r="L626" s="1" t="s">
        <v>1273</v>
      </c>
      <c r="M626" s="1">
        <v>5</v>
      </c>
      <c r="N626" s="1" t="s">
        <v>5669</v>
      </c>
      <c r="O626" s="1">
        <v>3</v>
      </c>
      <c r="P626" s="1" t="s">
        <v>2105</v>
      </c>
      <c r="Q626" s="1" t="s">
        <v>2105</v>
      </c>
      <c r="R626" s="1" t="s">
        <v>34</v>
      </c>
      <c r="S626" s="1">
        <v>0</v>
      </c>
    </row>
    <row r="627" spans="1:19">
      <c r="A627" s="1" t="s">
        <v>1744</v>
      </c>
      <c r="B627" s="1" t="s">
        <v>1744</v>
      </c>
      <c r="C627" s="1" t="s">
        <v>282</v>
      </c>
      <c r="D627" s="2">
        <v>24.091687</v>
      </c>
      <c r="E627" s="2">
        <v>121.176115</v>
      </c>
      <c r="F627" s="3">
        <v>2057.27</v>
      </c>
      <c r="G627" s="1" t="s">
        <v>3032</v>
      </c>
      <c r="H627" s="1" t="s">
        <v>3</v>
      </c>
      <c r="I627" s="1" t="s">
        <v>4</v>
      </c>
      <c r="J627" s="1" t="s">
        <v>683</v>
      </c>
      <c r="K627" s="1" t="s">
        <v>1743</v>
      </c>
      <c r="L627" s="1" t="s">
        <v>1273</v>
      </c>
      <c r="M627" s="1">
        <v>5</v>
      </c>
      <c r="N627" s="1" t="s">
        <v>5669</v>
      </c>
      <c r="O627" s="1">
        <v>3</v>
      </c>
      <c r="P627" s="1" t="s">
        <v>2105</v>
      </c>
      <c r="Q627" s="1" t="s">
        <v>2105</v>
      </c>
      <c r="R627" s="1" t="s">
        <v>34</v>
      </c>
      <c r="S627" s="1">
        <v>0</v>
      </c>
    </row>
    <row r="628" spans="1:19">
      <c r="A628" s="1" t="s">
        <v>1745</v>
      </c>
      <c r="B628" s="1" t="s">
        <v>1745</v>
      </c>
      <c r="C628" s="1" t="s">
        <v>282</v>
      </c>
      <c r="D628" s="2">
        <v>24.091695999999999</v>
      </c>
      <c r="E628" s="2">
        <v>121.176056</v>
      </c>
      <c r="F628" s="3">
        <v>2059.6239999999998</v>
      </c>
      <c r="G628" s="1" t="s">
        <v>3032</v>
      </c>
      <c r="H628" s="1" t="s">
        <v>3</v>
      </c>
      <c r="I628" s="1" t="s">
        <v>174</v>
      </c>
      <c r="J628" s="1" t="s">
        <v>175</v>
      </c>
      <c r="K628" s="1" t="s">
        <v>176</v>
      </c>
      <c r="L628" s="1" t="s">
        <v>1273</v>
      </c>
      <c r="M628" s="1">
        <v>5</v>
      </c>
      <c r="N628" s="1" t="s">
        <v>5669</v>
      </c>
      <c r="O628" s="1">
        <v>3</v>
      </c>
      <c r="P628" s="1" t="s">
        <v>2105</v>
      </c>
      <c r="Q628" s="1" t="s">
        <v>2105</v>
      </c>
      <c r="R628" s="1" t="s">
        <v>34</v>
      </c>
      <c r="S628" s="1">
        <v>0</v>
      </c>
    </row>
    <row r="629" spans="1:19">
      <c r="A629" s="1" t="s">
        <v>1746</v>
      </c>
      <c r="B629" s="1" t="s">
        <v>1746</v>
      </c>
      <c r="C629" s="1" t="s">
        <v>282</v>
      </c>
      <c r="D629" s="2">
        <v>24.091816000000001</v>
      </c>
      <c r="E629" s="2">
        <v>121.17599</v>
      </c>
      <c r="F629" s="3">
        <v>2056.4409999999998</v>
      </c>
      <c r="G629" s="1" t="s">
        <v>3032</v>
      </c>
      <c r="H629" s="1" t="s">
        <v>3</v>
      </c>
      <c r="I629" s="1" t="s">
        <v>69</v>
      </c>
      <c r="J629" s="1" t="s">
        <v>129</v>
      </c>
      <c r="K629" s="1" t="s">
        <v>1747</v>
      </c>
      <c r="L629" s="1" t="s">
        <v>1273</v>
      </c>
      <c r="M629" s="1">
        <v>5</v>
      </c>
      <c r="N629" s="1" t="s">
        <v>5669</v>
      </c>
      <c r="O629" s="1">
        <v>3</v>
      </c>
      <c r="P629" s="1" t="s">
        <v>2105</v>
      </c>
      <c r="Q629" s="1" t="s">
        <v>2105</v>
      </c>
      <c r="R629" s="1" t="s">
        <v>34</v>
      </c>
      <c r="S629" s="1">
        <v>0</v>
      </c>
    </row>
    <row r="630" spans="1:19">
      <c r="A630" s="1" t="s">
        <v>1748</v>
      </c>
      <c r="B630" s="1" t="s">
        <v>1748</v>
      </c>
      <c r="C630" s="1" t="s">
        <v>282</v>
      </c>
      <c r="D630" s="2">
        <v>24.091957000000001</v>
      </c>
      <c r="E630" s="2">
        <v>121.176059</v>
      </c>
      <c r="F630" s="3">
        <v>2058.7570000000001</v>
      </c>
      <c r="G630" s="1" t="s">
        <v>3032</v>
      </c>
      <c r="H630" s="1" t="s">
        <v>3</v>
      </c>
      <c r="I630" s="1" t="s">
        <v>174</v>
      </c>
      <c r="J630" s="1" t="s">
        <v>175</v>
      </c>
      <c r="K630" s="1" t="s">
        <v>176</v>
      </c>
      <c r="L630" s="1" t="s">
        <v>1273</v>
      </c>
      <c r="M630" s="1">
        <v>5</v>
      </c>
      <c r="N630" s="1" t="s">
        <v>5669</v>
      </c>
      <c r="O630" s="1">
        <v>3</v>
      </c>
      <c r="P630" s="1" t="s">
        <v>2105</v>
      </c>
      <c r="Q630" s="1" t="s">
        <v>2105</v>
      </c>
      <c r="R630" s="1" t="s">
        <v>34</v>
      </c>
      <c r="S630" s="1">
        <v>0</v>
      </c>
    </row>
    <row r="631" spans="1:19">
      <c r="A631" s="1" t="s">
        <v>1749</v>
      </c>
      <c r="B631" s="1" t="s">
        <v>1749</v>
      </c>
      <c r="C631" s="1" t="s">
        <v>282</v>
      </c>
      <c r="D631" s="2">
        <v>24.091926999999998</v>
      </c>
      <c r="E631" s="2">
        <v>121.176024</v>
      </c>
      <c r="F631" s="3">
        <v>2055.3069999999998</v>
      </c>
      <c r="G631" s="1" t="s">
        <v>3032</v>
      </c>
      <c r="H631" s="1" t="s">
        <v>3</v>
      </c>
      <c r="I631" s="1" t="s">
        <v>180</v>
      </c>
      <c r="J631" s="1" t="s">
        <v>181</v>
      </c>
      <c r="K631" s="1" t="s">
        <v>182</v>
      </c>
      <c r="L631" s="1" t="s">
        <v>57</v>
      </c>
      <c r="M631" s="1">
        <v>2</v>
      </c>
      <c r="N631" s="1" t="s">
        <v>5669</v>
      </c>
      <c r="O631" s="1">
        <v>3</v>
      </c>
      <c r="P631" s="1" t="s">
        <v>2105</v>
      </c>
      <c r="Q631" s="1" t="s">
        <v>2105</v>
      </c>
      <c r="R631" s="1" t="s">
        <v>34</v>
      </c>
      <c r="S631" s="1">
        <v>0</v>
      </c>
    </row>
    <row r="632" spans="1:19">
      <c r="A632" s="1" t="s">
        <v>1750</v>
      </c>
      <c r="B632" s="1" t="s">
        <v>1750</v>
      </c>
      <c r="C632" s="1" t="s">
        <v>282</v>
      </c>
      <c r="D632" s="2">
        <v>24.092095</v>
      </c>
      <c r="E632" s="2">
        <v>121.17608300000001</v>
      </c>
      <c r="F632" s="3">
        <v>2056.2109999999998</v>
      </c>
      <c r="G632" s="1" t="s">
        <v>3032</v>
      </c>
      <c r="H632" s="1" t="s">
        <v>3</v>
      </c>
      <c r="I632" s="1" t="s">
        <v>361</v>
      </c>
      <c r="J632" s="1" t="s">
        <v>362</v>
      </c>
      <c r="K632" s="1" t="s">
        <v>563</v>
      </c>
      <c r="L632" s="1" t="s">
        <v>1273</v>
      </c>
      <c r="M632" s="1">
        <v>5</v>
      </c>
      <c r="N632" s="1" t="s">
        <v>5669</v>
      </c>
      <c r="O632" s="1">
        <v>3</v>
      </c>
      <c r="P632" s="1" t="s">
        <v>2105</v>
      </c>
      <c r="Q632" s="1" t="s">
        <v>2105</v>
      </c>
      <c r="R632" s="1" t="s">
        <v>34</v>
      </c>
      <c r="S632" s="1">
        <v>0</v>
      </c>
    </row>
    <row r="633" spans="1:19">
      <c r="A633" s="1" t="s">
        <v>1751</v>
      </c>
      <c r="B633" s="1" t="s">
        <v>1751</v>
      </c>
      <c r="C633" s="1" t="s">
        <v>282</v>
      </c>
      <c r="D633" s="2">
        <v>24.092154000000001</v>
      </c>
      <c r="E633" s="2">
        <v>121.176209</v>
      </c>
      <c r="F633" s="3">
        <v>2054.9740000000002</v>
      </c>
      <c r="G633" s="1" t="s">
        <v>3032</v>
      </c>
      <c r="H633" s="1" t="s">
        <v>3</v>
      </c>
      <c r="I633" s="1" t="s">
        <v>174</v>
      </c>
      <c r="J633" s="1" t="s">
        <v>175</v>
      </c>
      <c r="K633" s="1" t="s">
        <v>176</v>
      </c>
      <c r="L633" s="1" t="s">
        <v>1273</v>
      </c>
      <c r="M633" s="1">
        <v>5</v>
      </c>
      <c r="N633" s="1" t="s">
        <v>5669</v>
      </c>
      <c r="O633" s="1">
        <v>3</v>
      </c>
      <c r="P633" s="1" t="s">
        <v>2105</v>
      </c>
      <c r="Q633" s="1" t="s">
        <v>2105</v>
      </c>
      <c r="R633" s="1" t="s">
        <v>34</v>
      </c>
      <c r="S633" s="1">
        <v>0</v>
      </c>
    </row>
    <row r="634" spans="1:19">
      <c r="A634" s="1" t="s">
        <v>1752</v>
      </c>
      <c r="B634" s="1" t="s">
        <v>1752</v>
      </c>
      <c r="C634" s="1" t="s">
        <v>282</v>
      </c>
      <c r="D634" s="2">
        <v>24.092151000000001</v>
      </c>
      <c r="E634" s="2">
        <v>121.176301</v>
      </c>
      <c r="F634" s="3">
        <v>2052.44</v>
      </c>
      <c r="G634" s="1" t="s">
        <v>3032</v>
      </c>
      <c r="H634" s="1" t="s">
        <v>3</v>
      </c>
      <c r="I634" s="1" t="s">
        <v>332</v>
      </c>
      <c r="J634" s="1" t="s">
        <v>333</v>
      </c>
      <c r="K634" s="1" t="s">
        <v>334</v>
      </c>
      <c r="L634" s="1" t="s">
        <v>1273</v>
      </c>
      <c r="M634" s="1">
        <v>5</v>
      </c>
      <c r="N634" s="1" t="s">
        <v>5669</v>
      </c>
      <c r="O634" s="1">
        <v>3</v>
      </c>
      <c r="P634" s="1" t="s">
        <v>2105</v>
      </c>
      <c r="Q634" s="1" t="s">
        <v>2105</v>
      </c>
      <c r="R634" s="1" t="s">
        <v>34</v>
      </c>
      <c r="S634" s="1">
        <v>0</v>
      </c>
    </row>
    <row r="635" spans="1:19">
      <c r="A635" s="1" t="s">
        <v>1753</v>
      </c>
      <c r="B635" s="1" t="s">
        <v>1753</v>
      </c>
      <c r="C635" s="1" t="s">
        <v>282</v>
      </c>
      <c r="D635" s="2">
        <v>24.092093999999999</v>
      </c>
      <c r="E635" s="2">
        <v>121.176422</v>
      </c>
      <c r="F635" s="3">
        <v>2052.7359999999999</v>
      </c>
      <c r="G635" s="1" t="s">
        <v>3032</v>
      </c>
      <c r="H635" s="1" t="s">
        <v>3</v>
      </c>
      <c r="I635" s="1" t="s">
        <v>332</v>
      </c>
      <c r="J635" s="1" t="s">
        <v>333</v>
      </c>
      <c r="K635" s="1" t="s">
        <v>334</v>
      </c>
      <c r="L635" s="1" t="s">
        <v>1273</v>
      </c>
      <c r="M635" s="1">
        <v>5</v>
      </c>
      <c r="N635" s="1" t="s">
        <v>5669</v>
      </c>
      <c r="O635" s="1">
        <v>3</v>
      </c>
      <c r="P635" s="1" t="s">
        <v>2105</v>
      </c>
      <c r="Q635" s="1" t="s">
        <v>2105</v>
      </c>
      <c r="R635" s="1" t="s">
        <v>34</v>
      </c>
      <c r="S635" s="1">
        <v>0</v>
      </c>
    </row>
    <row r="636" spans="1:19">
      <c r="A636" s="1" t="s">
        <v>1754</v>
      </c>
      <c r="B636" s="1" t="s">
        <v>1754</v>
      </c>
      <c r="C636" s="1" t="s">
        <v>282</v>
      </c>
      <c r="D636" s="2">
        <v>24.092006000000001</v>
      </c>
      <c r="E636" s="2">
        <v>121.176396</v>
      </c>
      <c r="F636" s="3">
        <v>2054.11</v>
      </c>
      <c r="G636" s="1" t="s">
        <v>3032</v>
      </c>
      <c r="H636" s="1" t="s">
        <v>3</v>
      </c>
      <c r="I636" s="1" t="s">
        <v>145</v>
      </c>
      <c r="J636" s="1" t="s">
        <v>146</v>
      </c>
      <c r="K636" s="1" t="s">
        <v>194</v>
      </c>
      <c r="L636" s="1" t="s">
        <v>155</v>
      </c>
      <c r="M636" s="1">
        <v>2</v>
      </c>
      <c r="N636" s="1" t="s">
        <v>5669</v>
      </c>
      <c r="O636" s="1">
        <v>3</v>
      </c>
      <c r="P636" s="1" t="s">
        <v>2105</v>
      </c>
      <c r="Q636" s="1" t="s">
        <v>2105</v>
      </c>
      <c r="R636" s="1" t="s">
        <v>34</v>
      </c>
      <c r="S636" s="1">
        <v>0</v>
      </c>
    </row>
    <row r="637" spans="1:19">
      <c r="A637" s="1" t="s">
        <v>1755</v>
      </c>
      <c r="B637" s="1" t="s">
        <v>1755</v>
      </c>
      <c r="C637" s="1" t="s">
        <v>282</v>
      </c>
      <c r="D637" s="2">
        <v>24.091968999999999</v>
      </c>
      <c r="E637" s="2">
        <v>121.17683599999999</v>
      </c>
      <c r="F637" s="3">
        <v>2051.433</v>
      </c>
      <c r="G637" s="1" t="s">
        <v>3032</v>
      </c>
      <c r="H637" s="1" t="s">
        <v>3</v>
      </c>
      <c r="I637" s="1" t="s">
        <v>222</v>
      </c>
      <c r="J637" s="1" t="s">
        <v>223</v>
      </c>
      <c r="K637" s="1" t="s">
        <v>224</v>
      </c>
      <c r="L637" s="1" t="s">
        <v>1756</v>
      </c>
      <c r="M637" s="1">
        <v>4</v>
      </c>
      <c r="N637" s="1" t="s">
        <v>5669</v>
      </c>
      <c r="O637" s="1">
        <v>3</v>
      </c>
      <c r="P637" s="1" t="s">
        <v>2105</v>
      </c>
      <c r="Q637" s="1" t="s">
        <v>2105</v>
      </c>
      <c r="R637" s="1" t="s">
        <v>34</v>
      </c>
      <c r="S637" s="1">
        <v>0</v>
      </c>
    </row>
    <row r="638" spans="1:19">
      <c r="A638" s="1" t="s">
        <v>1757</v>
      </c>
      <c r="B638" s="1" t="s">
        <v>1757</v>
      </c>
      <c r="C638" s="1" t="s">
        <v>282</v>
      </c>
      <c r="D638" s="2">
        <v>24.091843999999998</v>
      </c>
      <c r="E638" s="2">
        <v>121.176935</v>
      </c>
      <c r="F638" s="3">
        <v>2048.9560000000001</v>
      </c>
      <c r="G638" s="1" t="s">
        <v>3032</v>
      </c>
      <c r="H638" s="1" t="s">
        <v>3</v>
      </c>
      <c r="L638" s="1" t="s">
        <v>7</v>
      </c>
      <c r="M638" s="1">
        <v>3</v>
      </c>
      <c r="N638" s="1" t="s">
        <v>5669</v>
      </c>
      <c r="O638" s="1">
        <v>3</v>
      </c>
      <c r="P638" s="1" t="s">
        <v>2105</v>
      </c>
      <c r="Q638" s="1" t="s">
        <v>2105</v>
      </c>
      <c r="R638" s="1" t="s">
        <v>34</v>
      </c>
      <c r="S638" s="1">
        <v>0</v>
      </c>
    </row>
    <row r="639" spans="1:19">
      <c r="A639" s="1" t="s">
        <v>1758</v>
      </c>
      <c r="B639" s="1" t="s">
        <v>1758</v>
      </c>
      <c r="C639" s="1" t="s">
        <v>282</v>
      </c>
      <c r="D639" s="2">
        <v>24.091647999999999</v>
      </c>
      <c r="E639" s="2">
        <v>121.176052</v>
      </c>
      <c r="F639" s="3">
        <v>2068.578</v>
      </c>
      <c r="G639" s="1" t="s">
        <v>3032</v>
      </c>
      <c r="H639" s="1" t="s">
        <v>3</v>
      </c>
      <c r="L639" s="1" t="s">
        <v>1759</v>
      </c>
      <c r="M639" s="1">
        <v>2</v>
      </c>
      <c r="N639" s="1" t="s">
        <v>5669</v>
      </c>
      <c r="O639" s="1">
        <v>3</v>
      </c>
      <c r="P639" s="1" t="s">
        <v>2105</v>
      </c>
      <c r="Q639" s="1" t="s">
        <v>2105</v>
      </c>
      <c r="R639" s="1" t="s">
        <v>34</v>
      </c>
      <c r="S639" s="1">
        <v>0</v>
      </c>
    </row>
    <row r="640" spans="1:19">
      <c r="A640" s="1" t="s">
        <v>1760</v>
      </c>
      <c r="B640" s="1" t="s">
        <v>1760</v>
      </c>
      <c r="C640" s="1" t="s">
        <v>282</v>
      </c>
      <c r="D640" s="2">
        <v>24.091683</v>
      </c>
      <c r="E640" s="2">
        <v>121.176091</v>
      </c>
      <c r="F640" s="3">
        <v>2067.337</v>
      </c>
      <c r="G640" s="1" t="s">
        <v>3032</v>
      </c>
      <c r="H640" s="1" t="s">
        <v>3</v>
      </c>
      <c r="L640" s="1" t="s">
        <v>1273</v>
      </c>
      <c r="M640" s="1">
        <v>5</v>
      </c>
      <c r="N640" s="1" t="s">
        <v>5669</v>
      </c>
      <c r="O640" s="1">
        <v>3</v>
      </c>
      <c r="P640" s="1" t="s">
        <v>2105</v>
      </c>
      <c r="Q640" s="1" t="s">
        <v>2105</v>
      </c>
      <c r="R640" s="1" t="s">
        <v>34</v>
      </c>
      <c r="S640" s="1">
        <v>0</v>
      </c>
    </row>
    <row r="641" spans="1:19">
      <c r="A641" s="1" t="s">
        <v>1761</v>
      </c>
      <c r="B641" s="1" t="s">
        <v>1761</v>
      </c>
      <c r="C641" s="1" t="s">
        <v>282</v>
      </c>
      <c r="D641" s="2">
        <v>24.091667999999999</v>
      </c>
      <c r="E641" s="2">
        <v>121.17606600000001</v>
      </c>
      <c r="F641" s="3">
        <v>2068.681</v>
      </c>
      <c r="G641" s="1" t="s">
        <v>3032</v>
      </c>
      <c r="H641" s="1" t="s">
        <v>3</v>
      </c>
      <c r="L641" s="1" t="s">
        <v>818</v>
      </c>
      <c r="M641" s="1">
        <v>2</v>
      </c>
      <c r="N641" s="1" t="s">
        <v>5669</v>
      </c>
      <c r="O641" s="1">
        <v>3</v>
      </c>
      <c r="P641" s="1" t="s">
        <v>2105</v>
      </c>
      <c r="Q641" s="1" t="s">
        <v>2105</v>
      </c>
      <c r="R641" s="1" t="s">
        <v>34</v>
      </c>
      <c r="S641" s="1">
        <v>0</v>
      </c>
    </row>
    <row r="642" spans="1:19">
      <c r="A642" s="1" t="s">
        <v>1762</v>
      </c>
      <c r="B642" s="1" t="s">
        <v>1762</v>
      </c>
      <c r="C642" s="1" t="s">
        <v>282</v>
      </c>
      <c r="D642" s="2">
        <v>24.091728</v>
      </c>
      <c r="E642" s="2">
        <v>121.176068</v>
      </c>
      <c r="F642" s="3">
        <v>2066.6350000000002</v>
      </c>
      <c r="G642" s="1" t="s">
        <v>3032</v>
      </c>
      <c r="H642" s="1" t="s">
        <v>3</v>
      </c>
      <c r="I642" s="1" t="s">
        <v>174</v>
      </c>
      <c r="J642" s="1" t="s">
        <v>299</v>
      </c>
      <c r="K642" s="1" t="s">
        <v>1763</v>
      </c>
      <c r="L642" s="1" t="s">
        <v>1759</v>
      </c>
      <c r="M642" s="1">
        <v>2</v>
      </c>
      <c r="N642" s="1" t="s">
        <v>5669</v>
      </c>
      <c r="O642" s="1">
        <v>3</v>
      </c>
      <c r="P642" s="1" t="s">
        <v>2105</v>
      </c>
      <c r="Q642" s="1" t="s">
        <v>2105</v>
      </c>
      <c r="R642" s="1" t="s">
        <v>34</v>
      </c>
      <c r="S642" s="1">
        <v>0</v>
      </c>
    </row>
    <row r="643" spans="1:19">
      <c r="A643" s="1" t="s">
        <v>1764</v>
      </c>
      <c r="B643" s="1" t="s">
        <v>1764</v>
      </c>
      <c r="C643" s="1" t="s">
        <v>282</v>
      </c>
      <c r="D643" s="2">
        <v>24.091718</v>
      </c>
      <c r="E643" s="2">
        <v>121.176042</v>
      </c>
      <c r="F643" s="3">
        <v>2066.9670000000001</v>
      </c>
      <c r="G643" s="1" t="s">
        <v>3032</v>
      </c>
      <c r="H643" s="1" t="s">
        <v>3</v>
      </c>
      <c r="L643" s="1" t="s">
        <v>1759</v>
      </c>
      <c r="M643" s="1">
        <v>2</v>
      </c>
      <c r="N643" s="1" t="s">
        <v>5669</v>
      </c>
      <c r="O643" s="1">
        <v>3</v>
      </c>
      <c r="P643" s="1" t="s">
        <v>2105</v>
      </c>
      <c r="Q643" s="1" t="s">
        <v>2105</v>
      </c>
      <c r="R643" s="1" t="s">
        <v>34</v>
      </c>
      <c r="S643" s="1">
        <v>0</v>
      </c>
    </row>
    <row r="644" spans="1:19">
      <c r="A644" s="1" t="s">
        <v>1765</v>
      </c>
      <c r="B644" s="1" t="s">
        <v>1765</v>
      </c>
      <c r="C644" s="1" t="s">
        <v>282</v>
      </c>
      <c r="D644" s="2">
        <v>24.091718</v>
      </c>
      <c r="E644" s="2">
        <v>121.176042</v>
      </c>
      <c r="F644" s="3">
        <v>2066.9670000000001</v>
      </c>
      <c r="G644" s="1" t="s">
        <v>3032</v>
      </c>
      <c r="H644" s="1" t="s">
        <v>3</v>
      </c>
      <c r="L644" s="1" t="s">
        <v>1766</v>
      </c>
      <c r="M644" s="1">
        <v>1</v>
      </c>
      <c r="N644" s="1" t="s">
        <v>5669</v>
      </c>
      <c r="O644" s="1">
        <v>3</v>
      </c>
      <c r="P644" s="1" t="s">
        <v>2105</v>
      </c>
      <c r="Q644" s="1" t="s">
        <v>2105</v>
      </c>
      <c r="R644" s="1" t="s">
        <v>34</v>
      </c>
      <c r="S644" s="1">
        <v>0</v>
      </c>
    </row>
    <row r="645" spans="1:19">
      <c r="A645" s="1" t="s">
        <v>1767</v>
      </c>
      <c r="B645" s="1" t="s">
        <v>1767</v>
      </c>
      <c r="C645" s="1" t="s">
        <v>282</v>
      </c>
      <c r="D645" s="2">
        <v>24.091799999999999</v>
      </c>
      <c r="E645" s="2">
        <v>121.176027</v>
      </c>
      <c r="F645" s="3">
        <v>2066.0529999999999</v>
      </c>
      <c r="G645" s="1" t="s">
        <v>3032</v>
      </c>
      <c r="H645" s="1" t="s">
        <v>3</v>
      </c>
      <c r="I645" s="1" t="s">
        <v>279</v>
      </c>
      <c r="J645" s="1" t="s">
        <v>1768</v>
      </c>
      <c r="K645" s="1" t="s">
        <v>1769</v>
      </c>
      <c r="L645" s="1" t="s">
        <v>1273</v>
      </c>
      <c r="M645" s="1">
        <v>5</v>
      </c>
      <c r="N645" s="1" t="s">
        <v>5669</v>
      </c>
      <c r="O645" s="1">
        <v>3</v>
      </c>
      <c r="P645" s="1" t="s">
        <v>2105</v>
      </c>
      <c r="Q645" s="1" t="s">
        <v>2105</v>
      </c>
      <c r="R645" s="1" t="s">
        <v>34</v>
      </c>
      <c r="S645" s="1">
        <v>0</v>
      </c>
    </row>
    <row r="646" spans="1:19">
      <c r="A646" s="1" t="s">
        <v>1770</v>
      </c>
      <c r="B646" s="1" t="s">
        <v>1770</v>
      </c>
      <c r="C646" s="1" t="s">
        <v>282</v>
      </c>
      <c r="D646" s="2">
        <v>24.091625000000001</v>
      </c>
      <c r="E646" s="2">
        <v>121.17609899999999</v>
      </c>
      <c r="F646" s="3">
        <v>2066.0279999999998</v>
      </c>
      <c r="G646" s="1" t="s">
        <v>3032</v>
      </c>
      <c r="H646" s="1" t="s">
        <v>3</v>
      </c>
      <c r="I646" s="1" t="s">
        <v>152</v>
      </c>
      <c r="J646" s="1" t="s">
        <v>153</v>
      </c>
      <c r="K646" s="1" t="s">
        <v>154</v>
      </c>
      <c r="L646" s="1" t="s">
        <v>1771</v>
      </c>
      <c r="M646" s="1">
        <v>6</v>
      </c>
      <c r="N646" s="1" t="s">
        <v>5669</v>
      </c>
      <c r="O646" s="1">
        <v>3</v>
      </c>
      <c r="P646" s="1" t="s">
        <v>2105</v>
      </c>
      <c r="Q646" s="1" t="s">
        <v>2105</v>
      </c>
      <c r="R646" s="1" t="s">
        <v>34</v>
      </c>
      <c r="S646" s="1">
        <v>0</v>
      </c>
    </row>
    <row r="647" spans="1:19">
      <c r="A647" s="1" t="s">
        <v>1772</v>
      </c>
      <c r="B647" s="1" t="s">
        <v>1772</v>
      </c>
      <c r="C647" s="1" t="s">
        <v>282</v>
      </c>
      <c r="D647" s="2">
        <v>24.091642</v>
      </c>
      <c r="E647" s="2">
        <v>121.176061</v>
      </c>
      <c r="F647" s="3">
        <v>2064.982</v>
      </c>
      <c r="G647" s="1" t="s">
        <v>3032</v>
      </c>
      <c r="H647" s="1" t="s">
        <v>3</v>
      </c>
      <c r="I647" s="1" t="s">
        <v>174</v>
      </c>
      <c r="J647" s="1" t="s">
        <v>299</v>
      </c>
      <c r="K647" s="1" t="s">
        <v>1763</v>
      </c>
      <c r="L647" s="1" t="s">
        <v>1273</v>
      </c>
      <c r="M647" s="1">
        <v>5</v>
      </c>
      <c r="N647" s="1" t="s">
        <v>5669</v>
      </c>
      <c r="O647" s="1">
        <v>3</v>
      </c>
      <c r="P647" s="1" t="s">
        <v>2105</v>
      </c>
      <c r="Q647" s="1" t="s">
        <v>2105</v>
      </c>
      <c r="R647" s="1" t="s">
        <v>34</v>
      </c>
      <c r="S647" s="1">
        <v>0</v>
      </c>
    </row>
    <row r="648" spans="1:19">
      <c r="A648" s="1" t="s">
        <v>1773</v>
      </c>
      <c r="B648" s="1" t="s">
        <v>1773</v>
      </c>
      <c r="C648" s="1" t="s">
        <v>282</v>
      </c>
      <c r="D648" s="2">
        <v>24.091657999999999</v>
      </c>
      <c r="E648" s="2">
        <v>121.176053</v>
      </c>
      <c r="F648" s="3">
        <v>2065.893</v>
      </c>
      <c r="G648" s="1" t="s">
        <v>3032</v>
      </c>
      <c r="H648" s="1" t="s">
        <v>3</v>
      </c>
      <c r="L648" s="1" t="s">
        <v>1273</v>
      </c>
      <c r="M648" s="1">
        <v>5</v>
      </c>
      <c r="N648" s="1" t="s">
        <v>5669</v>
      </c>
      <c r="O648" s="1">
        <v>3</v>
      </c>
      <c r="P648" s="1" t="s">
        <v>2105</v>
      </c>
      <c r="Q648" s="1" t="s">
        <v>2105</v>
      </c>
      <c r="R648" s="1" t="s">
        <v>34</v>
      </c>
      <c r="S648" s="1">
        <v>0</v>
      </c>
    </row>
    <row r="649" spans="1:19">
      <c r="A649" s="1" t="s">
        <v>1774</v>
      </c>
      <c r="B649" s="1" t="s">
        <v>1774</v>
      </c>
      <c r="C649" s="1" t="s">
        <v>282</v>
      </c>
      <c r="D649" s="2">
        <v>24.091619000000001</v>
      </c>
      <c r="E649" s="2">
        <v>121.176085</v>
      </c>
      <c r="F649" s="3">
        <v>2059.6709999999998</v>
      </c>
      <c r="G649" s="1" t="s">
        <v>3032</v>
      </c>
      <c r="H649" s="1" t="s">
        <v>3</v>
      </c>
      <c r="I649" s="1" t="s">
        <v>4</v>
      </c>
      <c r="J649" s="1" t="s">
        <v>683</v>
      </c>
      <c r="K649" s="1" t="s">
        <v>1743</v>
      </c>
      <c r="L649" s="1" t="s">
        <v>1273</v>
      </c>
      <c r="M649" s="1">
        <v>5</v>
      </c>
      <c r="N649" s="1" t="s">
        <v>5669</v>
      </c>
      <c r="O649" s="1">
        <v>3</v>
      </c>
      <c r="P649" s="1" t="s">
        <v>2105</v>
      </c>
      <c r="Q649" s="1" t="s">
        <v>2105</v>
      </c>
      <c r="R649" s="1" t="s">
        <v>34</v>
      </c>
      <c r="S649" s="1">
        <v>0</v>
      </c>
    </row>
    <row r="650" spans="1:19">
      <c r="A650" s="1" t="s">
        <v>1775</v>
      </c>
      <c r="B650" s="1" t="s">
        <v>1775</v>
      </c>
      <c r="C650" s="1" t="s">
        <v>282</v>
      </c>
      <c r="D650" s="2">
        <v>24.091633000000002</v>
      </c>
      <c r="E650" s="2">
        <v>121.176014</v>
      </c>
      <c r="F650" s="3">
        <v>2063.9670000000001</v>
      </c>
      <c r="G650" s="1" t="s">
        <v>3032</v>
      </c>
      <c r="H650" s="1" t="s">
        <v>3</v>
      </c>
      <c r="I650" s="1" t="s">
        <v>174</v>
      </c>
      <c r="J650" s="1" t="s">
        <v>175</v>
      </c>
      <c r="K650" s="1" t="s">
        <v>176</v>
      </c>
      <c r="L650" s="1" t="s">
        <v>1713</v>
      </c>
      <c r="M650" s="1">
        <v>3</v>
      </c>
      <c r="N650" s="1" t="s">
        <v>5669</v>
      </c>
      <c r="O650" s="1">
        <v>3</v>
      </c>
      <c r="P650" s="1" t="s">
        <v>2105</v>
      </c>
      <c r="Q650" s="1" t="s">
        <v>2105</v>
      </c>
      <c r="R650" s="1" t="s">
        <v>34</v>
      </c>
      <c r="S650" s="1">
        <v>0</v>
      </c>
    </row>
    <row r="651" spans="1:19">
      <c r="A651" s="1" t="s">
        <v>1776</v>
      </c>
      <c r="B651" s="1" t="s">
        <v>1776</v>
      </c>
      <c r="C651" s="1" t="s">
        <v>282</v>
      </c>
      <c r="D651" s="2">
        <v>24.091783</v>
      </c>
      <c r="E651" s="2">
        <v>121.175892</v>
      </c>
      <c r="F651" s="3">
        <v>2062.2109999999998</v>
      </c>
      <c r="G651" s="1" t="s">
        <v>3032</v>
      </c>
      <c r="H651" s="1" t="s">
        <v>3</v>
      </c>
      <c r="I651" s="1" t="s">
        <v>4</v>
      </c>
      <c r="J651" s="1" t="s">
        <v>683</v>
      </c>
      <c r="K651" s="1" t="s">
        <v>1743</v>
      </c>
      <c r="L651" s="1" t="s">
        <v>1273</v>
      </c>
      <c r="M651" s="1">
        <v>5</v>
      </c>
      <c r="N651" s="1" t="s">
        <v>5669</v>
      </c>
      <c r="O651" s="1">
        <v>3</v>
      </c>
      <c r="P651" s="1" t="s">
        <v>2105</v>
      </c>
      <c r="Q651" s="1" t="s">
        <v>2105</v>
      </c>
      <c r="R651" s="1" t="s">
        <v>34</v>
      </c>
      <c r="S651" s="1">
        <v>0</v>
      </c>
    </row>
    <row r="652" spans="1:19">
      <c r="A652" s="1" t="s">
        <v>1777</v>
      </c>
      <c r="B652" s="1" t="s">
        <v>1777</v>
      </c>
      <c r="C652" s="1" t="s">
        <v>282</v>
      </c>
      <c r="D652" s="2">
        <v>24.091279</v>
      </c>
      <c r="E652" s="2">
        <v>121.176276</v>
      </c>
      <c r="F652" s="3">
        <v>2053.6260000000002</v>
      </c>
      <c r="G652" s="1" t="s">
        <v>3032</v>
      </c>
      <c r="H652" s="1" t="s">
        <v>3</v>
      </c>
      <c r="I652" s="1" t="s">
        <v>4</v>
      </c>
      <c r="J652" s="1" t="s">
        <v>5</v>
      </c>
      <c r="K652" s="1" t="s">
        <v>6</v>
      </c>
      <c r="L652" s="1" t="s">
        <v>1273</v>
      </c>
      <c r="M652" s="1">
        <v>5</v>
      </c>
      <c r="N652" s="1" t="s">
        <v>5669</v>
      </c>
      <c r="O652" s="1">
        <v>3</v>
      </c>
      <c r="P652" s="1" t="s">
        <v>2105</v>
      </c>
      <c r="Q652" s="1" t="s">
        <v>2105</v>
      </c>
      <c r="R652" s="1" t="s">
        <v>34</v>
      </c>
      <c r="S652" s="1">
        <v>0</v>
      </c>
    </row>
    <row r="653" spans="1:19">
      <c r="A653" s="1" t="s">
        <v>1778</v>
      </c>
      <c r="B653" s="1" t="s">
        <v>1778</v>
      </c>
      <c r="C653" s="1" t="s">
        <v>282</v>
      </c>
      <c r="D653" s="2">
        <v>24.091563000000001</v>
      </c>
      <c r="E653" s="2">
        <v>121.17706800000001</v>
      </c>
      <c r="F653" s="3">
        <v>2037.373</v>
      </c>
      <c r="G653" s="1" t="s">
        <v>3032</v>
      </c>
      <c r="H653" s="1" t="s">
        <v>3</v>
      </c>
      <c r="I653" s="1" t="s">
        <v>138</v>
      </c>
      <c r="J653" s="1" t="s">
        <v>266</v>
      </c>
      <c r="K653" s="1" t="s">
        <v>1779</v>
      </c>
      <c r="L653" s="1" t="s">
        <v>1273</v>
      </c>
      <c r="M653" s="1">
        <v>5</v>
      </c>
      <c r="N653" s="1" t="s">
        <v>5669</v>
      </c>
      <c r="O653" s="1">
        <v>3</v>
      </c>
      <c r="P653" s="1" t="s">
        <v>2105</v>
      </c>
      <c r="Q653" s="1" t="s">
        <v>2105</v>
      </c>
      <c r="R653" s="1" t="s">
        <v>34</v>
      </c>
      <c r="S653" s="1">
        <v>0</v>
      </c>
    </row>
    <row r="654" spans="1:19">
      <c r="A654" s="1" t="s">
        <v>1780</v>
      </c>
      <c r="B654" s="1" t="s">
        <v>1780</v>
      </c>
      <c r="C654" s="1" t="s">
        <v>282</v>
      </c>
      <c r="D654" s="2">
        <v>24.091514</v>
      </c>
      <c r="E654" s="2">
        <v>121.177087</v>
      </c>
      <c r="F654" s="3">
        <v>2040.7070000000001</v>
      </c>
      <c r="G654" s="1" t="s">
        <v>3032</v>
      </c>
      <c r="H654" s="1" t="s">
        <v>3</v>
      </c>
      <c r="I654" s="1" t="s">
        <v>4</v>
      </c>
      <c r="J654" s="1" t="s">
        <v>5</v>
      </c>
      <c r="K654" s="1" t="s">
        <v>6</v>
      </c>
      <c r="L654" s="1" t="s">
        <v>1273</v>
      </c>
      <c r="M654" s="1">
        <v>5</v>
      </c>
      <c r="N654" s="1" t="s">
        <v>5669</v>
      </c>
      <c r="O654" s="1">
        <v>3</v>
      </c>
      <c r="P654" s="1" t="s">
        <v>2105</v>
      </c>
      <c r="Q654" s="1" t="s">
        <v>2105</v>
      </c>
      <c r="R654" s="1" t="s">
        <v>34</v>
      </c>
      <c r="S654" s="1">
        <v>0</v>
      </c>
    </row>
    <row r="655" spans="1:19">
      <c r="A655" s="1" t="s">
        <v>1781</v>
      </c>
      <c r="B655" s="1" t="s">
        <v>1781</v>
      </c>
      <c r="C655" s="1" t="s">
        <v>282</v>
      </c>
      <c r="D655" s="2">
        <v>24.091505000000002</v>
      </c>
      <c r="E655" s="2">
        <v>121.177122</v>
      </c>
      <c r="F655" s="3">
        <v>2037.8779999999999</v>
      </c>
      <c r="G655" s="1" t="s">
        <v>3032</v>
      </c>
      <c r="H655" s="1" t="s">
        <v>3</v>
      </c>
      <c r="I655" s="1" t="s">
        <v>259</v>
      </c>
      <c r="J655" s="1" t="s">
        <v>260</v>
      </c>
      <c r="K655" s="1" t="s">
        <v>261</v>
      </c>
      <c r="L655" s="1" t="s">
        <v>1273</v>
      </c>
      <c r="M655" s="1">
        <v>5</v>
      </c>
      <c r="N655" s="1" t="s">
        <v>5669</v>
      </c>
      <c r="O655" s="1">
        <v>3</v>
      </c>
      <c r="P655" s="1" t="s">
        <v>2105</v>
      </c>
      <c r="Q655" s="1" t="s">
        <v>2105</v>
      </c>
      <c r="R655" s="1" t="s">
        <v>34</v>
      </c>
      <c r="S655" s="1">
        <v>0</v>
      </c>
    </row>
    <row r="656" spans="1:19">
      <c r="A656" s="1" t="s">
        <v>1782</v>
      </c>
      <c r="B656" s="1" t="s">
        <v>1782</v>
      </c>
      <c r="C656" s="1" t="s">
        <v>282</v>
      </c>
      <c r="D656" s="2">
        <v>24.091553000000001</v>
      </c>
      <c r="E656" s="2">
        <v>121.17737700000001</v>
      </c>
      <c r="F656" s="3">
        <v>2037.2180000000001</v>
      </c>
      <c r="G656" s="1" t="s">
        <v>3032</v>
      </c>
      <c r="H656" s="1" t="s">
        <v>3</v>
      </c>
      <c r="I656" s="1" t="s">
        <v>259</v>
      </c>
      <c r="J656" s="1" t="s">
        <v>260</v>
      </c>
      <c r="K656" s="1" t="s">
        <v>261</v>
      </c>
      <c r="L656" s="1" t="s">
        <v>1273</v>
      </c>
      <c r="M656" s="1">
        <v>5</v>
      </c>
      <c r="N656" s="1" t="s">
        <v>5669</v>
      </c>
      <c r="O656" s="1">
        <v>3</v>
      </c>
      <c r="P656" s="1" t="s">
        <v>2105</v>
      </c>
      <c r="Q656" s="1" t="s">
        <v>2105</v>
      </c>
      <c r="R656" s="1" t="s">
        <v>34</v>
      </c>
      <c r="S656" s="1">
        <v>0</v>
      </c>
    </row>
    <row r="657" spans="1:24">
      <c r="A657" s="1" t="s">
        <v>1783</v>
      </c>
      <c r="B657" s="1" t="s">
        <v>1783</v>
      </c>
      <c r="C657" s="1" t="s">
        <v>282</v>
      </c>
      <c r="D657" s="2">
        <v>24.091301999999999</v>
      </c>
      <c r="E657" s="2">
        <v>121.177209</v>
      </c>
      <c r="F657" s="3">
        <v>2035.8009999999999</v>
      </c>
      <c r="G657" s="1" t="s">
        <v>3032</v>
      </c>
      <c r="H657" s="1" t="s">
        <v>3</v>
      </c>
      <c r="I657" s="1" t="s">
        <v>279</v>
      </c>
      <c r="J657" s="1" t="s">
        <v>386</v>
      </c>
      <c r="K657" s="1" t="s">
        <v>387</v>
      </c>
      <c r="L657" s="1" t="s">
        <v>63</v>
      </c>
      <c r="M657" s="1">
        <v>3</v>
      </c>
      <c r="N657" s="1" t="s">
        <v>5669</v>
      </c>
      <c r="O657" s="1">
        <v>3</v>
      </c>
      <c r="P657" s="1" t="s">
        <v>2105</v>
      </c>
      <c r="Q657" s="1" t="s">
        <v>2105</v>
      </c>
      <c r="R657" s="1" t="s">
        <v>34</v>
      </c>
      <c r="S657" s="1">
        <v>0</v>
      </c>
    </row>
    <row r="658" spans="1:24">
      <c r="A658" s="1" t="s">
        <v>1784</v>
      </c>
      <c r="B658" s="1" t="s">
        <v>1784</v>
      </c>
      <c r="C658" s="1" t="s">
        <v>282</v>
      </c>
      <c r="D658" s="2">
        <v>24.091414</v>
      </c>
      <c r="E658" s="2">
        <v>121.177525</v>
      </c>
      <c r="F658" s="3">
        <v>2028.64</v>
      </c>
      <c r="G658" s="1" t="s">
        <v>3032</v>
      </c>
      <c r="H658" s="1" t="s">
        <v>3</v>
      </c>
      <c r="I658" s="1" t="s">
        <v>259</v>
      </c>
      <c r="J658" s="1" t="s">
        <v>260</v>
      </c>
      <c r="K658" s="1" t="s">
        <v>261</v>
      </c>
      <c r="L658" s="1" t="s">
        <v>1273</v>
      </c>
      <c r="M658" s="1">
        <v>5</v>
      </c>
      <c r="N658" s="1" t="s">
        <v>5669</v>
      </c>
      <c r="O658" s="1">
        <v>3</v>
      </c>
      <c r="P658" s="1" t="s">
        <v>2105</v>
      </c>
      <c r="Q658" s="1" t="s">
        <v>2105</v>
      </c>
      <c r="R658" s="1" t="s">
        <v>34</v>
      </c>
      <c r="S658" s="1">
        <v>0</v>
      </c>
    </row>
    <row r="659" spans="1:24">
      <c r="A659" s="1" t="s">
        <v>1785</v>
      </c>
      <c r="B659" s="1" t="s">
        <v>1785</v>
      </c>
      <c r="C659" s="1" t="s">
        <v>282</v>
      </c>
      <c r="D659" s="2">
        <v>24.091459</v>
      </c>
      <c r="E659" s="2">
        <v>121.17762399999999</v>
      </c>
      <c r="F659" s="3">
        <v>2031.0160000000001</v>
      </c>
      <c r="G659" s="1" t="s">
        <v>3032</v>
      </c>
      <c r="H659" s="1" t="s">
        <v>3</v>
      </c>
      <c r="I659" s="1" t="s">
        <v>152</v>
      </c>
      <c r="J659" s="1" t="s">
        <v>153</v>
      </c>
      <c r="K659" s="1" t="s">
        <v>154</v>
      </c>
      <c r="L659" s="1" t="s">
        <v>1786</v>
      </c>
      <c r="M659" s="1">
        <v>6</v>
      </c>
      <c r="N659" s="1" t="s">
        <v>5669</v>
      </c>
      <c r="O659" s="1">
        <v>3</v>
      </c>
      <c r="P659" s="1" t="s">
        <v>2105</v>
      </c>
      <c r="Q659" s="1" t="s">
        <v>2105</v>
      </c>
      <c r="R659" s="1" t="s">
        <v>34</v>
      </c>
      <c r="S659" s="1">
        <v>0</v>
      </c>
    </row>
    <row r="660" spans="1:24">
      <c r="A660" s="1" t="s">
        <v>1787</v>
      </c>
      <c r="B660" s="1" t="s">
        <v>1787</v>
      </c>
      <c r="C660" s="1" t="s">
        <v>282</v>
      </c>
      <c r="D660" s="2">
        <v>24.091304999999998</v>
      </c>
      <c r="E660" s="2">
        <v>121.177199</v>
      </c>
      <c r="F660" s="3">
        <v>2035.4159999999999</v>
      </c>
      <c r="G660" s="1" t="s">
        <v>3032</v>
      </c>
      <c r="H660" s="1" t="s">
        <v>3</v>
      </c>
      <c r="I660" s="1" t="s">
        <v>259</v>
      </c>
      <c r="J660" s="1" t="s">
        <v>260</v>
      </c>
      <c r="K660" s="1" t="s">
        <v>261</v>
      </c>
      <c r="L660" s="1" t="s">
        <v>1273</v>
      </c>
      <c r="M660" s="1">
        <v>5</v>
      </c>
      <c r="N660" s="1" t="s">
        <v>5669</v>
      </c>
      <c r="O660" s="1">
        <v>3</v>
      </c>
      <c r="P660" s="1" t="s">
        <v>2105</v>
      </c>
      <c r="Q660" s="1" t="s">
        <v>2105</v>
      </c>
      <c r="R660" s="1" t="s">
        <v>34</v>
      </c>
      <c r="S660" s="1">
        <v>0</v>
      </c>
    </row>
    <row r="661" spans="1:24">
      <c r="A661" s="1" t="s">
        <v>1788</v>
      </c>
      <c r="B661" s="1" t="s">
        <v>1788</v>
      </c>
      <c r="C661" s="1" t="s">
        <v>282</v>
      </c>
      <c r="D661" s="2">
        <v>24.091203</v>
      </c>
      <c r="E661" s="2">
        <v>121.176974</v>
      </c>
      <c r="F661" s="3">
        <v>2041.586</v>
      </c>
      <c r="G661" s="1" t="s">
        <v>3032</v>
      </c>
      <c r="H661" s="1" t="s">
        <v>3</v>
      </c>
      <c r="I661" s="1" t="s">
        <v>259</v>
      </c>
      <c r="J661" s="1" t="s">
        <v>260</v>
      </c>
      <c r="K661" s="1" t="s">
        <v>261</v>
      </c>
      <c r="L661" s="1" t="s">
        <v>1273</v>
      </c>
      <c r="M661" s="1">
        <v>5</v>
      </c>
      <c r="N661" s="1" t="s">
        <v>5669</v>
      </c>
      <c r="O661" s="1">
        <v>3</v>
      </c>
      <c r="P661" s="1" t="s">
        <v>2105</v>
      </c>
      <c r="Q661" s="1" t="s">
        <v>2105</v>
      </c>
      <c r="R661" s="1" t="s">
        <v>34</v>
      </c>
      <c r="S661" s="1">
        <v>0</v>
      </c>
    </row>
    <row r="662" spans="1:24">
      <c r="A662" s="1" t="s">
        <v>1789</v>
      </c>
      <c r="B662" s="1" t="s">
        <v>1789</v>
      </c>
      <c r="C662" s="1" t="s">
        <v>282</v>
      </c>
      <c r="D662" s="2">
        <v>24.091018999999999</v>
      </c>
      <c r="E662" s="2">
        <v>121.176704</v>
      </c>
      <c r="F662" s="3">
        <v>2045.2929999999999</v>
      </c>
      <c r="G662" s="1" t="s">
        <v>3032</v>
      </c>
      <c r="H662" s="1" t="s">
        <v>3</v>
      </c>
      <c r="I662" s="1" t="s">
        <v>4</v>
      </c>
      <c r="J662" s="1" t="s">
        <v>5</v>
      </c>
      <c r="K662" s="1" t="s">
        <v>6</v>
      </c>
      <c r="L662" s="1" t="s">
        <v>1273</v>
      </c>
      <c r="M662" s="1">
        <v>5</v>
      </c>
      <c r="N662" s="1" t="s">
        <v>5669</v>
      </c>
      <c r="O662" s="1">
        <v>3</v>
      </c>
      <c r="P662" s="1" t="s">
        <v>2105</v>
      </c>
      <c r="Q662" s="1" t="s">
        <v>2105</v>
      </c>
      <c r="R662" s="1" t="s">
        <v>34</v>
      </c>
      <c r="S662" s="1">
        <v>0</v>
      </c>
    </row>
    <row r="663" spans="1:24">
      <c r="A663" s="1" t="s">
        <v>1790</v>
      </c>
      <c r="B663" s="1" t="s">
        <v>1790</v>
      </c>
      <c r="C663" s="1" t="s">
        <v>282</v>
      </c>
      <c r="D663" s="2">
        <v>24.090724000000002</v>
      </c>
      <c r="E663" s="2">
        <v>121.17654899999999</v>
      </c>
      <c r="F663" s="3">
        <v>2036.0139999999999</v>
      </c>
      <c r="G663" s="1" t="s">
        <v>3032</v>
      </c>
      <c r="H663" s="1" t="s">
        <v>3</v>
      </c>
      <c r="I663" s="1" t="s">
        <v>174</v>
      </c>
      <c r="J663" s="1" t="s">
        <v>299</v>
      </c>
      <c r="K663" s="1" t="s">
        <v>300</v>
      </c>
      <c r="L663" s="1" t="s">
        <v>1273</v>
      </c>
      <c r="M663" s="1">
        <v>5</v>
      </c>
      <c r="N663" s="1" t="s">
        <v>5669</v>
      </c>
      <c r="O663" s="1">
        <v>3</v>
      </c>
      <c r="P663" s="1" t="s">
        <v>2105</v>
      </c>
      <c r="Q663" s="1" t="s">
        <v>2105</v>
      </c>
      <c r="R663" s="1" t="s">
        <v>34</v>
      </c>
      <c r="S663" s="1">
        <v>0</v>
      </c>
    </row>
    <row r="664" spans="1:24">
      <c r="A664" s="1" t="s">
        <v>1791</v>
      </c>
      <c r="B664" s="1" t="s">
        <v>1791</v>
      </c>
      <c r="C664" s="1" t="s">
        <v>282</v>
      </c>
      <c r="D664" s="2">
        <v>24.09074</v>
      </c>
      <c r="E664" s="2">
        <v>121.176575</v>
      </c>
      <c r="F664" s="3">
        <v>2042.633</v>
      </c>
      <c r="G664" s="1" t="s">
        <v>3032</v>
      </c>
      <c r="H664" s="1" t="s">
        <v>3</v>
      </c>
      <c r="I664" s="1" t="s">
        <v>237</v>
      </c>
      <c r="J664" s="1" t="s">
        <v>1284</v>
      </c>
      <c r="K664" s="1" t="s">
        <v>1285</v>
      </c>
      <c r="L664" s="1" t="s">
        <v>57</v>
      </c>
      <c r="M664" s="1">
        <v>2</v>
      </c>
      <c r="N664" s="1" t="s">
        <v>5669</v>
      </c>
      <c r="O664" s="1">
        <v>3</v>
      </c>
      <c r="P664" s="1" t="s">
        <v>2105</v>
      </c>
      <c r="Q664" s="1" t="s">
        <v>2105</v>
      </c>
      <c r="R664" s="1" t="s">
        <v>34</v>
      </c>
      <c r="S664" s="1">
        <v>0</v>
      </c>
    </row>
    <row r="665" spans="1:24">
      <c r="A665" s="1" t="s">
        <v>1792</v>
      </c>
      <c r="B665" s="1" t="s">
        <v>1792</v>
      </c>
      <c r="C665" s="1" t="s">
        <v>282</v>
      </c>
      <c r="D665" s="2">
        <v>24.090447999999999</v>
      </c>
      <c r="E665" s="2">
        <v>121.175918</v>
      </c>
      <c r="F665" s="3">
        <v>2044.636</v>
      </c>
      <c r="G665" s="1" t="s">
        <v>3032</v>
      </c>
      <c r="H665" s="1" t="s">
        <v>3</v>
      </c>
      <c r="I665" s="1" t="s">
        <v>174</v>
      </c>
      <c r="J665" s="1" t="s">
        <v>175</v>
      </c>
      <c r="L665" s="1" t="s">
        <v>1793</v>
      </c>
      <c r="M665" s="1">
        <v>5</v>
      </c>
      <c r="N665" s="1" t="s">
        <v>5669</v>
      </c>
      <c r="O665" s="1">
        <v>3</v>
      </c>
      <c r="P665" s="1" t="s">
        <v>2105</v>
      </c>
      <c r="Q665" s="1" t="s">
        <v>2105</v>
      </c>
      <c r="R665" s="1" t="s">
        <v>34</v>
      </c>
      <c r="S665" s="1">
        <v>0</v>
      </c>
    </row>
    <row r="666" spans="1:24">
      <c r="A666" s="1" t="s">
        <v>1794</v>
      </c>
      <c r="B666" s="1" t="s">
        <v>1794</v>
      </c>
      <c r="C666" s="1" t="s">
        <v>1795</v>
      </c>
      <c r="D666" s="2">
        <v>24.404067999999999</v>
      </c>
      <c r="E666" s="2">
        <v>121.36199000000001</v>
      </c>
      <c r="F666" s="3">
        <v>1570.855</v>
      </c>
      <c r="G666" s="1" t="s">
        <v>3032</v>
      </c>
      <c r="H666" s="1" t="s">
        <v>3</v>
      </c>
      <c r="I666" s="1" t="s">
        <v>1270</v>
      </c>
      <c r="J666" s="1" t="s">
        <v>1271</v>
      </c>
      <c r="K666" s="1" t="s">
        <v>1272</v>
      </c>
      <c r="L666" s="1" t="s">
        <v>155</v>
      </c>
      <c r="M666" s="1">
        <v>2</v>
      </c>
      <c r="N666" s="1" t="s">
        <v>5669</v>
      </c>
      <c r="O666" s="1">
        <v>3</v>
      </c>
      <c r="P666" s="1" t="s">
        <v>2105</v>
      </c>
      <c r="Q666" s="1" t="s">
        <v>2105</v>
      </c>
      <c r="R666" s="1" t="s">
        <v>34</v>
      </c>
      <c r="S666" s="1">
        <v>0</v>
      </c>
    </row>
    <row r="667" spans="1:24">
      <c r="A667" s="1" t="s">
        <v>1796</v>
      </c>
      <c r="B667" s="1" t="s">
        <v>1796</v>
      </c>
      <c r="C667" s="1" t="s">
        <v>1795</v>
      </c>
      <c r="D667" s="2">
        <v>24.404114</v>
      </c>
      <c r="E667" s="2">
        <v>121.36192699999999</v>
      </c>
      <c r="F667" s="3">
        <v>1572.4490000000001</v>
      </c>
      <c r="G667" s="1" t="s">
        <v>3032</v>
      </c>
      <c r="H667" s="1" t="s">
        <v>3</v>
      </c>
      <c r="L667" s="1" t="s">
        <v>155</v>
      </c>
      <c r="M667" s="1">
        <v>2</v>
      </c>
      <c r="N667" s="1" t="s">
        <v>5669</v>
      </c>
      <c r="O667" s="1">
        <v>3</v>
      </c>
      <c r="P667" s="1" t="s">
        <v>2105</v>
      </c>
      <c r="Q667" s="1" t="s">
        <v>2105</v>
      </c>
      <c r="R667" s="1" t="s">
        <v>34</v>
      </c>
      <c r="S667" s="1">
        <v>0</v>
      </c>
    </row>
    <row r="668" spans="1:24">
      <c r="A668" s="1" t="s">
        <v>1797</v>
      </c>
      <c r="B668" s="1" t="s">
        <v>1797</v>
      </c>
      <c r="C668" s="1" t="s">
        <v>1795</v>
      </c>
      <c r="D668" s="2">
        <v>24.404138</v>
      </c>
      <c r="E668" s="2">
        <v>121.36194</v>
      </c>
      <c r="F668" s="3">
        <v>1572.5219999999999</v>
      </c>
      <c r="G668" s="1" t="s">
        <v>3032</v>
      </c>
      <c r="H668" s="1" t="s">
        <v>3</v>
      </c>
      <c r="I668" s="1" t="s">
        <v>4</v>
      </c>
      <c r="J668" s="1" t="s">
        <v>241</v>
      </c>
      <c r="K668" s="1" t="s">
        <v>242</v>
      </c>
      <c r="L668" s="1" t="s">
        <v>155</v>
      </c>
      <c r="M668" s="1">
        <v>2</v>
      </c>
      <c r="N668" s="1" t="s">
        <v>5669</v>
      </c>
      <c r="O668" s="1">
        <v>3</v>
      </c>
      <c r="P668" s="1" t="s">
        <v>2105</v>
      </c>
      <c r="Q668" s="1" t="s">
        <v>2105</v>
      </c>
      <c r="R668" s="1" t="s">
        <v>34</v>
      </c>
      <c r="S668" s="1">
        <v>0</v>
      </c>
    </row>
    <row r="669" spans="1:24">
      <c r="A669" s="1" t="s">
        <v>1798</v>
      </c>
      <c r="B669" s="1" t="s">
        <v>1798</v>
      </c>
      <c r="C669" s="1" t="s">
        <v>1795</v>
      </c>
      <c r="D669" s="2">
        <v>24.404283</v>
      </c>
      <c r="E669" s="2">
        <v>121.361971</v>
      </c>
      <c r="F669" s="3">
        <v>1575.058</v>
      </c>
      <c r="G669" s="1" t="s">
        <v>3032</v>
      </c>
      <c r="H669" s="1" t="s">
        <v>3</v>
      </c>
      <c r="I669" s="1" t="s">
        <v>1321</v>
      </c>
      <c r="J669" s="1" t="s">
        <v>1486</v>
      </c>
      <c r="K669" s="1" t="s">
        <v>1487</v>
      </c>
      <c r="L669" s="1" t="s">
        <v>472</v>
      </c>
      <c r="M669" s="1">
        <v>3</v>
      </c>
      <c r="N669" s="1" t="s">
        <v>5669</v>
      </c>
      <c r="O669" s="1">
        <v>3</v>
      </c>
      <c r="P669" s="1" t="s">
        <v>2105</v>
      </c>
      <c r="Q669" s="1" t="s">
        <v>2105</v>
      </c>
      <c r="R669" s="1" t="s">
        <v>8</v>
      </c>
      <c r="S669" s="1">
        <v>1</v>
      </c>
      <c r="T669" s="1" t="s">
        <v>1799</v>
      </c>
      <c r="U669" s="1" t="s">
        <v>1766</v>
      </c>
      <c r="V669" s="1">
        <v>1</v>
      </c>
      <c r="W669" s="1" t="s">
        <v>115</v>
      </c>
      <c r="X669" s="1">
        <v>1</v>
      </c>
    </row>
    <row r="670" spans="1:24">
      <c r="A670" s="1" t="s">
        <v>1800</v>
      </c>
      <c r="B670" s="1" t="s">
        <v>1800</v>
      </c>
      <c r="C670" s="1" t="s">
        <v>1795</v>
      </c>
      <c r="D670" s="2">
        <v>24.404292999999999</v>
      </c>
      <c r="E670" s="2">
        <v>121.36201200000001</v>
      </c>
      <c r="F670" s="3">
        <v>1577.529</v>
      </c>
      <c r="G670" s="1" t="s">
        <v>3032</v>
      </c>
      <c r="H670" s="1" t="s">
        <v>3</v>
      </c>
      <c r="I670" s="1" t="s">
        <v>1293</v>
      </c>
      <c r="J670" s="1" t="s">
        <v>1294</v>
      </c>
      <c r="K670" s="1" t="s">
        <v>1295</v>
      </c>
      <c r="L670" s="1" t="s">
        <v>155</v>
      </c>
      <c r="M670" s="1">
        <v>2</v>
      </c>
      <c r="N670" s="1" t="s">
        <v>5669</v>
      </c>
      <c r="O670" s="1">
        <v>3</v>
      </c>
      <c r="P670" s="1" t="s">
        <v>2105</v>
      </c>
      <c r="Q670" s="1" t="s">
        <v>2105</v>
      </c>
      <c r="R670" s="1" t="s">
        <v>34</v>
      </c>
      <c r="S670" s="1">
        <v>0</v>
      </c>
    </row>
    <row r="671" spans="1:24">
      <c r="A671" s="1" t="s">
        <v>1801</v>
      </c>
      <c r="B671" s="1" t="s">
        <v>1801</v>
      </c>
      <c r="C671" s="1" t="s">
        <v>1795</v>
      </c>
      <c r="D671" s="2">
        <v>24.404361000000002</v>
      </c>
      <c r="E671" s="2">
        <v>121.362071</v>
      </c>
      <c r="F671" s="3">
        <v>1579.1679999999999</v>
      </c>
      <c r="G671" s="1" t="s">
        <v>3032</v>
      </c>
      <c r="H671" s="1" t="s">
        <v>3</v>
      </c>
      <c r="I671" s="1" t="s">
        <v>174</v>
      </c>
      <c r="J671" s="1" t="s">
        <v>1802</v>
      </c>
      <c r="K671" s="1" t="s">
        <v>1803</v>
      </c>
      <c r="L671" s="1" t="s">
        <v>155</v>
      </c>
      <c r="M671" s="1">
        <v>2</v>
      </c>
      <c r="N671" s="1" t="s">
        <v>5669</v>
      </c>
      <c r="O671" s="1">
        <v>3</v>
      </c>
      <c r="P671" s="1" t="s">
        <v>2105</v>
      </c>
      <c r="Q671" s="1" t="s">
        <v>2105</v>
      </c>
      <c r="R671" s="1" t="s">
        <v>34</v>
      </c>
      <c r="S671" s="1">
        <v>0</v>
      </c>
    </row>
    <row r="672" spans="1:24">
      <c r="A672" s="1" t="s">
        <v>1804</v>
      </c>
      <c r="B672" s="1" t="s">
        <v>1804</v>
      </c>
      <c r="C672" s="1" t="s">
        <v>1795</v>
      </c>
      <c r="D672" s="2">
        <v>24.404411</v>
      </c>
      <c r="E672" s="2">
        <v>121.36209100000001</v>
      </c>
      <c r="F672" s="3">
        <v>1576.0129999999999</v>
      </c>
      <c r="G672" s="1" t="s">
        <v>3032</v>
      </c>
      <c r="H672" s="1" t="s">
        <v>3</v>
      </c>
      <c r="I672" s="1" t="s">
        <v>4</v>
      </c>
      <c r="J672" s="1" t="s">
        <v>5</v>
      </c>
      <c r="K672" s="1" t="s">
        <v>6</v>
      </c>
      <c r="L672" s="1" t="s">
        <v>95</v>
      </c>
      <c r="M672" s="1">
        <v>1</v>
      </c>
      <c r="N672" s="1" t="s">
        <v>5669</v>
      </c>
      <c r="O672" s="1">
        <v>3</v>
      </c>
      <c r="P672" s="1" t="s">
        <v>2105</v>
      </c>
      <c r="Q672" s="1" t="s">
        <v>2105</v>
      </c>
      <c r="R672" s="1" t="s">
        <v>34</v>
      </c>
      <c r="S672" s="1">
        <v>0</v>
      </c>
    </row>
    <row r="673" spans="1:24">
      <c r="A673" s="1" t="s">
        <v>1805</v>
      </c>
      <c r="B673" s="1" t="s">
        <v>1805</v>
      </c>
      <c r="C673" s="1" t="s">
        <v>1795</v>
      </c>
      <c r="D673" s="2">
        <v>24.404463</v>
      </c>
      <c r="E673" s="2">
        <v>121.362146</v>
      </c>
      <c r="F673" s="3">
        <v>1575.5509999999999</v>
      </c>
      <c r="G673" s="1" t="s">
        <v>3032</v>
      </c>
      <c r="H673" s="1" t="s">
        <v>3</v>
      </c>
      <c r="I673" s="1" t="s">
        <v>174</v>
      </c>
      <c r="J673" s="1" t="s">
        <v>292</v>
      </c>
      <c r="K673" s="1" t="s">
        <v>1643</v>
      </c>
      <c r="L673" s="1" t="s">
        <v>155</v>
      </c>
      <c r="M673" s="1">
        <v>2</v>
      </c>
      <c r="N673" s="1" t="s">
        <v>5669</v>
      </c>
      <c r="O673" s="1">
        <v>3</v>
      </c>
      <c r="P673" s="1" t="s">
        <v>2105</v>
      </c>
      <c r="Q673" s="1" t="s">
        <v>2105</v>
      </c>
      <c r="R673" s="1" t="s">
        <v>34</v>
      </c>
      <c r="S673" s="1">
        <v>0</v>
      </c>
    </row>
    <row r="674" spans="1:24">
      <c r="A674" s="1" t="s">
        <v>1806</v>
      </c>
      <c r="B674" s="1" t="s">
        <v>1806</v>
      </c>
      <c r="C674" s="1" t="s">
        <v>1795</v>
      </c>
      <c r="D674" s="2">
        <v>24.404733</v>
      </c>
      <c r="E674" s="2">
        <v>121.36239399999999</v>
      </c>
      <c r="F674" s="3">
        <v>1577.0429999999999</v>
      </c>
      <c r="G674" s="1" t="s">
        <v>3032</v>
      </c>
      <c r="H674" s="1" t="s">
        <v>3</v>
      </c>
      <c r="I674" s="1" t="s">
        <v>222</v>
      </c>
      <c r="J674" s="1" t="s">
        <v>223</v>
      </c>
      <c r="K674" s="1" t="s">
        <v>1807</v>
      </c>
      <c r="L674" s="1" t="s">
        <v>57</v>
      </c>
      <c r="M674" s="1">
        <v>2</v>
      </c>
      <c r="N674" s="1" t="s">
        <v>5669</v>
      </c>
      <c r="O674" s="1">
        <v>3</v>
      </c>
      <c r="P674" s="1" t="s">
        <v>2105</v>
      </c>
      <c r="Q674" s="1" t="s">
        <v>2105</v>
      </c>
      <c r="R674" s="1" t="s">
        <v>34</v>
      </c>
      <c r="S674" s="1">
        <v>0</v>
      </c>
    </row>
    <row r="675" spans="1:24">
      <c r="A675" s="1" t="s">
        <v>1808</v>
      </c>
      <c r="B675" s="1" t="s">
        <v>1808</v>
      </c>
      <c r="C675" s="1" t="s">
        <v>1795</v>
      </c>
      <c r="D675" s="2">
        <v>24.404727000000001</v>
      </c>
      <c r="E675" s="2">
        <v>121.36251799999999</v>
      </c>
      <c r="F675" s="3">
        <v>1577.279</v>
      </c>
      <c r="G675" s="1" t="s">
        <v>3032</v>
      </c>
      <c r="H675" s="1" t="s">
        <v>3</v>
      </c>
      <c r="I675" s="1" t="s">
        <v>4</v>
      </c>
      <c r="J675" s="1" t="s">
        <v>5</v>
      </c>
      <c r="K675" s="1" t="s">
        <v>6</v>
      </c>
      <c r="L675" s="1" t="s">
        <v>5500</v>
      </c>
      <c r="M675" s="1">
        <v>4</v>
      </c>
      <c r="N675" s="1" t="s">
        <v>5669</v>
      </c>
      <c r="O675" s="1">
        <v>3</v>
      </c>
      <c r="P675" s="1" t="s">
        <v>2105</v>
      </c>
      <c r="Q675" s="1" t="s">
        <v>2105</v>
      </c>
      <c r="R675" s="1" t="s">
        <v>34</v>
      </c>
      <c r="S675" s="1">
        <v>0</v>
      </c>
    </row>
    <row r="676" spans="1:24">
      <c r="A676" s="1" t="s">
        <v>1809</v>
      </c>
      <c r="B676" s="1" t="s">
        <v>1809</v>
      </c>
      <c r="C676" s="1" t="s">
        <v>1795</v>
      </c>
      <c r="D676" s="2">
        <v>24.404554000000001</v>
      </c>
      <c r="E676" s="2">
        <v>121.362633</v>
      </c>
      <c r="F676" s="3">
        <v>1576.4639999999999</v>
      </c>
      <c r="G676" s="1" t="s">
        <v>3032</v>
      </c>
      <c r="H676" s="1" t="s">
        <v>3</v>
      </c>
      <c r="I676" s="1" t="s">
        <v>174</v>
      </c>
      <c r="J676" s="1" t="s">
        <v>299</v>
      </c>
      <c r="K676" s="1" t="s">
        <v>1763</v>
      </c>
      <c r="L676" s="1" t="s">
        <v>155</v>
      </c>
      <c r="M676" s="1">
        <v>2</v>
      </c>
      <c r="N676" s="1" t="s">
        <v>5669</v>
      </c>
      <c r="O676" s="1">
        <v>3</v>
      </c>
      <c r="P676" s="1" t="s">
        <v>2105</v>
      </c>
      <c r="Q676" s="1" t="s">
        <v>2105</v>
      </c>
      <c r="R676" s="1" t="s">
        <v>8</v>
      </c>
      <c r="S676" s="1">
        <v>1</v>
      </c>
      <c r="T676" s="1" t="s">
        <v>1810</v>
      </c>
      <c r="U676" s="1" t="s">
        <v>102</v>
      </c>
      <c r="V676" s="1">
        <v>1</v>
      </c>
      <c r="W676" s="1" t="s">
        <v>115</v>
      </c>
      <c r="X676" s="1">
        <v>1</v>
      </c>
    </row>
    <row r="677" spans="1:24">
      <c r="A677" s="1" t="s">
        <v>1811</v>
      </c>
      <c r="B677" s="1" t="s">
        <v>1811</v>
      </c>
      <c r="C677" s="1" t="s">
        <v>1795</v>
      </c>
      <c r="D677" s="2">
        <v>24.404696000000001</v>
      </c>
      <c r="E677" s="2">
        <v>121.362517</v>
      </c>
      <c r="F677" s="3">
        <v>1578.712</v>
      </c>
      <c r="G677" s="1" t="s">
        <v>3032</v>
      </c>
      <c r="H677" s="1" t="s">
        <v>3</v>
      </c>
      <c r="I677" s="1" t="s">
        <v>1270</v>
      </c>
      <c r="J677" s="1" t="s">
        <v>1271</v>
      </c>
      <c r="K677" s="1" t="s">
        <v>1272</v>
      </c>
      <c r="L677" s="1" t="s">
        <v>155</v>
      </c>
      <c r="M677" s="1">
        <v>2</v>
      </c>
      <c r="N677" s="1" t="s">
        <v>5669</v>
      </c>
      <c r="O677" s="1">
        <v>3</v>
      </c>
      <c r="P677" s="1" t="s">
        <v>2105</v>
      </c>
      <c r="Q677" s="1" t="s">
        <v>2105</v>
      </c>
      <c r="R677" s="1" t="s">
        <v>34</v>
      </c>
      <c r="S677" s="1">
        <v>0</v>
      </c>
    </row>
    <row r="678" spans="1:24">
      <c r="A678" s="1" t="s">
        <v>1812</v>
      </c>
      <c r="B678" s="1" t="s">
        <v>1812</v>
      </c>
      <c r="C678" s="1" t="s">
        <v>1795</v>
      </c>
      <c r="D678" s="2">
        <v>24.404631999999999</v>
      </c>
      <c r="E678" s="2">
        <v>121.362503</v>
      </c>
      <c r="F678" s="3">
        <v>1577.89</v>
      </c>
      <c r="G678" s="1" t="s">
        <v>3032</v>
      </c>
      <c r="H678" s="1" t="s">
        <v>3</v>
      </c>
      <c r="I678" s="1" t="s">
        <v>152</v>
      </c>
      <c r="J678" s="1" t="s">
        <v>153</v>
      </c>
      <c r="K678" s="1" t="s">
        <v>154</v>
      </c>
      <c r="L678" s="1" t="s">
        <v>155</v>
      </c>
      <c r="M678" s="1">
        <v>2</v>
      </c>
      <c r="N678" s="1" t="s">
        <v>5669</v>
      </c>
      <c r="O678" s="1">
        <v>3</v>
      </c>
      <c r="P678" s="1" t="s">
        <v>2105</v>
      </c>
      <c r="Q678" s="1" t="s">
        <v>2105</v>
      </c>
      <c r="R678" s="1" t="s">
        <v>34</v>
      </c>
      <c r="S678" s="1">
        <v>0</v>
      </c>
    </row>
    <row r="679" spans="1:24">
      <c r="A679" s="1" t="s">
        <v>1813</v>
      </c>
      <c r="B679" s="1" t="s">
        <v>1813</v>
      </c>
      <c r="C679" s="1" t="s">
        <v>1795</v>
      </c>
      <c r="D679" s="2">
        <v>24.404661000000001</v>
      </c>
      <c r="E679" s="2">
        <v>121.362379</v>
      </c>
      <c r="F679" s="3">
        <v>1579.5530000000001</v>
      </c>
      <c r="G679" s="1" t="s">
        <v>3032</v>
      </c>
      <c r="H679" s="1" t="s">
        <v>3</v>
      </c>
      <c r="I679" s="1" t="s">
        <v>1293</v>
      </c>
      <c r="J679" s="1" t="s">
        <v>1294</v>
      </c>
      <c r="K679" s="1" t="s">
        <v>1295</v>
      </c>
      <c r="L679" s="1" t="s">
        <v>472</v>
      </c>
      <c r="M679" s="1">
        <v>3</v>
      </c>
      <c r="N679" s="1" t="s">
        <v>5669</v>
      </c>
      <c r="O679" s="1">
        <v>3</v>
      </c>
      <c r="P679" s="1" t="s">
        <v>2105</v>
      </c>
      <c r="Q679" s="1" t="s">
        <v>2105</v>
      </c>
      <c r="R679" s="1" t="s">
        <v>34</v>
      </c>
      <c r="S679" s="1">
        <v>0</v>
      </c>
    </row>
    <row r="680" spans="1:24">
      <c r="A680" s="1" t="s">
        <v>1814</v>
      </c>
      <c r="B680" s="1" t="s">
        <v>1814</v>
      </c>
      <c r="C680" s="1" t="s">
        <v>1795</v>
      </c>
      <c r="D680" s="2">
        <v>24.404734999999999</v>
      </c>
      <c r="E680" s="2">
        <v>121.362331</v>
      </c>
      <c r="F680" s="3">
        <v>1580.383</v>
      </c>
      <c r="G680" s="1" t="s">
        <v>3032</v>
      </c>
      <c r="H680" s="1" t="s">
        <v>3</v>
      </c>
      <c r="I680" s="1" t="s">
        <v>174</v>
      </c>
      <c r="J680" s="1" t="s">
        <v>292</v>
      </c>
      <c r="K680" s="1" t="s">
        <v>1643</v>
      </c>
      <c r="L680" s="1" t="s">
        <v>155</v>
      </c>
      <c r="M680" s="1">
        <v>2</v>
      </c>
      <c r="N680" s="1" t="s">
        <v>5669</v>
      </c>
      <c r="O680" s="1">
        <v>3</v>
      </c>
      <c r="P680" s="1" t="s">
        <v>2105</v>
      </c>
      <c r="Q680" s="1" t="s">
        <v>2105</v>
      </c>
      <c r="R680" s="1" t="s">
        <v>34</v>
      </c>
      <c r="S680" s="1">
        <v>0</v>
      </c>
    </row>
    <row r="681" spans="1:24">
      <c r="A681" s="1" t="s">
        <v>1815</v>
      </c>
      <c r="B681" s="1" t="s">
        <v>1815</v>
      </c>
      <c r="C681" s="1" t="s">
        <v>1795</v>
      </c>
      <c r="D681" s="2">
        <v>24.404714999999999</v>
      </c>
      <c r="E681" s="2">
        <v>121.36231600000001</v>
      </c>
      <c r="F681" s="3">
        <v>1577.9110000000001</v>
      </c>
      <c r="G681" s="1" t="s">
        <v>3032</v>
      </c>
      <c r="H681" s="1" t="s">
        <v>3</v>
      </c>
      <c r="I681" s="1" t="s">
        <v>4</v>
      </c>
      <c r="J681" s="1" t="s">
        <v>241</v>
      </c>
      <c r="K681" s="1" t="s">
        <v>242</v>
      </c>
      <c r="L681" s="1" t="s">
        <v>1289</v>
      </c>
      <c r="M681" s="1">
        <v>4</v>
      </c>
      <c r="N681" s="1" t="s">
        <v>5669</v>
      </c>
      <c r="O681" s="1">
        <v>3</v>
      </c>
      <c r="P681" s="1" t="s">
        <v>2105</v>
      </c>
      <c r="Q681" s="1" t="s">
        <v>2105</v>
      </c>
      <c r="R681" s="1" t="s">
        <v>34</v>
      </c>
      <c r="S681" s="1">
        <v>0</v>
      </c>
    </row>
    <row r="682" spans="1:24">
      <c r="A682" s="1" t="s">
        <v>1816</v>
      </c>
      <c r="B682" s="1" t="s">
        <v>1816</v>
      </c>
      <c r="C682" s="1" t="s">
        <v>1795</v>
      </c>
      <c r="D682" s="2">
        <v>24.404667</v>
      </c>
      <c r="E682" s="2">
        <v>121.36219</v>
      </c>
      <c r="F682" s="3">
        <v>1578.0250000000001</v>
      </c>
      <c r="G682" s="1" t="s">
        <v>3032</v>
      </c>
      <c r="H682" s="1" t="s">
        <v>3</v>
      </c>
      <c r="I682" s="1" t="s">
        <v>174</v>
      </c>
      <c r="J682" s="1" t="s">
        <v>292</v>
      </c>
      <c r="K682" s="1" t="s">
        <v>327</v>
      </c>
      <c r="L682" s="1" t="s">
        <v>155</v>
      </c>
      <c r="M682" s="1">
        <v>2</v>
      </c>
      <c r="N682" s="1" t="s">
        <v>5669</v>
      </c>
      <c r="O682" s="1">
        <v>3</v>
      </c>
      <c r="P682" s="1" t="s">
        <v>2105</v>
      </c>
      <c r="Q682" s="1" t="s">
        <v>2105</v>
      </c>
      <c r="R682" s="1" t="s">
        <v>34</v>
      </c>
      <c r="S682" s="1">
        <v>0</v>
      </c>
    </row>
    <row r="683" spans="1:24">
      <c r="A683" s="1" t="s">
        <v>1817</v>
      </c>
      <c r="B683" s="1" t="s">
        <v>1817</v>
      </c>
      <c r="C683" s="1" t="s">
        <v>1795</v>
      </c>
      <c r="D683" s="2">
        <v>24.404637000000001</v>
      </c>
      <c r="E683" s="2">
        <v>121.36215199999999</v>
      </c>
      <c r="F683" s="3">
        <v>1576.135</v>
      </c>
      <c r="G683" s="1" t="s">
        <v>3032</v>
      </c>
      <c r="H683" s="1" t="s">
        <v>3</v>
      </c>
      <c r="I683" s="1" t="s">
        <v>174</v>
      </c>
      <c r="J683" s="1" t="s">
        <v>292</v>
      </c>
      <c r="K683" s="1" t="s">
        <v>293</v>
      </c>
      <c r="L683" s="1" t="s">
        <v>472</v>
      </c>
      <c r="M683" s="1">
        <v>3</v>
      </c>
      <c r="N683" s="1" t="s">
        <v>5669</v>
      </c>
      <c r="O683" s="1">
        <v>3</v>
      </c>
      <c r="P683" s="1" t="s">
        <v>2105</v>
      </c>
      <c r="Q683" s="1" t="s">
        <v>2105</v>
      </c>
      <c r="R683" s="1" t="s">
        <v>34</v>
      </c>
      <c r="S683" s="1">
        <v>0</v>
      </c>
    </row>
    <row r="684" spans="1:24">
      <c r="A684" s="1" t="s">
        <v>1818</v>
      </c>
      <c r="B684" s="1" t="s">
        <v>1818</v>
      </c>
      <c r="C684" s="1" t="s">
        <v>1795</v>
      </c>
      <c r="D684" s="2">
        <v>24.404596000000002</v>
      </c>
      <c r="E684" s="2">
        <v>121.362118</v>
      </c>
      <c r="F684" s="3">
        <v>1574.3969999999999</v>
      </c>
      <c r="G684" s="1" t="s">
        <v>3032</v>
      </c>
      <c r="H684" s="1" t="s">
        <v>3</v>
      </c>
      <c r="I684" s="1" t="s">
        <v>4</v>
      </c>
      <c r="J684" s="1" t="s">
        <v>241</v>
      </c>
      <c r="K684" s="1" t="s">
        <v>242</v>
      </c>
      <c r="L684" s="1" t="s">
        <v>5487</v>
      </c>
      <c r="M684" s="1">
        <v>4</v>
      </c>
      <c r="N684" s="1" t="s">
        <v>5669</v>
      </c>
      <c r="O684" s="1">
        <v>3</v>
      </c>
      <c r="P684" s="1" t="s">
        <v>2105</v>
      </c>
      <c r="Q684" s="1" t="s">
        <v>2105</v>
      </c>
      <c r="R684" s="1" t="s">
        <v>34</v>
      </c>
      <c r="S684" s="1">
        <v>0</v>
      </c>
    </row>
    <row r="685" spans="1:24">
      <c r="A685" s="1" t="s">
        <v>1819</v>
      </c>
      <c r="B685" s="1" t="s">
        <v>1819</v>
      </c>
      <c r="C685" s="1" t="s">
        <v>1795</v>
      </c>
      <c r="D685" s="2">
        <v>24.404485000000001</v>
      </c>
      <c r="E685" s="2">
        <v>121.362092</v>
      </c>
      <c r="F685" s="3">
        <v>1573.0930000000001</v>
      </c>
      <c r="G685" s="1" t="s">
        <v>3032</v>
      </c>
      <c r="H685" s="1" t="s">
        <v>3</v>
      </c>
      <c r="I685" s="1" t="s">
        <v>279</v>
      </c>
      <c r="J685" s="1" t="s">
        <v>166</v>
      </c>
      <c r="K685" s="1" t="s">
        <v>167</v>
      </c>
      <c r="L685" s="1" t="s">
        <v>472</v>
      </c>
      <c r="M685" s="1">
        <v>3</v>
      </c>
      <c r="N685" s="1" t="s">
        <v>5669</v>
      </c>
      <c r="O685" s="1">
        <v>3</v>
      </c>
      <c r="P685" s="1" t="s">
        <v>2105</v>
      </c>
      <c r="Q685" s="1" t="s">
        <v>2105</v>
      </c>
      <c r="R685" s="1" t="s">
        <v>34</v>
      </c>
      <c r="S685" s="1">
        <v>0</v>
      </c>
    </row>
    <row r="686" spans="1:24">
      <c r="A686" s="1" t="s">
        <v>1820</v>
      </c>
      <c r="B686" s="1" t="s">
        <v>1820</v>
      </c>
      <c r="C686" s="1" t="s">
        <v>1795</v>
      </c>
      <c r="D686" s="2">
        <v>24.404451000000002</v>
      </c>
      <c r="E686" s="2">
        <v>121.362066</v>
      </c>
      <c r="F686" s="3">
        <v>1572.6220000000001</v>
      </c>
      <c r="G686" s="1" t="s">
        <v>3032</v>
      </c>
      <c r="H686" s="1" t="s">
        <v>3</v>
      </c>
      <c r="I686" s="1" t="s">
        <v>332</v>
      </c>
      <c r="J686" s="1" t="s">
        <v>333</v>
      </c>
      <c r="K686" s="1" t="s">
        <v>334</v>
      </c>
      <c r="L686" s="1" t="s">
        <v>155</v>
      </c>
      <c r="M686" s="1">
        <v>2</v>
      </c>
      <c r="N686" s="1" t="s">
        <v>5669</v>
      </c>
      <c r="O686" s="1">
        <v>3</v>
      </c>
      <c r="P686" s="1" t="s">
        <v>2105</v>
      </c>
      <c r="Q686" s="1" t="s">
        <v>2105</v>
      </c>
      <c r="R686" s="1" t="s">
        <v>34</v>
      </c>
      <c r="S686" s="1">
        <v>0</v>
      </c>
    </row>
    <row r="687" spans="1:24">
      <c r="A687" s="1" t="s">
        <v>1821</v>
      </c>
      <c r="B687" s="1" t="s">
        <v>1821</v>
      </c>
      <c r="C687" s="1" t="s">
        <v>1795</v>
      </c>
      <c r="D687" s="2">
        <v>24.404326000000001</v>
      </c>
      <c r="E687" s="2">
        <v>121.36202900000001</v>
      </c>
      <c r="F687" s="3">
        <v>1571.788</v>
      </c>
      <c r="G687" s="1" t="s">
        <v>3032</v>
      </c>
      <c r="H687" s="1" t="s">
        <v>3</v>
      </c>
      <c r="I687" s="1" t="s">
        <v>152</v>
      </c>
      <c r="J687" s="1" t="s">
        <v>153</v>
      </c>
      <c r="K687" s="1" t="s">
        <v>154</v>
      </c>
      <c r="L687" s="1" t="s">
        <v>155</v>
      </c>
      <c r="M687" s="1">
        <v>2</v>
      </c>
      <c r="N687" s="1" t="s">
        <v>5669</v>
      </c>
      <c r="O687" s="1">
        <v>3</v>
      </c>
      <c r="P687" s="1" t="s">
        <v>2105</v>
      </c>
      <c r="Q687" s="1" t="s">
        <v>2105</v>
      </c>
      <c r="R687" s="1" t="s">
        <v>34</v>
      </c>
      <c r="S687" s="1">
        <v>0</v>
      </c>
    </row>
    <row r="688" spans="1:24">
      <c r="A688" s="1" t="s">
        <v>1822</v>
      </c>
      <c r="B688" s="1" t="s">
        <v>1822</v>
      </c>
      <c r="C688" s="1" t="s">
        <v>1795</v>
      </c>
      <c r="D688" s="2">
        <v>24.5973747</v>
      </c>
      <c r="E688" s="2">
        <v>121.5134355</v>
      </c>
      <c r="F688" s="3">
        <v>335</v>
      </c>
      <c r="G688" s="1" t="s">
        <v>3032</v>
      </c>
      <c r="H688" s="1" t="s">
        <v>3</v>
      </c>
      <c r="I688" s="1" t="s">
        <v>332</v>
      </c>
      <c r="J688" s="1" t="s">
        <v>333</v>
      </c>
      <c r="K688" s="1" t="s">
        <v>334</v>
      </c>
      <c r="L688" s="1" t="s">
        <v>155</v>
      </c>
      <c r="M688" s="1">
        <v>2</v>
      </c>
      <c r="N688" s="1" t="s">
        <v>5669</v>
      </c>
      <c r="O688" s="1">
        <v>3</v>
      </c>
      <c r="P688" s="1" t="s">
        <v>2105</v>
      </c>
      <c r="Q688" s="1" t="s">
        <v>2105</v>
      </c>
      <c r="R688" s="1" t="s">
        <v>34</v>
      </c>
      <c r="S688" s="1">
        <v>0</v>
      </c>
    </row>
    <row r="689" spans="1:24">
      <c r="A689" s="1" t="s">
        <v>1823</v>
      </c>
      <c r="B689" s="1" t="s">
        <v>1823</v>
      </c>
      <c r="C689" s="1" t="s">
        <v>1795</v>
      </c>
      <c r="D689" s="2">
        <v>24.404281000000001</v>
      </c>
      <c r="E689" s="2">
        <v>121.36194500000001</v>
      </c>
      <c r="F689" s="3">
        <v>1570.1759999999999</v>
      </c>
      <c r="G689" s="1" t="s">
        <v>3032</v>
      </c>
      <c r="H689" s="1" t="s">
        <v>3</v>
      </c>
      <c r="I689" s="1" t="s">
        <v>4</v>
      </c>
      <c r="J689" s="1" t="s">
        <v>241</v>
      </c>
      <c r="K689" s="1" t="s">
        <v>242</v>
      </c>
      <c r="L689" s="1" t="s">
        <v>472</v>
      </c>
      <c r="M689" s="1">
        <v>3</v>
      </c>
      <c r="N689" s="1" t="s">
        <v>5669</v>
      </c>
      <c r="O689" s="1">
        <v>3</v>
      </c>
      <c r="P689" s="1" t="s">
        <v>2105</v>
      </c>
      <c r="Q689" s="1" t="s">
        <v>2105</v>
      </c>
      <c r="R689" s="1" t="s">
        <v>34</v>
      </c>
      <c r="S689" s="1">
        <v>0</v>
      </c>
    </row>
    <row r="690" spans="1:24">
      <c r="A690" s="1" t="s">
        <v>1824</v>
      </c>
      <c r="B690" s="1" t="s">
        <v>1824</v>
      </c>
      <c r="C690" s="1" t="s">
        <v>1795</v>
      </c>
      <c r="D690" s="2">
        <v>24.403608999999999</v>
      </c>
      <c r="E690" s="2">
        <v>121.360805</v>
      </c>
      <c r="F690" s="3">
        <v>1569.0709999999999</v>
      </c>
      <c r="G690" s="1" t="s">
        <v>3032</v>
      </c>
      <c r="H690" s="1" t="s">
        <v>3</v>
      </c>
      <c r="I690" s="1" t="s">
        <v>793</v>
      </c>
      <c r="J690" s="1" t="s">
        <v>1825</v>
      </c>
      <c r="K690" s="1" t="s">
        <v>1826</v>
      </c>
      <c r="L690" s="1" t="s">
        <v>1289</v>
      </c>
      <c r="M690" s="1">
        <v>4</v>
      </c>
      <c r="N690" s="1" t="s">
        <v>5669</v>
      </c>
      <c r="O690" s="1">
        <v>3</v>
      </c>
      <c r="P690" s="1" t="s">
        <v>2105</v>
      </c>
      <c r="Q690" s="1" t="s">
        <v>2105</v>
      </c>
      <c r="R690" s="1" t="s">
        <v>8</v>
      </c>
      <c r="S690" s="1">
        <v>1</v>
      </c>
      <c r="T690" s="1" t="s">
        <v>1827</v>
      </c>
      <c r="U690" s="1" t="s">
        <v>1766</v>
      </c>
      <c r="V690" s="1">
        <v>1</v>
      </c>
      <c r="W690" s="1" t="s">
        <v>74</v>
      </c>
      <c r="X690" s="1">
        <v>1</v>
      </c>
    </row>
    <row r="691" spans="1:24">
      <c r="A691" s="1" t="s">
        <v>1828</v>
      </c>
      <c r="B691" s="1" t="s">
        <v>1828</v>
      </c>
      <c r="C691" s="1" t="s">
        <v>1795</v>
      </c>
      <c r="D691" s="2">
        <v>24.403641</v>
      </c>
      <c r="E691" s="2">
        <v>121.360783</v>
      </c>
      <c r="F691" s="3">
        <v>1566.71</v>
      </c>
      <c r="G691" s="1" t="s">
        <v>3032</v>
      </c>
      <c r="H691" s="1" t="s">
        <v>3</v>
      </c>
      <c r="I691" s="1" t="s">
        <v>237</v>
      </c>
      <c r="J691" s="1" t="s">
        <v>1284</v>
      </c>
      <c r="K691" s="1" t="s">
        <v>1285</v>
      </c>
      <c r="L691" s="1" t="s">
        <v>63</v>
      </c>
      <c r="M691" s="1">
        <v>3</v>
      </c>
      <c r="N691" s="1" t="s">
        <v>5669</v>
      </c>
      <c r="O691" s="1">
        <v>3</v>
      </c>
      <c r="P691" s="1" t="s">
        <v>2105</v>
      </c>
      <c r="Q691" s="1" t="s">
        <v>2105</v>
      </c>
      <c r="R691" s="1" t="s">
        <v>34</v>
      </c>
      <c r="S691" s="1">
        <v>0</v>
      </c>
    </row>
    <row r="692" spans="1:24">
      <c r="A692" s="1" t="s">
        <v>1829</v>
      </c>
      <c r="B692" s="1" t="s">
        <v>1829</v>
      </c>
      <c r="C692" s="1" t="s">
        <v>1795</v>
      </c>
      <c r="D692" s="2">
        <v>24.403632000000002</v>
      </c>
      <c r="E692" s="2">
        <v>121.360812</v>
      </c>
      <c r="F692" s="3">
        <v>1567.1310000000001</v>
      </c>
      <c r="G692" s="1" t="s">
        <v>3032</v>
      </c>
      <c r="H692" s="1" t="s">
        <v>3</v>
      </c>
      <c r="I692" s="1" t="s">
        <v>237</v>
      </c>
      <c r="J692" s="1" t="s">
        <v>1284</v>
      </c>
      <c r="K692" s="1" t="s">
        <v>1285</v>
      </c>
      <c r="L692" s="1" t="s">
        <v>472</v>
      </c>
      <c r="M692" s="1">
        <v>3</v>
      </c>
      <c r="N692" s="1" t="s">
        <v>5669</v>
      </c>
      <c r="O692" s="1">
        <v>3</v>
      </c>
      <c r="P692" s="1" t="s">
        <v>2105</v>
      </c>
      <c r="Q692" s="1" t="s">
        <v>2105</v>
      </c>
      <c r="R692" s="1" t="s">
        <v>34</v>
      </c>
      <c r="S692" s="1">
        <v>0</v>
      </c>
    </row>
    <row r="693" spans="1:24">
      <c r="A693" s="1" t="s">
        <v>1830</v>
      </c>
      <c r="B693" s="1" t="s">
        <v>1830</v>
      </c>
      <c r="C693" s="1" t="s">
        <v>1795</v>
      </c>
      <c r="D693" s="2">
        <v>24.403541000000001</v>
      </c>
      <c r="E693" s="2">
        <v>121.361124</v>
      </c>
      <c r="F693" s="3">
        <v>1567.9670000000001</v>
      </c>
      <c r="G693" s="1" t="s">
        <v>3032</v>
      </c>
      <c r="H693" s="1" t="s">
        <v>3</v>
      </c>
      <c r="I693" s="1" t="s">
        <v>1657</v>
      </c>
      <c r="J693" s="1" t="s">
        <v>1831</v>
      </c>
      <c r="K693" s="1" t="s">
        <v>1832</v>
      </c>
      <c r="L693" s="1" t="s">
        <v>57</v>
      </c>
      <c r="M693" s="1">
        <v>2</v>
      </c>
      <c r="N693" s="1" t="s">
        <v>5669</v>
      </c>
      <c r="O693" s="1">
        <v>3</v>
      </c>
      <c r="P693" s="1" t="s">
        <v>2105</v>
      </c>
      <c r="Q693" s="1" t="s">
        <v>2105</v>
      </c>
      <c r="R693" s="1" t="s">
        <v>34</v>
      </c>
      <c r="S693" s="1">
        <v>0</v>
      </c>
    </row>
    <row r="694" spans="1:24">
      <c r="A694" s="1" t="s">
        <v>1833</v>
      </c>
      <c r="B694" s="1" t="s">
        <v>1833</v>
      </c>
      <c r="C694" s="1" t="s">
        <v>1795</v>
      </c>
      <c r="D694" s="2">
        <v>24.403528999999999</v>
      </c>
      <c r="E694" s="2">
        <v>121.36111699999999</v>
      </c>
      <c r="F694" s="3">
        <v>1566.9590000000001</v>
      </c>
      <c r="G694" s="1" t="s">
        <v>3032</v>
      </c>
      <c r="H694" s="1" t="s">
        <v>3</v>
      </c>
      <c r="I694" s="1" t="s">
        <v>174</v>
      </c>
      <c r="J694" s="1" t="s">
        <v>175</v>
      </c>
      <c r="K694" s="1" t="s">
        <v>376</v>
      </c>
      <c r="L694" s="1" t="s">
        <v>472</v>
      </c>
      <c r="M694" s="1">
        <v>3</v>
      </c>
      <c r="N694" s="1" t="s">
        <v>5669</v>
      </c>
      <c r="O694" s="1">
        <v>3</v>
      </c>
      <c r="P694" s="1" t="s">
        <v>2105</v>
      </c>
      <c r="Q694" s="1" t="s">
        <v>2105</v>
      </c>
      <c r="R694" s="1" t="s">
        <v>34</v>
      </c>
      <c r="S694" s="1">
        <v>0</v>
      </c>
    </row>
    <row r="695" spans="1:24">
      <c r="A695" s="1" t="s">
        <v>1834</v>
      </c>
      <c r="B695" s="1" t="s">
        <v>1834</v>
      </c>
      <c r="C695" s="1" t="s">
        <v>1795</v>
      </c>
      <c r="D695" s="2">
        <v>24.404734000000001</v>
      </c>
      <c r="E695" s="2">
        <v>121.36250800000001</v>
      </c>
      <c r="F695" s="3">
        <v>1509.2</v>
      </c>
      <c r="G695" s="1" t="s">
        <v>3032</v>
      </c>
      <c r="H695" s="1" t="s">
        <v>3</v>
      </c>
      <c r="I695" s="1" t="s">
        <v>152</v>
      </c>
      <c r="J695" s="1" t="s">
        <v>153</v>
      </c>
      <c r="K695" s="1" t="s">
        <v>593</v>
      </c>
      <c r="L695" s="1" t="s">
        <v>1273</v>
      </c>
      <c r="M695" s="1">
        <v>5</v>
      </c>
      <c r="N695" s="1" t="s">
        <v>5669</v>
      </c>
      <c r="O695" s="1">
        <v>3</v>
      </c>
      <c r="P695" s="1" t="s">
        <v>2105</v>
      </c>
      <c r="Q695" s="1" t="s">
        <v>2105</v>
      </c>
      <c r="R695" s="1" t="s">
        <v>34</v>
      </c>
      <c r="S695" s="1">
        <v>0</v>
      </c>
    </row>
    <row r="696" spans="1:24">
      <c r="A696" s="1" t="s">
        <v>1835</v>
      </c>
      <c r="B696" s="1" t="s">
        <v>1835</v>
      </c>
      <c r="C696" s="1" t="s">
        <v>1795</v>
      </c>
      <c r="D696" s="2">
        <v>24.404658999999999</v>
      </c>
      <c r="E696" s="2">
        <v>121.36241699999999</v>
      </c>
      <c r="F696" s="3">
        <v>1527.6</v>
      </c>
      <c r="G696" s="1" t="s">
        <v>3032</v>
      </c>
      <c r="H696" s="1" t="s">
        <v>3</v>
      </c>
      <c r="I696" s="1" t="s">
        <v>4</v>
      </c>
      <c r="J696" s="1" t="s">
        <v>5</v>
      </c>
      <c r="K696" s="1" t="s">
        <v>6</v>
      </c>
      <c r="L696" s="1" t="s">
        <v>1273</v>
      </c>
      <c r="M696" s="1">
        <v>5</v>
      </c>
      <c r="N696" s="1" t="s">
        <v>5669</v>
      </c>
      <c r="O696" s="1">
        <v>3</v>
      </c>
      <c r="P696" s="1" t="s">
        <v>2105</v>
      </c>
      <c r="Q696" s="1" t="s">
        <v>2105</v>
      </c>
      <c r="R696" s="1" t="s">
        <v>34</v>
      </c>
      <c r="S696" s="1">
        <v>0</v>
      </c>
    </row>
    <row r="697" spans="1:24">
      <c r="A697" s="1" t="s">
        <v>1836</v>
      </c>
      <c r="B697" s="1" t="s">
        <v>1836</v>
      </c>
      <c r="C697" s="1" t="s">
        <v>1795</v>
      </c>
      <c r="D697" s="2">
        <v>24.404634999999999</v>
      </c>
      <c r="E697" s="2">
        <v>121.36245700000001</v>
      </c>
      <c r="F697" s="3">
        <v>1548</v>
      </c>
      <c r="G697" s="1" t="s">
        <v>3032</v>
      </c>
      <c r="H697" s="1" t="s">
        <v>3</v>
      </c>
      <c r="I697" s="1" t="s">
        <v>4</v>
      </c>
      <c r="J697" s="1" t="s">
        <v>5</v>
      </c>
      <c r="K697" s="1" t="s">
        <v>164</v>
      </c>
      <c r="L697" s="1" t="s">
        <v>5490</v>
      </c>
      <c r="M697" s="1">
        <v>6</v>
      </c>
      <c r="N697" s="1" t="s">
        <v>5669</v>
      </c>
      <c r="O697" s="1">
        <v>3</v>
      </c>
      <c r="P697" s="1" t="s">
        <v>2072</v>
      </c>
      <c r="Q697" s="1" t="s">
        <v>2072</v>
      </c>
      <c r="R697" s="1" t="s">
        <v>8</v>
      </c>
      <c r="S697" s="1">
        <v>2</v>
      </c>
      <c r="T697" s="1" t="s">
        <v>1837</v>
      </c>
      <c r="U697" s="1" t="s">
        <v>102</v>
      </c>
      <c r="V697" s="1">
        <v>1</v>
      </c>
      <c r="W697" s="1" t="s">
        <v>74</v>
      </c>
      <c r="X697" s="1">
        <v>1</v>
      </c>
    </row>
    <row r="698" spans="1:24">
      <c r="A698" s="1" t="s">
        <v>1838</v>
      </c>
      <c r="B698" s="1" t="s">
        <v>1838</v>
      </c>
      <c r="C698" s="1" t="s">
        <v>1795</v>
      </c>
      <c r="D698" s="2">
        <v>24.404482000000002</v>
      </c>
      <c r="E698" s="2">
        <v>121.362245</v>
      </c>
      <c r="F698" s="3">
        <v>1560.5</v>
      </c>
      <c r="G698" s="1" t="s">
        <v>3032</v>
      </c>
      <c r="H698" s="1" t="s">
        <v>3</v>
      </c>
      <c r="I698" s="1" t="s">
        <v>1293</v>
      </c>
      <c r="J698" s="1" t="s">
        <v>1294</v>
      </c>
      <c r="K698" s="1" t="s">
        <v>1295</v>
      </c>
      <c r="L698" s="1" t="s">
        <v>1273</v>
      </c>
      <c r="M698" s="1">
        <v>5</v>
      </c>
      <c r="N698" s="1" t="s">
        <v>5669</v>
      </c>
      <c r="O698" s="1">
        <v>3</v>
      </c>
      <c r="P698" s="1" t="s">
        <v>2105</v>
      </c>
      <c r="Q698" s="1" t="s">
        <v>2105</v>
      </c>
      <c r="R698" s="1" t="s">
        <v>34</v>
      </c>
      <c r="S698" s="1">
        <v>0</v>
      </c>
    </row>
    <row r="699" spans="1:24">
      <c r="A699" s="1" t="s">
        <v>1839</v>
      </c>
      <c r="B699" s="1" t="s">
        <v>1839</v>
      </c>
      <c r="C699" s="1" t="s">
        <v>1795</v>
      </c>
      <c r="D699" s="2">
        <v>24.404553</v>
      </c>
      <c r="E699" s="2">
        <v>121.36245099999999</v>
      </c>
      <c r="F699" s="3">
        <v>1566.4</v>
      </c>
      <c r="G699" s="1" t="s">
        <v>3032</v>
      </c>
      <c r="H699" s="1" t="s">
        <v>3</v>
      </c>
      <c r="I699" s="1" t="s">
        <v>4</v>
      </c>
      <c r="J699" s="1" t="s">
        <v>5</v>
      </c>
      <c r="K699" s="1" t="s">
        <v>164</v>
      </c>
      <c r="L699" s="1" t="s">
        <v>1273</v>
      </c>
      <c r="M699" s="1">
        <v>5</v>
      </c>
      <c r="N699" s="1" t="s">
        <v>5669</v>
      </c>
      <c r="O699" s="1">
        <v>3</v>
      </c>
      <c r="P699" s="1" t="s">
        <v>2072</v>
      </c>
      <c r="Q699" s="1" t="s">
        <v>2072</v>
      </c>
      <c r="R699" s="1" t="s">
        <v>8</v>
      </c>
      <c r="S699" s="1">
        <v>2</v>
      </c>
      <c r="T699" s="1" t="s">
        <v>1840</v>
      </c>
      <c r="U699" s="1" t="s">
        <v>220</v>
      </c>
      <c r="V699" s="1">
        <v>1</v>
      </c>
      <c r="W699" s="1" t="s">
        <v>74</v>
      </c>
      <c r="X699" s="1">
        <v>1</v>
      </c>
    </row>
    <row r="700" spans="1:24">
      <c r="A700" s="1" t="s">
        <v>1841</v>
      </c>
      <c r="B700" s="1" t="s">
        <v>1841</v>
      </c>
      <c r="C700" s="1" t="s">
        <v>1795</v>
      </c>
      <c r="D700" s="2">
        <v>24.404588</v>
      </c>
      <c r="E700" s="2">
        <v>121.362478</v>
      </c>
      <c r="F700" s="3">
        <v>1566.4</v>
      </c>
      <c r="G700" s="1" t="s">
        <v>3032</v>
      </c>
      <c r="H700" s="1" t="s">
        <v>3</v>
      </c>
      <c r="I700" s="1" t="s">
        <v>1321</v>
      </c>
      <c r="J700" s="1" t="s">
        <v>1486</v>
      </c>
      <c r="K700" s="1" t="s">
        <v>1487</v>
      </c>
      <c r="L700" s="1" t="s">
        <v>1273</v>
      </c>
      <c r="M700" s="1">
        <v>5</v>
      </c>
      <c r="N700" s="1" t="s">
        <v>5669</v>
      </c>
      <c r="O700" s="1">
        <v>3</v>
      </c>
      <c r="P700" s="1" t="s">
        <v>2105</v>
      </c>
      <c r="Q700" s="1" t="s">
        <v>2105</v>
      </c>
      <c r="R700" s="1" t="s">
        <v>34</v>
      </c>
      <c r="S700" s="1">
        <v>0</v>
      </c>
    </row>
    <row r="701" spans="1:24">
      <c r="A701" s="1" t="s">
        <v>1842</v>
      </c>
      <c r="B701" s="1" t="s">
        <v>1842</v>
      </c>
      <c r="C701" s="1" t="s">
        <v>1795</v>
      </c>
      <c r="D701" s="2">
        <v>24.404446</v>
      </c>
      <c r="E701" s="2">
        <v>121.36239</v>
      </c>
      <c r="F701" s="3">
        <v>1572.4</v>
      </c>
      <c r="G701" s="1" t="s">
        <v>3032</v>
      </c>
      <c r="H701" s="1" t="s">
        <v>3</v>
      </c>
      <c r="I701" s="1" t="s">
        <v>174</v>
      </c>
      <c r="J701" s="1" t="s">
        <v>175</v>
      </c>
      <c r="K701" s="1" t="s">
        <v>176</v>
      </c>
      <c r="L701" s="1" t="s">
        <v>1273</v>
      </c>
      <c r="M701" s="1">
        <v>5</v>
      </c>
      <c r="N701" s="1" t="s">
        <v>5669</v>
      </c>
      <c r="O701" s="1">
        <v>3</v>
      </c>
      <c r="P701" s="1" t="s">
        <v>2072</v>
      </c>
      <c r="Q701" s="1" t="s">
        <v>2072</v>
      </c>
      <c r="R701" s="1" t="s">
        <v>8</v>
      </c>
      <c r="S701" s="1">
        <v>1</v>
      </c>
      <c r="T701" s="1" t="s">
        <v>1843</v>
      </c>
      <c r="U701" s="1" t="s">
        <v>102</v>
      </c>
      <c r="V701" s="1">
        <v>1</v>
      </c>
      <c r="W701" s="1" t="s">
        <v>74</v>
      </c>
      <c r="X701" s="1">
        <v>1</v>
      </c>
    </row>
    <row r="702" spans="1:24">
      <c r="A702" s="1" t="s">
        <v>1844</v>
      </c>
      <c r="B702" s="1" t="s">
        <v>1844</v>
      </c>
      <c r="C702" s="1" t="s">
        <v>1795</v>
      </c>
      <c r="D702" s="2">
        <v>24.404333000000001</v>
      </c>
      <c r="E702" s="2">
        <v>121.36228800000001</v>
      </c>
      <c r="F702" s="3">
        <v>1577.1</v>
      </c>
      <c r="G702" s="1" t="s">
        <v>3032</v>
      </c>
      <c r="H702" s="1" t="s">
        <v>3</v>
      </c>
      <c r="I702" s="1" t="s">
        <v>152</v>
      </c>
      <c r="J702" s="1" t="s">
        <v>153</v>
      </c>
      <c r="K702" s="1" t="s">
        <v>593</v>
      </c>
      <c r="L702" s="1" t="s">
        <v>1273</v>
      </c>
      <c r="M702" s="1">
        <v>5</v>
      </c>
      <c r="N702" s="1" t="s">
        <v>5669</v>
      </c>
      <c r="O702" s="1">
        <v>3</v>
      </c>
      <c r="P702" s="1" t="s">
        <v>2072</v>
      </c>
      <c r="Q702" s="1" t="s">
        <v>2105</v>
      </c>
      <c r="R702" s="1" t="s">
        <v>8</v>
      </c>
      <c r="S702" s="1">
        <v>1</v>
      </c>
      <c r="T702" s="1" t="s">
        <v>1845</v>
      </c>
      <c r="U702" s="1" t="s">
        <v>95</v>
      </c>
      <c r="V702" s="1">
        <v>1</v>
      </c>
      <c r="W702" s="1" t="s">
        <v>74</v>
      </c>
      <c r="X702" s="1">
        <v>1</v>
      </c>
    </row>
    <row r="703" spans="1:24">
      <c r="A703" s="1" t="s">
        <v>1846</v>
      </c>
      <c r="B703" s="1" t="s">
        <v>1846</v>
      </c>
      <c r="C703" s="1" t="s">
        <v>1795</v>
      </c>
      <c r="D703" s="2">
        <v>24.404212999999999</v>
      </c>
      <c r="E703" s="2">
        <v>121.362337</v>
      </c>
      <c r="F703" s="3">
        <v>1582.2</v>
      </c>
      <c r="G703" s="1" t="s">
        <v>3032</v>
      </c>
      <c r="H703" s="1" t="s">
        <v>3</v>
      </c>
      <c r="I703" s="1" t="s">
        <v>4</v>
      </c>
      <c r="J703" s="1" t="s">
        <v>5</v>
      </c>
      <c r="K703" s="1" t="s">
        <v>6</v>
      </c>
      <c r="L703" s="1" t="s">
        <v>1273</v>
      </c>
      <c r="M703" s="1">
        <v>5</v>
      </c>
      <c r="N703" s="1" t="s">
        <v>5669</v>
      </c>
      <c r="O703" s="1">
        <v>3</v>
      </c>
      <c r="P703" s="1" t="s">
        <v>2072</v>
      </c>
      <c r="Q703" s="1" t="s">
        <v>2072</v>
      </c>
      <c r="R703" s="1" t="s">
        <v>8</v>
      </c>
      <c r="S703" s="1">
        <v>2</v>
      </c>
      <c r="T703" s="1" t="s">
        <v>1847</v>
      </c>
      <c r="U703" s="1" t="s">
        <v>15</v>
      </c>
      <c r="V703" s="1">
        <v>2</v>
      </c>
      <c r="W703" s="1" t="s">
        <v>74</v>
      </c>
      <c r="X703" s="1">
        <v>1</v>
      </c>
    </row>
    <row r="704" spans="1:24">
      <c r="A704" s="1" t="s">
        <v>1848</v>
      </c>
      <c r="B704" s="1" t="s">
        <v>1848</v>
      </c>
      <c r="C704" s="1" t="s">
        <v>1795</v>
      </c>
      <c r="D704" s="2">
        <v>24.404316999999999</v>
      </c>
      <c r="E704" s="2">
        <v>121.36238899999999</v>
      </c>
      <c r="F704" s="3">
        <v>1587.8</v>
      </c>
      <c r="G704" s="1" t="s">
        <v>3032</v>
      </c>
      <c r="H704" s="1" t="s">
        <v>3</v>
      </c>
      <c r="I704" s="1" t="s">
        <v>152</v>
      </c>
      <c r="J704" s="1" t="s">
        <v>153</v>
      </c>
      <c r="K704" s="1" t="s">
        <v>154</v>
      </c>
      <c r="L704" s="1" t="s">
        <v>1301</v>
      </c>
      <c r="M704" s="1">
        <v>4</v>
      </c>
      <c r="N704" s="1" t="s">
        <v>5669</v>
      </c>
      <c r="O704" s="1">
        <v>3</v>
      </c>
      <c r="P704" s="1" t="s">
        <v>2105</v>
      </c>
      <c r="Q704" s="1" t="s">
        <v>2105</v>
      </c>
      <c r="R704" s="1" t="s">
        <v>34</v>
      </c>
      <c r="S704" s="1">
        <v>0</v>
      </c>
    </row>
    <row r="705" spans="1:24">
      <c r="A705" s="1" t="s">
        <v>1849</v>
      </c>
      <c r="B705" s="1" t="s">
        <v>1849</v>
      </c>
      <c r="C705" s="1" t="s">
        <v>1795</v>
      </c>
      <c r="D705" s="2">
        <v>24.404174999999999</v>
      </c>
      <c r="E705" s="2">
        <v>121.36234</v>
      </c>
      <c r="F705" s="3">
        <v>1588.8</v>
      </c>
      <c r="G705" s="1" t="s">
        <v>3032</v>
      </c>
      <c r="H705" s="1" t="s">
        <v>3</v>
      </c>
      <c r="I705" s="1" t="s">
        <v>152</v>
      </c>
      <c r="J705" s="1" t="s">
        <v>153</v>
      </c>
      <c r="K705" s="1" t="s">
        <v>154</v>
      </c>
      <c r="L705" s="1" t="s">
        <v>40</v>
      </c>
      <c r="M705" s="1">
        <v>4</v>
      </c>
      <c r="N705" s="1" t="s">
        <v>5669</v>
      </c>
      <c r="O705" s="1">
        <v>3</v>
      </c>
      <c r="P705" s="1" t="s">
        <v>2105</v>
      </c>
      <c r="Q705" s="1" t="s">
        <v>2105</v>
      </c>
      <c r="R705" s="1" t="s">
        <v>34</v>
      </c>
      <c r="S705" s="1">
        <v>0</v>
      </c>
    </row>
    <row r="706" spans="1:24">
      <c r="A706" s="1" t="s">
        <v>1850</v>
      </c>
      <c r="B706" s="1" t="s">
        <v>1850</v>
      </c>
      <c r="C706" s="1" t="s">
        <v>1795</v>
      </c>
      <c r="D706" s="2">
        <v>24.404199999999999</v>
      </c>
      <c r="E706" s="2">
        <v>121.362438</v>
      </c>
      <c r="F706" s="3">
        <v>1589.2</v>
      </c>
      <c r="G706" s="1" t="s">
        <v>3032</v>
      </c>
      <c r="H706" s="1" t="s">
        <v>3</v>
      </c>
      <c r="I706" s="1" t="s">
        <v>138</v>
      </c>
      <c r="J706" s="1" t="s">
        <v>266</v>
      </c>
      <c r="K706" s="1" t="s">
        <v>267</v>
      </c>
      <c r="L706" s="1" t="s">
        <v>1273</v>
      </c>
      <c r="M706" s="1">
        <v>5</v>
      </c>
      <c r="N706" s="1" t="s">
        <v>5669</v>
      </c>
      <c r="O706" s="1">
        <v>3</v>
      </c>
      <c r="P706" s="1" t="s">
        <v>2105</v>
      </c>
      <c r="Q706" s="1" t="s">
        <v>2105</v>
      </c>
      <c r="R706" s="1" t="s">
        <v>34</v>
      </c>
      <c r="S706" s="1">
        <v>0</v>
      </c>
    </row>
    <row r="707" spans="1:24">
      <c r="A707" s="1" t="s">
        <v>1851</v>
      </c>
      <c r="B707" s="1" t="s">
        <v>1851</v>
      </c>
      <c r="C707" s="1" t="s">
        <v>1795</v>
      </c>
      <c r="D707" s="2">
        <v>24.404153999999998</v>
      </c>
      <c r="E707" s="2">
        <v>121.362523</v>
      </c>
      <c r="F707" s="3">
        <v>1588.8</v>
      </c>
      <c r="G707" s="1" t="s">
        <v>3032</v>
      </c>
      <c r="H707" s="1" t="s">
        <v>3</v>
      </c>
      <c r="I707" s="1" t="s">
        <v>138</v>
      </c>
      <c r="J707" s="1" t="s">
        <v>1852</v>
      </c>
      <c r="K707" s="1" t="s">
        <v>1853</v>
      </c>
      <c r="L707" s="1" t="s">
        <v>1273</v>
      </c>
      <c r="M707" s="1">
        <v>5</v>
      </c>
      <c r="N707" s="1" t="s">
        <v>5669</v>
      </c>
      <c r="O707" s="1">
        <v>3</v>
      </c>
      <c r="P707" s="1" t="s">
        <v>2072</v>
      </c>
      <c r="Q707" s="1" t="s">
        <v>2105</v>
      </c>
      <c r="R707" s="1" t="s">
        <v>8</v>
      </c>
      <c r="S707" s="1">
        <v>1</v>
      </c>
      <c r="T707" s="1" t="s">
        <v>1854</v>
      </c>
      <c r="U707" s="1" t="s">
        <v>95</v>
      </c>
      <c r="V707" s="1">
        <v>1</v>
      </c>
      <c r="W707" s="1" t="s">
        <v>74</v>
      </c>
      <c r="X707" s="1">
        <v>1</v>
      </c>
    </row>
    <row r="708" spans="1:24">
      <c r="A708" s="1" t="s">
        <v>1855</v>
      </c>
      <c r="B708" s="1" t="s">
        <v>1855</v>
      </c>
      <c r="C708" s="1" t="s">
        <v>1795</v>
      </c>
      <c r="D708" s="2">
        <v>24.404071999999999</v>
      </c>
      <c r="E708" s="2">
        <v>121.362538</v>
      </c>
      <c r="F708" s="3">
        <v>1590</v>
      </c>
      <c r="G708" s="1" t="s">
        <v>3032</v>
      </c>
      <c r="H708" s="1" t="s">
        <v>3</v>
      </c>
      <c r="I708" s="1" t="s">
        <v>4</v>
      </c>
      <c r="J708" s="1" t="s">
        <v>5</v>
      </c>
      <c r="K708" s="1" t="s">
        <v>6</v>
      </c>
      <c r="L708" s="1" t="s">
        <v>1273</v>
      </c>
      <c r="M708" s="1">
        <v>5</v>
      </c>
      <c r="N708" s="1" t="s">
        <v>5669</v>
      </c>
      <c r="O708" s="1">
        <v>3</v>
      </c>
      <c r="P708" s="1" t="s">
        <v>2105</v>
      </c>
      <c r="Q708" s="1" t="s">
        <v>2105</v>
      </c>
      <c r="R708" s="1" t="s">
        <v>34</v>
      </c>
      <c r="S708" s="1">
        <v>0</v>
      </c>
    </row>
    <row r="709" spans="1:24">
      <c r="A709" s="1" t="s">
        <v>1856</v>
      </c>
      <c r="B709" s="1" t="s">
        <v>1856</v>
      </c>
      <c r="C709" s="1" t="s">
        <v>1795</v>
      </c>
      <c r="D709" s="2">
        <v>24.404109999999999</v>
      </c>
      <c r="E709" s="2">
        <v>121.36249100000001</v>
      </c>
      <c r="F709" s="3">
        <v>1589.7</v>
      </c>
      <c r="G709" s="1" t="s">
        <v>3032</v>
      </c>
      <c r="H709" s="1" t="s">
        <v>3</v>
      </c>
      <c r="I709" s="1" t="s">
        <v>222</v>
      </c>
      <c r="J709" s="1" t="s">
        <v>223</v>
      </c>
      <c r="K709" s="1" t="s">
        <v>224</v>
      </c>
      <c r="L709" s="1" t="s">
        <v>2047</v>
      </c>
      <c r="M709" s="1">
        <v>4</v>
      </c>
      <c r="N709" s="1" t="s">
        <v>5669</v>
      </c>
      <c r="O709" s="1">
        <v>3</v>
      </c>
      <c r="P709" s="1" t="s">
        <v>2105</v>
      </c>
      <c r="Q709" s="1" t="s">
        <v>2105</v>
      </c>
      <c r="R709" s="1" t="s">
        <v>8</v>
      </c>
      <c r="S709" s="1">
        <v>1</v>
      </c>
      <c r="T709" s="1" t="s">
        <v>1856</v>
      </c>
      <c r="U709" s="1" t="s">
        <v>2048</v>
      </c>
      <c r="V709" s="1">
        <v>1</v>
      </c>
      <c r="W709" s="1" t="s">
        <v>74</v>
      </c>
      <c r="X709" s="1">
        <v>1</v>
      </c>
    </row>
    <row r="710" spans="1:24">
      <c r="A710" s="1" t="s">
        <v>1857</v>
      </c>
      <c r="B710" s="1" t="s">
        <v>1857</v>
      </c>
      <c r="C710" s="1" t="s">
        <v>1795</v>
      </c>
      <c r="D710" s="2">
        <v>24.404105999999999</v>
      </c>
      <c r="E710" s="2">
        <v>121.36259200000001</v>
      </c>
      <c r="F710" s="3">
        <v>1589.1</v>
      </c>
      <c r="G710" s="1" t="s">
        <v>3032</v>
      </c>
      <c r="H710" s="1" t="s">
        <v>3</v>
      </c>
      <c r="I710" s="1" t="s">
        <v>4</v>
      </c>
      <c r="J710" s="1" t="s">
        <v>5</v>
      </c>
      <c r="K710" s="1" t="s">
        <v>164</v>
      </c>
      <c r="L710" s="1" t="s">
        <v>1273</v>
      </c>
      <c r="M710" s="1">
        <v>5</v>
      </c>
      <c r="N710" s="1" t="s">
        <v>5669</v>
      </c>
      <c r="O710" s="1">
        <v>3</v>
      </c>
      <c r="P710" s="1" t="s">
        <v>2105</v>
      </c>
      <c r="Q710" s="1" t="s">
        <v>2105</v>
      </c>
      <c r="R710" s="1" t="s">
        <v>34</v>
      </c>
      <c r="S710" s="1">
        <v>0</v>
      </c>
    </row>
    <row r="711" spans="1:24">
      <c r="A711" s="1" t="s">
        <v>1858</v>
      </c>
      <c r="B711" s="1" t="s">
        <v>1858</v>
      </c>
      <c r="C711" s="1" t="s">
        <v>1795</v>
      </c>
      <c r="D711" s="2">
        <v>24.404093</v>
      </c>
      <c r="E711" s="2">
        <v>121.362697</v>
      </c>
      <c r="F711" s="3">
        <v>1590.4</v>
      </c>
      <c r="G711" s="1" t="s">
        <v>3032</v>
      </c>
      <c r="H711" s="1" t="s">
        <v>3</v>
      </c>
      <c r="I711" s="1" t="s">
        <v>222</v>
      </c>
      <c r="J711" s="1" t="s">
        <v>223</v>
      </c>
      <c r="K711" s="1" t="s">
        <v>224</v>
      </c>
      <c r="L711" s="1" t="s">
        <v>1891</v>
      </c>
      <c r="M711" s="1">
        <v>5</v>
      </c>
      <c r="N711" s="1" t="s">
        <v>5669</v>
      </c>
      <c r="O711" s="1">
        <v>3</v>
      </c>
      <c r="P711" s="1" t="s">
        <v>2072</v>
      </c>
      <c r="Q711" s="1" t="s">
        <v>2072</v>
      </c>
      <c r="R711" s="1" t="s">
        <v>8</v>
      </c>
      <c r="S711" s="1">
        <v>1</v>
      </c>
      <c r="T711" s="1" t="s">
        <v>1858</v>
      </c>
      <c r="U711" s="1" t="s">
        <v>220</v>
      </c>
      <c r="V711" s="1">
        <v>1</v>
      </c>
      <c r="W711" s="1" t="s">
        <v>115</v>
      </c>
      <c r="X711" s="1">
        <v>1</v>
      </c>
    </row>
    <row r="712" spans="1:24">
      <c r="A712" s="1" t="s">
        <v>1859</v>
      </c>
      <c r="B712" s="1" t="s">
        <v>1859</v>
      </c>
      <c r="C712" s="1" t="s">
        <v>1795</v>
      </c>
      <c r="D712" s="2">
        <v>24.404086</v>
      </c>
      <c r="E712" s="2">
        <v>121.36264</v>
      </c>
      <c r="F712" s="3">
        <v>1590.4</v>
      </c>
      <c r="G712" s="1" t="s">
        <v>3032</v>
      </c>
      <c r="H712" s="1" t="s">
        <v>3</v>
      </c>
      <c r="I712" s="1" t="s">
        <v>174</v>
      </c>
      <c r="J712" s="1" t="s">
        <v>1515</v>
      </c>
      <c r="K712" s="1" t="s">
        <v>1516</v>
      </c>
      <c r="L712" s="1" t="s">
        <v>1273</v>
      </c>
      <c r="M712" s="1">
        <v>5</v>
      </c>
      <c r="N712" s="1" t="s">
        <v>5669</v>
      </c>
      <c r="O712" s="1">
        <v>3</v>
      </c>
      <c r="P712" s="1" t="s">
        <v>2072</v>
      </c>
      <c r="Q712" s="1" t="s">
        <v>2072</v>
      </c>
      <c r="R712" s="1" t="s">
        <v>34</v>
      </c>
      <c r="S712" s="1">
        <v>0</v>
      </c>
    </row>
    <row r="713" spans="1:24">
      <c r="A713" s="1" t="s">
        <v>1860</v>
      </c>
      <c r="B713" s="1" t="s">
        <v>1860</v>
      </c>
      <c r="C713" s="1" t="s">
        <v>1795</v>
      </c>
      <c r="D713" s="2">
        <v>24.404209999999999</v>
      </c>
      <c r="E713" s="2">
        <v>121.36259</v>
      </c>
      <c r="F713" s="3">
        <v>1590.1</v>
      </c>
      <c r="G713" s="1" t="s">
        <v>3032</v>
      </c>
      <c r="H713" s="1" t="s">
        <v>3</v>
      </c>
      <c r="I713" s="1" t="s">
        <v>138</v>
      </c>
      <c r="J713" s="1" t="s">
        <v>1852</v>
      </c>
      <c r="K713" s="1" t="s">
        <v>1853</v>
      </c>
      <c r="L713" s="1" t="s">
        <v>1273</v>
      </c>
      <c r="M713" s="1">
        <v>5</v>
      </c>
      <c r="N713" s="1" t="s">
        <v>5669</v>
      </c>
      <c r="O713" s="1">
        <v>3</v>
      </c>
      <c r="P713" s="1" t="s">
        <v>2072</v>
      </c>
      <c r="Q713" s="1" t="s">
        <v>2072</v>
      </c>
      <c r="R713" s="1" t="s">
        <v>34</v>
      </c>
      <c r="S713" s="1">
        <v>0</v>
      </c>
    </row>
    <row r="714" spans="1:24">
      <c r="A714" s="1" t="s">
        <v>1861</v>
      </c>
      <c r="B714" s="1" t="s">
        <v>1861</v>
      </c>
      <c r="C714" s="1" t="s">
        <v>1795</v>
      </c>
      <c r="D714" s="2">
        <v>24.404133999999999</v>
      </c>
      <c r="E714" s="2">
        <v>121.36252</v>
      </c>
      <c r="F714" s="3">
        <v>1592</v>
      </c>
      <c r="G714" s="1" t="s">
        <v>3032</v>
      </c>
      <c r="H714" s="1" t="s">
        <v>3</v>
      </c>
      <c r="I714" s="1" t="s">
        <v>152</v>
      </c>
      <c r="J714" s="1" t="s">
        <v>153</v>
      </c>
      <c r="K714" s="1" t="s">
        <v>593</v>
      </c>
      <c r="L714" s="1" t="s">
        <v>1273</v>
      </c>
      <c r="M714" s="1">
        <v>5</v>
      </c>
      <c r="N714" s="1" t="s">
        <v>5669</v>
      </c>
      <c r="O714" s="1">
        <v>3</v>
      </c>
      <c r="P714" s="1" t="s">
        <v>2072</v>
      </c>
      <c r="Q714" s="1" t="s">
        <v>2072</v>
      </c>
      <c r="R714" s="1" t="s">
        <v>8</v>
      </c>
      <c r="S714" s="1">
        <v>2</v>
      </c>
      <c r="T714" s="1" t="s">
        <v>1862</v>
      </c>
      <c r="U714" s="1" t="s">
        <v>1863</v>
      </c>
      <c r="V714" s="1">
        <v>2</v>
      </c>
      <c r="W714" s="1" t="s">
        <v>329</v>
      </c>
      <c r="X714" s="1">
        <v>2</v>
      </c>
    </row>
    <row r="715" spans="1:24">
      <c r="A715" s="1" t="s">
        <v>1864</v>
      </c>
      <c r="B715" s="1" t="s">
        <v>1864</v>
      </c>
      <c r="C715" s="1" t="s">
        <v>1865</v>
      </c>
      <c r="D715" s="2">
        <v>24.391190999999999</v>
      </c>
      <c r="E715" s="2">
        <v>121.352642</v>
      </c>
      <c r="F715" s="3">
        <v>1868.9</v>
      </c>
      <c r="G715" s="1" t="s">
        <v>3032</v>
      </c>
      <c r="H715" s="1" t="s">
        <v>3</v>
      </c>
      <c r="I715" s="1" t="s">
        <v>174</v>
      </c>
      <c r="J715" s="1" t="s">
        <v>175</v>
      </c>
      <c r="K715" s="1" t="s">
        <v>203</v>
      </c>
      <c r="L715" s="1" t="s">
        <v>1866</v>
      </c>
      <c r="M715" s="1">
        <v>5</v>
      </c>
      <c r="N715" s="1" t="s">
        <v>5669</v>
      </c>
      <c r="O715" s="1">
        <v>3</v>
      </c>
      <c r="P715" s="1" t="s">
        <v>2105</v>
      </c>
      <c r="Q715" s="1" t="s">
        <v>2105</v>
      </c>
      <c r="R715" s="1" t="s">
        <v>34</v>
      </c>
      <c r="S715" s="1">
        <v>0</v>
      </c>
    </row>
    <row r="716" spans="1:24">
      <c r="A716" s="1" t="s">
        <v>1867</v>
      </c>
      <c r="B716" s="1" t="s">
        <v>1867</v>
      </c>
      <c r="C716" s="1" t="s">
        <v>1865</v>
      </c>
      <c r="D716" s="2">
        <v>24.390726000000001</v>
      </c>
      <c r="E716" s="2">
        <v>121.352739</v>
      </c>
      <c r="F716" s="3">
        <v>1876.6</v>
      </c>
      <c r="G716" s="1" t="s">
        <v>3032</v>
      </c>
      <c r="H716" s="1" t="s">
        <v>3</v>
      </c>
      <c r="I716" s="1" t="s">
        <v>279</v>
      </c>
      <c r="J716" s="1" t="s">
        <v>1768</v>
      </c>
      <c r="K716" s="1" t="s">
        <v>1868</v>
      </c>
      <c r="L716" s="1" t="s">
        <v>461</v>
      </c>
      <c r="M716" s="1">
        <v>3</v>
      </c>
      <c r="N716" s="1" t="s">
        <v>5669</v>
      </c>
      <c r="O716" s="1">
        <v>3</v>
      </c>
      <c r="P716" s="1" t="s">
        <v>2105</v>
      </c>
      <c r="Q716" s="1" t="s">
        <v>2105</v>
      </c>
      <c r="R716" s="1" t="s">
        <v>34</v>
      </c>
      <c r="S716" s="1">
        <v>0</v>
      </c>
    </row>
    <row r="717" spans="1:24">
      <c r="A717" s="1" t="s">
        <v>1869</v>
      </c>
      <c r="B717" s="1" t="s">
        <v>1869</v>
      </c>
      <c r="C717" s="1" t="s">
        <v>1865</v>
      </c>
      <c r="D717" s="2">
        <v>24.39029</v>
      </c>
      <c r="E717" s="2">
        <v>121.35277499999999</v>
      </c>
      <c r="F717" s="3">
        <v>1888.3</v>
      </c>
      <c r="G717" s="1" t="s">
        <v>3032</v>
      </c>
      <c r="H717" s="1" t="s">
        <v>3</v>
      </c>
      <c r="I717" s="1" t="s">
        <v>222</v>
      </c>
      <c r="J717" s="1" t="s">
        <v>223</v>
      </c>
      <c r="K717" s="1" t="s">
        <v>224</v>
      </c>
      <c r="L717" s="1" t="s">
        <v>1870</v>
      </c>
      <c r="M717" s="1">
        <v>6</v>
      </c>
      <c r="N717" s="1" t="s">
        <v>5669</v>
      </c>
      <c r="O717" s="1">
        <v>3</v>
      </c>
      <c r="P717" s="1" t="s">
        <v>2105</v>
      </c>
      <c r="Q717" s="1" t="s">
        <v>2105</v>
      </c>
      <c r="R717" s="1" t="s">
        <v>34</v>
      </c>
      <c r="S717" s="1">
        <v>0</v>
      </c>
    </row>
    <row r="718" spans="1:24">
      <c r="A718" s="1" t="s">
        <v>1871</v>
      </c>
      <c r="B718" s="1" t="s">
        <v>1871</v>
      </c>
      <c r="C718" s="1" t="s">
        <v>1865</v>
      </c>
      <c r="D718" s="2">
        <v>24.389852999999999</v>
      </c>
      <c r="E718" s="2">
        <v>121.352557</v>
      </c>
      <c r="F718" s="3">
        <v>1904.5</v>
      </c>
      <c r="G718" s="1" t="s">
        <v>3032</v>
      </c>
      <c r="H718" s="1" t="s">
        <v>3</v>
      </c>
      <c r="I718" s="1" t="s">
        <v>793</v>
      </c>
      <c r="J718" s="1" t="s">
        <v>1825</v>
      </c>
      <c r="K718" s="1" t="s">
        <v>1826</v>
      </c>
      <c r="L718" s="1" t="s">
        <v>1872</v>
      </c>
      <c r="M718" s="1">
        <v>5</v>
      </c>
      <c r="N718" s="1" t="s">
        <v>5669</v>
      </c>
      <c r="O718" s="1">
        <v>3</v>
      </c>
      <c r="P718" s="1" t="s">
        <v>2105</v>
      </c>
      <c r="Q718" s="1" t="s">
        <v>2105</v>
      </c>
      <c r="R718" s="1" t="s">
        <v>34</v>
      </c>
      <c r="S718" s="1">
        <v>0</v>
      </c>
    </row>
    <row r="719" spans="1:24">
      <c r="A719" s="1" t="s">
        <v>1873</v>
      </c>
      <c r="B719" s="1" t="s">
        <v>1873</v>
      </c>
      <c r="C719" s="1" t="s">
        <v>1865</v>
      </c>
      <c r="D719" s="2">
        <v>24.389637</v>
      </c>
      <c r="E719" s="2">
        <v>121.353047</v>
      </c>
      <c r="F719" s="3">
        <v>1913.2</v>
      </c>
      <c r="G719" s="1" t="s">
        <v>3032</v>
      </c>
      <c r="H719" s="1" t="s">
        <v>3</v>
      </c>
      <c r="I719" s="1" t="s">
        <v>152</v>
      </c>
      <c r="J719" s="1" t="s">
        <v>153</v>
      </c>
      <c r="K719" s="1" t="s">
        <v>1874</v>
      </c>
      <c r="L719" s="1" t="s">
        <v>1273</v>
      </c>
      <c r="M719" s="1">
        <v>5</v>
      </c>
      <c r="N719" s="1" t="s">
        <v>5669</v>
      </c>
      <c r="O719" s="1">
        <v>3</v>
      </c>
      <c r="P719" s="1" t="s">
        <v>2105</v>
      </c>
      <c r="Q719" s="1" t="s">
        <v>2105</v>
      </c>
      <c r="R719" s="1" t="s">
        <v>34</v>
      </c>
      <c r="S719" s="1">
        <v>0</v>
      </c>
    </row>
    <row r="720" spans="1:24">
      <c r="A720" s="1" t="s">
        <v>1875</v>
      </c>
      <c r="B720" s="1" t="s">
        <v>1875</v>
      </c>
      <c r="C720" s="1" t="s">
        <v>1865</v>
      </c>
      <c r="D720" s="2">
        <v>24.389838999999998</v>
      </c>
      <c r="E720" s="2">
        <v>121.35354</v>
      </c>
      <c r="F720" s="3">
        <v>1917.2</v>
      </c>
      <c r="G720" s="1" t="s">
        <v>3032</v>
      </c>
      <c r="H720" s="1" t="s">
        <v>3</v>
      </c>
      <c r="I720" s="1" t="s">
        <v>145</v>
      </c>
      <c r="J720" s="1" t="s">
        <v>146</v>
      </c>
      <c r="K720" s="1" t="s">
        <v>194</v>
      </c>
      <c r="L720" s="1" t="s">
        <v>40</v>
      </c>
      <c r="M720" s="1">
        <v>4</v>
      </c>
      <c r="N720" s="1" t="s">
        <v>5669</v>
      </c>
      <c r="O720" s="1">
        <v>3</v>
      </c>
      <c r="P720" s="1" t="s">
        <v>2105</v>
      </c>
      <c r="Q720" s="1" t="s">
        <v>2105</v>
      </c>
      <c r="R720" s="1" t="s">
        <v>34</v>
      </c>
      <c r="S720" s="1">
        <v>0</v>
      </c>
    </row>
    <row r="721" spans="1:24">
      <c r="A721" s="1" t="s">
        <v>1876</v>
      </c>
      <c r="B721" s="1" t="s">
        <v>1876</v>
      </c>
      <c r="C721" s="1" t="s">
        <v>1865</v>
      </c>
      <c r="D721" s="2">
        <v>24.389527999999999</v>
      </c>
      <c r="E721" s="2">
        <v>121.354133</v>
      </c>
      <c r="F721" s="3">
        <v>1928.1</v>
      </c>
      <c r="G721" s="1" t="s">
        <v>3032</v>
      </c>
      <c r="H721" s="1" t="s">
        <v>3</v>
      </c>
      <c r="I721" s="1" t="s">
        <v>4</v>
      </c>
      <c r="J721" s="1" t="s">
        <v>5</v>
      </c>
      <c r="K721" s="1" t="s">
        <v>6</v>
      </c>
      <c r="L721" s="1" t="s">
        <v>1273</v>
      </c>
      <c r="M721" s="1">
        <v>5</v>
      </c>
      <c r="N721" s="1" t="s">
        <v>5669</v>
      </c>
      <c r="O721" s="1">
        <v>3</v>
      </c>
      <c r="P721" s="1" t="s">
        <v>2105</v>
      </c>
      <c r="Q721" s="1" t="s">
        <v>2105</v>
      </c>
      <c r="R721" s="1" t="s">
        <v>8</v>
      </c>
      <c r="S721" s="1">
        <v>1</v>
      </c>
      <c r="T721" s="1" t="s">
        <v>1876</v>
      </c>
      <c r="U721" s="1" t="s">
        <v>220</v>
      </c>
      <c r="V721" s="1">
        <v>1</v>
      </c>
      <c r="W721" s="1" t="s">
        <v>115</v>
      </c>
      <c r="X721" s="1">
        <v>1</v>
      </c>
    </row>
    <row r="722" spans="1:24">
      <c r="A722" s="1" t="s">
        <v>1877</v>
      </c>
      <c r="B722" s="1" t="s">
        <v>1877</v>
      </c>
      <c r="C722" s="1" t="s">
        <v>1865</v>
      </c>
      <c r="D722" s="2">
        <v>24.388878999999999</v>
      </c>
      <c r="E722" s="2">
        <v>121.35445799999999</v>
      </c>
      <c r="F722" s="3">
        <v>1955.4</v>
      </c>
      <c r="G722" s="1" t="s">
        <v>3032</v>
      </c>
      <c r="H722" s="1" t="s">
        <v>3</v>
      </c>
      <c r="I722" s="1" t="s">
        <v>4</v>
      </c>
      <c r="J722" s="1" t="s">
        <v>241</v>
      </c>
      <c r="K722" s="1" t="s">
        <v>242</v>
      </c>
      <c r="L722" s="1" t="s">
        <v>1273</v>
      </c>
      <c r="M722" s="1">
        <v>5</v>
      </c>
      <c r="N722" s="1" t="s">
        <v>5669</v>
      </c>
      <c r="O722" s="1">
        <v>3</v>
      </c>
      <c r="P722" s="1" t="s">
        <v>2105</v>
      </c>
      <c r="Q722" s="1" t="s">
        <v>2105</v>
      </c>
      <c r="R722" s="1" t="s">
        <v>34</v>
      </c>
      <c r="S722" s="1">
        <v>0</v>
      </c>
    </row>
    <row r="723" spans="1:24">
      <c r="A723" s="1" t="s">
        <v>1878</v>
      </c>
      <c r="B723" s="1" t="s">
        <v>1878</v>
      </c>
      <c r="C723" s="1" t="s">
        <v>1865</v>
      </c>
      <c r="D723" s="2">
        <v>24.388558</v>
      </c>
      <c r="E723" s="2">
        <v>121.354883</v>
      </c>
      <c r="F723" s="3">
        <v>1959.2</v>
      </c>
      <c r="G723" s="1" t="s">
        <v>3032</v>
      </c>
      <c r="H723" s="1" t="s">
        <v>3</v>
      </c>
      <c r="I723" s="1" t="s">
        <v>215</v>
      </c>
      <c r="J723" s="1" t="s">
        <v>216</v>
      </c>
      <c r="K723" s="1" t="s">
        <v>217</v>
      </c>
      <c r="L723" s="1" t="s">
        <v>40</v>
      </c>
      <c r="M723" s="1">
        <v>4</v>
      </c>
      <c r="N723" s="1" t="s">
        <v>5669</v>
      </c>
      <c r="O723" s="1">
        <v>3</v>
      </c>
      <c r="P723" s="1" t="s">
        <v>2105</v>
      </c>
      <c r="Q723" s="1" t="s">
        <v>2105</v>
      </c>
      <c r="R723" s="1" t="s">
        <v>34</v>
      </c>
      <c r="S723" s="1">
        <v>0</v>
      </c>
    </row>
    <row r="724" spans="1:24">
      <c r="A724" s="1" t="s">
        <v>1879</v>
      </c>
      <c r="B724" s="1" t="s">
        <v>1879</v>
      </c>
      <c r="C724" s="1" t="s">
        <v>1865</v>
      </c>
      <c r="D724" s="2">
        <v>24.388359999999999</v>
      </c>
      <c r="E724" s="2">
        <v>121.35550499999999</v>
      </c>
      <c r="F724" s="3">
        <v>1962.3</v>
      </c>
      <c r="G724" s="1" t="s">
        <v>3032</v>
      </c>
      <c r="H724" s="1" t="s">
        <v>3</v>
      </c>
      <c r="I724" s="1" t="s">
        <v>793</v>
      </c>
      <c r="J724" s="1" t="s">
        <v>1825</v>
      </c>
      <c r="K724" s="1" t="s">
        <v>1826</v>
      </c>
      <c r="L724" s="1" t="s">
        <v>1273</v>
      </c>
      <c r="M724" s="1">
        <v>5</v>
      </c>
      <c r="N724" s="1" t="s">
        <v>5669</v>
      </c>
      <c r="O724" s="1">
        <v>3</v>
      </c>
      <c r="P724" s="1" t="s">
        <v>2105</v>
      </c>
      <c r="Q724" s="1" t="s">
        <v>2105</v>
      </c>
      <c r="R724" s="1" t="s">
        <v>34</v>
      </c>
      <c r="S724" s="1">
        <v>0</v>
      </c>
    </row>
    <row r="725" spans="1:24">
      <c r="A725" s="1" t="s">
        <v>1880</v>
      </c>
      <c r="B725" s="1" t="s">
        <v>1880</v>
      </c>
      <c r="C725" s="1" t="s">
        <v>1865</v>
      </c>
      <c r="D725" s="2">
        <v>24.388263999999999</v>
      </c>
      <c r="E725" s="2">
        <v>121.356014</v>
      </c>
      <c r="F725" s="3">
        <v>1968.7</v>
      </c>
      <c r="G725" s="1" t="s">
        <v>3032</v>
      </c>
      <c r="H725" s="1" t="s">
        <v>3</v>
      </c>
      <c r="I725" s="1" t="s">
        <v>174</v>
      </c>
      <c r="J725" s="1" t="s">
        <v>272</v>
      </c>
      <c r="K725" s="1" t="s">
        <v>1256</v>
      </c>
      <c r="L725" s="1" t="s">
        <v>1338</v>
      </c>
      <c r="M725" s="1">
        <v>4</v>
      </c>
      <c r="N725" s="1" t="s">
        <v>5669</v>
      </c>
      <c r="O725" s="1">
        <v>3</v>
      </c>
      <c r="P725" s="1" t="s">
        <v>2105</v>
      </c>
      <c r="Q725" s="1" t="s">
        <v>2105</v>
      </c>
      <c r="R725" s="1" t="s">
        <v>34</v>
      </c>
      <c r="S725" s="1">
        <v>0</v>
      </c>
    </row>
    <row r="726" spans="1:24">
      <c r="A726" s="1" t="s">
        <v>1881</v>
      </c>
      <c r="B726" s="1" t="s">
        <v>1881</v>
      </c>
      <c r="C726" s="1" t="s">
        <v>1865</v>
      </c>
      <c r="D726" s="2">
        <v>24.387512000000001</v>
      </c>
      <c r="E726" s="2">
        <v>121.35662000000001</v>
      </c>
      <c r="F726" s="3">
        <v>1975</v>
      </c>
      <c r="G726" s="1" t="s">
        <v>3032</v>
      </c>
      <c r="H726" s="1" t="s">
        <v>3</v>
      </c>
      <c r="I726" s="1" t="s">
        <v>133</v>
      </c>
      <c r="J726" s="1" t="s">
        <v>134</v>
      </c>
      <c r="K726" s="1" t="s">
        <v>135</v>
      </c>
      <c r="L726" s="1" t="s">
        <v>1273</v>
      </c>
      <c r="M726" s="1">
        <v>5</v>
      </c>
      <c r="N726" s="1" t="s">
        <v>5669</v>
      </c>
      <c r="O726" s="1">
        <v>3</v>
      </c>
      <c r="P726" s="1" t="s">
        <v>2105</v>
      </c>
      <c r="Q726" s="1" t="s">
        <v>2105</v>
      </c>
      <c r="R726" s="1" t="s">
        <v>34</v>
      </c>
      <c r="S726" s="1">
        <v>0</v>
      </c>
    </row>
    <row r="727" spans="1:24">
      <c r="A727" s="1" t="s">
        <v>1882</v>
      </c>
      <c r="B727" s="1" t="s">
        <v>1882</v>
      </c>
      <c r="C727" s="1" t="s">
        <v>1865</v>
      </c>
      <c r="D727" s="2">
        <v>24.387301999999998</v>
      </c>
      <c r="E727" s="2">
        <v>121.357079</v>
      </c>
      <c r="F727" s="3">
        <v>1975.6</v>
      </c>
      <c r="G727" s="1" t="s">
        <v>3032</v>
      </c>
      <c r="H727" s="1" t="s">
        <v>3</v>
      </c>
      <c r="I727" s="1" t="s">
        <v>1293</v>
      </c>
      <c r="J727" s="1" t="s">
        <v>1294</v>
      </c>
      <c r="K727" s="1" t="s">
        <v>1295</v>
      </c>
      <c r="L727" s="1" t="s">
        <v>40</v>
      </c>
      <c r="M727" s="1">
        <v>4</v>
      </c>
      <c r="N727" s="1" t="s">
        <v>5669</v>
      </c>
      <c r="O727" s="1">
        <v>3</v>
      </c>
      <c r="P727" s="1" t="s">
        <v>2105</v>
      </c>
      <c r="Q727" s="1" t="s">
        <v>2105</v>
      </c>
      <c r="R727" s="1" t="s">
        <v>34</v>
      </c>
      <c r="S727" s="1">
        <v>0</v>
      </c>
    </row>
    <row r="728" spans="1:24">
      <c r="A728" s="1" t="s">
        <v>1883</v>
      </c>
      <c r="B728" s="1" t="s">
        <v>1883</v>
      </c>
      <c r="C728" s="1" t="s">
        <v>1865</v>
      </c>
      <c r="D728" s="2">
        <v>24.387354999999999</v>
      </c>
      <c r="E728" s="2">
        <v>121.357702</v>
      </c>
      <c r="F728" s="3">
        <v>1982.1</v>
      </c>
      <c r="G728" s="1" t="s">
        <v>3032</v>
      </c>
      <c r="H728" s="1" t="s">
        <v>3</v>
      </c>
      <c r="I728" s="1" t="s">
        <v>279</v>
      </c>
      <c r="J728" s="1" t="s">
        <v>1768</v>
      </c>
      <c r="K728" s="1" t="s">
        <v>1868</v>
      </c>
      <c r="L728" s="1" t="s">
        <v>1273</v>
      </c>
      <c r="M728" s="1">
        <v>5</v>
      </c>
      <c r="N728" s="1" t="s">
        <v>5669</v>
      </c>
      <c r="O728" s="1">
        <v>3</v>
      </c>
      <c r="P728" s="1" t="s">
        <v>2105</v>
      </c>
      <c r="Q728" s="1" t="s">
        <v>2105</v>
      </c>
      <c r="R728" s="1" t="s">
        <v>34</v>
      </c>
      <c r="S728" s="1">
        <v>0</v>
      </c>
    </row>
    <row r="729" spans="1:24">
      <c r="A729" s="1" t="s">
        <v>1884</v>
      </c>
      <c r="B729" s="1" t="s">
        <v>1884</v>
      </c>
      <c r="C729" s="1" t="s">
        <v>1865</v>
      </c>
      <c r="D729" s="2">
        <v>24.387429999999998</v>
      </c>
      <c r="E729" s="2">
        <v>121.35818999999999</v>
      </c>
      <c r="F729" s="3">
        <v>1987.2</v>
      </c>
      <c r="G729" s="1" t="s">
        <v>3032</v>
      </c>
      <c r="H729" s="1" t="s">
        <v>3</v>
      </c>
      <c r="I729" s="1" t="s">
        <v>1326</v>
      </c>
      <c r="J729" s="1" t="s">
        <v>1885</v>
      </c>
      <c r="K729" s="1" t="s">
        <v>1886</v>
      </c>
      <c r="L729" s="1" t="s">
        <v>1887</v>
      </c>
      <c r="M729" s="1">
        <v>4</v>
      </c>
      <c r="N729" s="1" t="s">
        <v>5669</v>
      </c>
      <c r="O729" s="1">
        <v>3</v>
      </c>
      <c r="P729" s="1" t="s">
        <v>2105</v>
      </c>
      <c r="Q729" s="1" t="s">
        <v>2105</v>
      </c>
      <c r="R729" s="1" t="s">
        <v>34</v>
      </c>
      <c r="S729" s="1">
        <v>0</v>
      </c>
    </row>
    <row r="730" spans="1:24">
      <c r="A730" s="1" t="s">
        <v>1888</v>
      </c>
      <c r="B730" s="1" t="s">
        <v>1888</v>
      </c>
      <c r="C730" s="1" t="s">
        <v>1865</v>
      </c>
      <c r="D730" s="2">
        <v>24.387015000000002</v>
      </c>
      <c r="E730" s="2">
        <v>121.35807</v>
      </c>
      <c r="F730" s="3">
        <v>2000.8</v>
      </c>
      <c r="G730" s="1" t="s">
        <v>3032</v>
      </c>
      <c r="H730" s="1" t="s">
        <v>3</v>
      </c>
      <c r="I730" s="1" t="s">
        <v>4</v>
      </c>
      <c r="J730" s="1" t="s">
        <v>5</v>
      </c>
      <c r="K730" s="1" t="s">
        <v>6</v>
      </c>
      <c r="L730" s="1" t="s">
        <v>1713</v>
      </c>
      <c r="M730" s="1">
        <v>3</v>
      </c>
      <c r="N730" s="1" t="s">
        <v>5669</v>
      </c>
      <c r="O730" s="1">
        <v>3</v>
      </c>
      <c r="P730" s="1" t="s">
        <v>2105</v>
      </c>
      <c r="Q730" s="1" t="s">
        <v>2105</v>
      </c>
      <c r="R730" s="1" t="s">
        <v>34</v>
      </c>
      <c r="S730" s="1">
        <v>0</v>
      </c>
    </row>
    <row r="731" spans="1:24">
      <c r="A731" s="1" t="s">
        <v>1889</v>
      </c>
      <c r="B731" s="1" t="s">
        <v>1889</v>
      </c>
      <c r="C731" s="1" t="s">
        <v>1865</v>
      </c>
      <c r="D731" s="2">
        <v>24.386804000000001</v>
      </c>
      <c r="E731" s="2">
        <v>121.357553</v>
      </c>
      <c r="F731" s="3">
        <v>2009.3</v>
      </c>
      <c r="G731" s="1" t="s">
        <v>3032</v>
      </c>
      <c r="H731" s="1" t="s">
        <v>3</v>
      </c>
      <c r="I731" s="1" t="s">
        <v>133</v>
      </c>
      <c r="J731" s="1" t="s">
        <v>134</v>
      </c>
      <c r="K731" s="1" t="s">
        <v>135</v>
      </c>
      <c r="L731" s="1" t="s">
        <v>40</v>
      </c>
      <c r="M731" s="1">
        <v>4</v>
      </c>
      <c r="N731" s="1" t="s">
        <v>5669</v>
      </c>
      <c r="O731" s="1">
        <v>3</v>
      </c>
      <c r="P731" s="1" t="s">
        <v>2105</v>
      </c>
      <c r="Q731" s="1" t="s">
        <v>2105</v>
      </c>
      <c r="R731" s="1" t="s">
        <v>34</v>
      </c>
      <c r="S731" s="1">
        <v>0</v>
      </c>
    </row>
    <row r="732" spans="1:24">
      <c r="A732" s="1" t="s">
        <v>1890</v>
      </c>
      <c r="B732" s="1" t="s">
        <v>1890</v>
      </c>
      <c r="C732" s="1" t="s">
        <v>1865</v>
      </c>
      <c r="D732" s="2">
        <v>24.386939999999999</v>
      </c>
      <c r="E732" s="2">
        <v>121.356729</v>
      </c>
      <c r="F732" s="3">
        <v>2014.2</v>
      </c>
      <c r="G732" s="1" t="s">
        <v>3032</v>
      </c>
      <c r="H732" s="1" t="s">
        <v>3</v>
      </c>
      <c r="I732" s="1" t="s">
        <v>222</v>
      </c>
      <c r="J732" s="1" t="s">
        <v>223</v>
      </c>
      <c r="K732" s="1" t="s">
        <v>224</v>
      </c>
      <c r="L732" s="1" t="s">
        <v>1891</v>
      </c>
      <c r="M732" s="1">
        <v>5</v>
      </c>
      <c r="N732" s="1" t="s">
        <v>5669</v>
      </c>
      <c r="O732" s="1">
        <v>3</v>
      </c>
      <c r="P732" s="1" t="s">
        <v>2105</v>
      </c>
      <c r="Q732" s="1" t="s">
        <v>2105</v>
      </c>
      <c r="R732" s="1" t="s">
        <v>34</v>
      </c>
      <c r="S732" s="1">
        <v>0</v>
      </c>
    </row>
    <row r="733" spans="1:24">
      <c r="A733" s="1" t="s">
        <v>1892</v>
      </c>
      <c r="B733" s="1" t="s">
        <v>1892</v>
      </c>
      <c r="C733" s="1" t="s">
        <v>1865</v>
      </c>
      <c r="D733" s="2">
        <v>24.386935000000001</v>
      </c>
      <c r="E733" s="2">
        <v>121.356199</v>
      </c>
      <c r="F733" s="3">
        <v>2017.8</v>
      </c>
      <c r="G733" s="1" t="s">
        <v>3032</v>
      </c>
      <c r="H733" s="1" t="s">
        <v>3</v>
      </c>
      <c r="I733" s="1" t="s">
        <v>279</v>
      </c>
      <c r="J733" s="1" t="s">
        <v>166</v>
      </c>
      <c r="K733" s="1" t="s">
        <v>167</v>
      </c>
      <c r="L733" s="1" t="s">
        <v>1273</v>
      </c>
      <c r="M733" s="1">
        <v>5</v>
      </c>
      <c r="N733" s="1" t="s">
        <v>5669</v>
      </c>
      <c r="O733" s="1">
        <v>3</v>
      </c>
      <c r="P733" s="1" t="s">
        <v>2105</v>
      </c>
      <c r="Q733" s="1" t="s">
        <v>2105</v>
      </c>
      <c r="R733" s="1" t="s">
        <v>34</v>
      </c>
      <c r="S733" s="1">
        <v>0</v>
      </c>
    </row>
    <row r="734" spans="1:24">
      <c r="A734" s="1" t="s">
        <v>1893</v>
      </c>
      <c r="B734" s="1" t="s">
        <v>1893</v>
      </c>
      <c r="C734" s="1" t="s">
        <v>1865</v>
      </c>
      <c r="D734" s="2">
        <v>24.38701</v>
      </c>
      <c r="E734" s="2">
        <v>121.355721</v>
      </c>
      <c r="F734" s="3">
        <v>2022.7</v>
      </c>
      <c r="G734" s="1" t="s">
        <v>3032</v>
      </c>
      <c r="H734" s="1" t="s">
        <v>3</v>
      </c>
      <c r="I734" s="1" t="s">
        <v>1293</v>
      </c>
      <c r="J734" s="1" t="s">
        <v>1294</v>
      </c>
      <c r="K734" s="1" t="s">
        <v>1295</v>
      </c>
      <c r="L734" s="1" t="s">
        <v>40</v>
      </c>
      <c r="M734" s="1">
        <v>4</v>
      </c>
      <c r="N734" s="1" t="s">
        <v>5669</v>
      </c>
      <c r="O734" s="1">
        <v>3</v>
      </c>
      <c r="P734" s="1" t="s">
        <v>2105</v>
      </c>
      <c r="Q734" s="1" t="s">
        <v>2105</v>
      </c>
      <c r="R734" s="1" t="s">
        <v>34</v>
      </c>
      <c r="S734" s="1">
        <v>0</v>
      </c>
    </row>
    <row r="735" spans="1:24">
      <c r="A735" s="1" t="s">
        <v>1894</v>
      </c>
      <c r="B735" s="1" t="s">
        <v>1894</v>
      </c>
      <c r="C735" s="1" t="s">
        <v>1865</v>
      </c>
      <c r="D735" s="2">
        <v>24.386641999999998</v>
      </c>
      <c r="E735" s="2">
        <v>121.35538200000001</v>
      </c>
      <c r="F735" s="3">
        <v>2026.9</v>
      </c>
      <c r="G735" s="1" t="s">
        <v>3032</v>
      </c>
      <c r="H735" s="1" t="s">
        <v>3</v>
      </c>
      <c r="I735" s="1" t="s">
        <v>174</v>
      </c>
      <c r="J735" s="1" t="s">
        <v>175</v>
      </c>
      <c r="K735" s="1" t="s">
        <v>376</v>
      </c>
      <c r="L735" s="1" t="s">
        <v>1713</v>
      </c>
      <c r="M735" s="1">
        <v>3</v>
      </c>
      <c r="N735" s="1" t="s">
        <v>5669</v>
      </c>
      <c r="O735" s="1">
        <v>3</v>
      </c>
      <c r="P735" s="1" t="s">
        <v>2105</v>
      </c>
      <c r="Q735" s="1" t="s">
        <v>2105</v>
      </c>
      <c r="R735" s="1" t="s">
        <v>34</v>
      </c>
      <c r="S735" s="1">
        <v>0</v>
      </c>
    </row>
    <row r="736" spans="1:24">
      <c r="A736" s="1" t="s">
        <v>1895</v>
      </c>
      <c r="B736" s="1" t="s">
        <v>1895</v>
      </c>
      <c r="C736" s="1" t="s">
        <v>1865</v>
      </c>
      <c r="D736" s="2">
        <v>24.386285999999998</v>
      </c>
      <c r="E736" s="2">
        <v>121.355045</v>
      </c>
      <c r="F736" s="3">
        <v>2036.1</v>
      </c>
      <c r="G736" s="1" t="s">
        <v>3032</v>
      </c>
      <c r="H736" s="1" t="s">
        <v>3</v>
      </c>
      <c r="I736" s="1" t="s">
        <v>69</v>
      </c>
      <c r="J736" s="1" t="s">
        <v>129</v>
      </c>
      <c r="K736" s="1" t="s">
        <v>130</v>
      </c>
      <c r="L736" s="1" t="s">
        <v>461</v>
      </c>
      <c r="M736" s="1">
        <v>3</v>
      </c>
      <c r="N736" s="1" t="s">
        <v>5669</v>
      </c>
      <c r="O736" s="1">
        <v>3</v>
      </c>
      <c r="P736" s="1" t="s">
        <v>2105</v>
      </c>
      <c r="Q736" s="1" t="s">
        <v>2105</v>
      </c>
      <c r="R736" s="1" t="s">
        <v>34</v>
      </c>
      <c r="S736" s="1">
        <v>0</v>
      </c>
    </row>
    <row r="737" spans="1:19">
      <c r="A737" s="1" t="s">
        <v>1896</v>
      </c>
      <c r="B737" s="1" t="s">
        <v>1896</v>
      </c>
      <c r="C737" s="1" t="s">
        <v>1865</v>
      </c>
      <c r="D737" s="2">
        <v>24.386647</v>
      </c>
      <c r="E737" s="2">
        <v>121.354596</v>
      </c>
      <c r="F737" s="3">
        <v>2040.3</v>
      </c>
      <c r="G737" s="1" t="s">
        <v>3032</v>
      </c>
      <c r="H737" s="1" t="s">
        <v>3</v>
      </c>
      <c r="I737" s="1" t="s">
        <v>69</v>
      </c>
      <c r="J737" s="1" t="s">
        <v>70</v>
      </c>
      <c r="K737" s="1" t="s">
        <v>71</v>
      </c>
      <c r="L737" s="1" t="s">
        <v>1713</v>
      </c>
      <c r="M737" s="1">
        <v>3</v>
      </c>
      <c r="N737" s="1" t="s">
        <v>5669</v>
      </c>
      <c r="O737" s="1">
        <v>3</v>
      </c>
      <c r="P737" s="1" t="s">
        <v>2105</v>
      </c>
      <c r="Q737" s="1" t="s">
        <v>2105</v>
      </c>
      <c r="R737" s="1" t="s">
        <v>34</v>
      </c>
      <c r="S737" s="1">
        <v>0</v>
      </c>
    </row>
    <row r="738" spans="1:19">
      <c r="A738" s="1" t="s">
        <v>1897</v>
      </c>
      <c r="B738" s="1" t="s">
        <v>1897</v>
      </c>
      <c r="C738" s="1" t="s">
        <v>1898</v>
      </c>
      <c r="D738" s="2">
        <v>24.484220000000001</v>
      </c>
      <c r="E738" s="2">
        <v>121.440905</v>
      </c>
      <c r="F738" s="3">
        <v>1257.5</v>
      </c>
      <c r="G738" s="1" t="s">
        <v>3032</v>
      </c>
      <c r="H738" s="1" t="s">
        <v>3</v>
      </c>
      <c r="I738" s="1" t="s">
        <v>497</v>
      </c>
      <c r="J738" s="1" t="s">
        <v>498</v>
      </c>
      <c r="K738" s="1" t="s">
        <v>780</v>
      </c>
      <c r="L738" s="1" t="s">
        <v>1899</v>
      </c>
      <c r="M738" s="1">
        <v>3</v>
      </c>
      <c r="N738" s="1" t="s">
        <v>5669</v>
      </c>
      <c r="O738" s="1">
        <v>3</v>
      </c>
      <c r="P738" s="1" t="s">
        <v>2105</v>
      </c>
      <c r="Q738" s="1" t="s">
        <v>2105</v>
      </c>
      <c r="R738" s="1" t="s">
        <v>34</v>
      </c>
      <c r="S738" s="1">
        <v>0</v>
      </c>
    </row>
    <row r="739" spans="1:19">
      <c r="A739" s="1" t="s">
        <v>1900</v>
      </c>
      <c r="B739" s="1" t="s">
        <v>1900</v>
      </c>
      <c r="C739" s="1" t="s">
        <v>1898</v>
      </c>
      <c r="D739" s="2">
        <v>24.484522999999999</v>
      </c>
      <c r="E739" s="2">
        <v>121.44127</v>
      </c>
      <c r="F739" s="3">
        <v>1268.8</v>
      </c>
      <c r="G739" s="1" t="s">
        <v>3032</v>
      </c>
      <c r="H739" s="1" t="s">
        <v>3</v>
      </c>
      <c r="I739" s="1" t="s">
        <v>174</v>
      </c>
      <c r="J739" s="1" t="s">
        <v>292</v>
      </c>
      <c r="K739" s="1" t="s">
        <v>293</v>
      </c>
      <c r="L739" s="1" t="s">
        <v>1273</v>
      </c>
      <c r="M739" s="1">
        <v>5</v>
      </c>
      <c r="N739" s="1" t="s">
        <v>5669</v>
      </c>
      <c r="O739" s="1">
        <v>3</v>
      </c>
      <c r="P739" s="1" t="s">
        <v>2105</v>
      </c>
      <c r="Q739" s="1" t="s">
        <v>2105</v>
      </c>
      <c r="R739" s="1" t="s">
        <v>34</v>
      </c>
      <c r="S739" s="1">
        <v>0</v>
      </c>
    </row>
    <row r="740" spans="1:19">
      <c r="A740" s="1" t="s">
        <v>1901</v>
      </c>
      <c r="B740" s="1" t="s">
        <v>1901</v>
      </c>
      <c r="C740" s="1" t="s">
        <v>1898</v>
      </c>
      <c r="D740" s="2">
        <v>24.484881999999999</v>
      </c>
      <c r="E740" s="2">
        <v>121.441577</v>
      </c>
      <c r="F740" s="3">
        <v>1276.9000000000001</v>
      </c>
      <c r="G740" s="1" t="s">
        <v>3032</v>
      </c>
      <c r="H740" s="1" t="s">
        <v>3</v>
      </c>
      <c r="I740" s="1" t="s">
        <v>174</v>
      </c>
      <c r="J740" s="1" t="s">
        <v>272</v>
      </c>
      <c r="K740" s="1" t="s">
        <v>1256</v>
      </c>
      <c r="L740" s="1" t="s">
        <v>1713</v>
      </c>
      <c r="M740" s="1">
        <v>3</v>
      </c>
      <c r="N740" s="1" t="s">
        <v>5669</v>
      </c>
      <c r="O740" s="1">
        <v>3</v>
      </c>
      <c r="P740" s="1" t="s">
        <v>2105</v>
      </c>
      <c r="Q740" s="1" t="s">
        <v>2105</v>
      </c>
      <c r="R740" s="1" t="s">
        <v>34</v>
      </c>
      <c r="S740" s="1">
        <v>0</v>
      </c>
    </row>
    <row r="741" spans="1:19">
      <c r="A741" s="1" t="s">
        <v>1902</v>
      </c>
      <c r="B741" s="1" t="s">
        <v>1902</v>
      </c>
      <c r="C741" s="1" t="s">
        <v>1898</v>
      </c>
      <c r="D741" s="2">
        <v>24.485621999999999</v>
      </c>
      <c r="E741" s="2">
        <v>121.441675</v>
      </c>
      <c r="F741" s="3">
        <v>1291.7</v>
      </c>
      <c r="G741" s="1" t="s">
        <v>3032</v>
      </c>
      <c r="H741" s="1" t="s">
        <v>3</v>
      </c>
      <c r="I741" s="1" t="s">
        <v>793</v>
      </c>
      <c r="J741" s="1" t="s">
        <v>794</v>
      </c>
      <c r="K741" s="1" t="s">
        <v>1383</v>
      </c>
      <c r="L741" s="1" t="s">
        <v>1713</v>
      </c>
      <c r="M741" s="1">
        <v>3</v>
      </c>
      <c r="N741" s="1" t="s">
        <v>5669</v>
      </c>
      <c r="O741" s="1">
        <v>3</v>
      </c>
      <c r="P741" s="1" t="s">
        <v>2105</v>
      </c>
      <c r="Q741" s="1" t="s">
        <v>2105</v>
      </c>
      <c r="R741" s="1" t="s">
        <v>34</v>
      </c>
      <c r="S741" s="1">
        <v>0</v>
      </c>
    </row>
    <row r="742" spans="1:19">
      <c r="A742" s="1" t="s">
        <v>1903</v>
      </c>
      <c r="B742" s="1" t="s">
        <v>1903</v>
      </c>
      <c r="C742" s="1" t="s">
        <v>1898</v>
      </c>
      <c r="D742" s="2">
        <v>24.486218000000001</v>
      </c>
      <c r="E742" s="2">
        <v>121.441771</v>
      </c>
      <c r="F742" s="3">
        <v>1309.3</v>
      </c>
      <c r="G742" s="1" t="s">
        <v>3032</v>
      </c>
      <c r="H742" s="1" t="s">
        <v>3</v>
      </c>
      <c r="I742" s="1" t="s">
        <v>246</v>
      </c>
      <c r="J742" s="1" t="s">
        <v>247</v>
      </c>
      <c r="K742" s="1" t="s">
        <v>1652</v>
      </c>
      <c r="L742" s="1" t="s">
        <v>1713</v>
      </c>
      <c r="M742" s="1">
        <v>3</v>
      </c>
      <c r="N742" s="1" t="s">
        <v>5669</v>
      </c>
      <c r="O742" s="1">
        <v>3</v>
      </c>
      <c r="P742" s="1" t="s">
        <v>2105</v>
      </c>
      <c r="Q742" s="1" t="s">
        <v>2105</v>
      </c>
      <c r="R742" s="1" t="s">
        <v>34</v>
      </c>
      <c r="S742" s="1">
        <v>0</v>
      </c>
    </row>
    <row r="743" spans="1:19">
      <c r="A743" s="1" t="s">
        <v>1904</v>
      </c>
      <c r="B743" s="1" t="s">
        <v>1904</v>
      </c>
      <c r="C743" s="1" t="s">
        <v>1898</v>
      </c>
      <c r="D743" s="2">
        <v>24.486578999999999</v>
      </c>
      <c r="E743" s="2">
        <v>121.442133</v>
      </c>
      <c r="F743" s="3">
        <v>1324.3</v>
      </c>
      <c r="G743" s="1" t="s">
        <v>3032</v>
      </c>
      <c r="H743" s="1" t="s">
        <v>3</v>
      </c>
      <c r="I743" s="1" t="s">
        <v>174</v>
      </c>
      <c r="J743" s="1" t="s">
        <v>272</v>
      </c>
      <c r="K743" s="1" t="s">
        <v>273</v>
      </c>
      <c r="L743" s="1" t="s">
        <v>1273</v>
      </c>
      <c r="M743" s="1">
        <v>5</v>
      </c>
      <c r="N743" s="1" t="s">
        <v>5669</v>
      </c>
      <c r="O743" s="1">
        <v>3</v>
      </c>
      <c r="P743" s="1" t="s">
        <v>2105</v>
      </c>
      <c r="Q743" s="1" t="s">
        <v>2105</v>
      </c>
      <c r="R743" s="1" t="s">
        <v>34</v>
      </c>
      <c r="S743" s="1">
        <v>0</v>
      </c>
    </row>
    <row r="744" spans="1:19">
      <c r="A744" s="1" t="s">
        <v>1905</v>
      </c>
      <c r="B744" s="1" t="s">
        <v>1905</v>
      </c>
      <c r="C744" s="1" t="s">
        <v>1898</v>
      </c>
      <c r="D744" s="2">
        <v>24.486902000000001</v>
      </c>
      <c r="E744" s="2">
        <v>121.442525</v>
      </c>
      <c r="F744" s="3">
        <v>1333.7</v>
      </c>
      <c r="G744" s="1" t="s">
        <v>3032</v>
      </c>
      <c r="H744" s="1" t="s">
        <v>3</v>
      </c>
      <c r="I744" s="1" t="s">
        <v>69</v>
      </c>
      <c r="J744" s="1" t="s">
        <v>129</v>
      </c>
      <c r="K744" s="1" t="s">
        <v>1906</v>
      </c>
      <c r="L744" s="1" t="s">
        <v>1273</v>
      </c>
      <c r="M744" s="1">
        <v>5</v>
      </c>
      <c r="N744" s="1" t="s">
        <v>5669</v>
      </c>
      <c r="O744" s="1">
        <v>3</v>
      </c>
      <c r="P744" s="1" t="s">
        <v>2105</v>
      </c>
      <c r="Q744" s="1" t="s">
        <v>2105</v>
      </c>
      <c r="R744" s="1" t="s">
        <v>34</v>
      </c>
      <c r="S744" s="1">
        <v>0</v>
      </c>
    </row>
    <row r="745" spans="1:19">
      <c r="A745" s="1" t="s">
        <v>1907</v>
      </c>
      <c r="B745" s="1" t="s">
        <v>1907</v>
      </c>
      <c r="C745" s="1" t="s">
        <v>1898</v>
      </c>
      <c r="D745" s="2">
        <v>24.487055999999999</v>
      </c>
      <c r="E745" s="2">
        <v>121.44298999999999</v>
      </c>
      <c r="F745" s="3">
        <v>1343.3</v>
      </c>
      <c r="G745" s="1" t="s">
        <v>3032</v>
      </c>
      <c r="H745" s="1" t="s">
        <v>3</v>
      </c>
      <c r="I745" s="1" t="s">
        <v>4</v>
      </c>
      <c r="J745" s="1" t="s">
        <v>5</v>
      </c>
      <c r="K745" s="1" t="s">
        <v>6</v>
      </c>
      <c r="L745" s="1" t="s">
        <v>40</v>
      </c>
      <c r="M745" s="1">
        <v>4</v>
      </c>
      <c r="N745" s="1" t="s">
        <v>5669</v>
      </c>
      <c r="O745" s="1">
        <v>3</v>
      </c>
      <c r="P745" s="1" t="s">
        <v>2105</v>
      </c>
      <c r="Q745" s="1" t="s">
        <v>2105</v>
      </c>
      <c r="R745" s="1" t="s">
        <v>34</v>
      </c>
      <c r="S745" s="1">
        <v>0</v>
      </c>
    </row>
    <row r="746" spans="1:19">
      <c r="A746" s="1" t="s">
        <v>1908</v>
      </c>
      <c r="B746" s="1" t="s">
        <v>1908</v>
      </c>
      <c r="C746" s="1" t="s">
        <v>1898</v>
      </c>
      <c r="D746" s="2">
        <v>24.487328999999999</v>
      </c>
      <c r="E746" s="2">
        <v>121.44338999999999</v>
      </c>
      <c r="F746" s="3">
        <v>1354</v>
      </c>
      <c r="G746" s="1" t="s">
        <v>3032</v>
      </c>
      <c r="H746" s="1" t="s">
        <v>3</v>
      </c>
      <c r="I746" s="1" t="s">
        <v>69</v>
      </c>
      <c r="J746" s="1" t="s">
        <v>129</v>
      </c>
      <c r="K746" s="1" t="s">
        <v>130</v>
      </c>
      <c r="L746" s="1" t="s">
        <v>1273</v>
      </c>
      <c r="M746" s="1">
        <v>5</v>
      </c>
      <c r="N746" s="1" t="s">
        <v>5669</v>
      </c>
      <c r="O746" s="1">
        <v>3</v>
      </c>
      <c r="P746" s="1" t="s">
        <v>2105</v>
      </c>
      <c r="Q746" s="1" t="s">
        <v>2105</v>
      </c>
      <c r="R746" s="1" t="s">
        <v>34</v>
      </c>
      <c r="S746" s="1">
        <v>0</v>
      </c>
    </row>
    <row r="747" spans="1:19">
      <c r="A747" s="1" t="s">
        <v>1909</v>
      </c>
      <c r="B747" s="1" t="s">
        <v>1909</v>
      </c>
      <c r="C747" s="1" t="s">
        <v>1898</v>
      </c>
      <c r="D747" s="2">
        <v>24.487648</v>
      </c>
      <c r="E747" s="2">
        <v>121.44374999999999</v>
      </c>
      <c r="F747" s="3">
        <v>1365.9</v>
      </c>
      <c r="G747" s="1" t="s">
        <v>3032</v>
      </c>
      <c r="H747" s="1" t="s">
        <v>3</v>
      </c>
      <c r="I747" s="1" t="s">
        <v>69</v>
      </c>
      <c r="J747" s="1" t="s">
        <v>129</v>
      </c>
      <c r="K747" s="1" t="s">
        <v>1694</v>
      </c>
      <c r="L747" s="1" t="s">
        <v>155</v>
      </c>
      <c r="M747" s="1">
        <v>2</v>
      </c>
      <c r="N747" s="1" t="s">
        <v>5669</v>
      </c>
      <c r="O747" s="1">
        <v>3</v>
      </c>
      <c r="P747" s="1" t="s">
        <v>2105</v>
      </c>
      <c r="Q747" s="1" t="s">
        <v>2105</v>
      </c>
      <c r="R747" s="1" t="s">
        <v>34</v>
      </c>
      <c r="S747" s="1">
        <v>0</v>
      </c>
    </row>
    <row r="748" spans="1:19">
      <c r="A748" s="1" t="s">
        <v>1910</v>
      </c>
      <c r="B748" s="1" t="s">
        <v>1910</v>
      </c>
      <c r="C748" s="1" t="s">
        <v>1898</v>
      </c>
      <c r="D748" s="2">
        <v>24.487636999999999</v>
      </c>
      <c r="E748" s="2">
        <v>121.4443</v>
      </c>
      <c r="F748" s="3">
        <v>1376.9</v>
      </c>
      <c r="G748" s="1" t="s">
        <v>3032</v>
      </c>
      <c r="H748" s="1" t="s">
        <v>3</v>
      </c>
      <c r="I748" s="1" t="s">
        <v>69</v>
      </c>
      <c r="J748" s="1" t="s">
        <v>129</v>
      </c>
      <c r="K748" s="1" t="s">
        <v>130</v>
      </c>
      <c r="L748" s="1" t="s">
        <v>1273</v>
      </c>
      <c r="M748" s="1">
        <v>5</v>
      </c>
      <c r="N748" s="1" t="s">
        <v>5669</v>
      </c>
      <c r="O748" s="1">
        <v>3</v>
      </c>
      <c r="P748" s="1" t="s">
        <v>2105</v>
      </c>
      <c r="Q748" s="1" t="s">
        <v>2105</v>
      </c>
      <c r="R748" s="1" t="s">
        <v>34</v>
      </c>
      <c r="S748" s="1">
        <v>0</v>
      </c>
    </row>
    <row r="749" spans="1:19">
      <c r="A749" s="1" t="s">
        <v>1911</v>
      </c>
      <c r="B749" s="1" t="s">
        <v>1911</v>
      </c>
      <c r="C749" s="1" t="s">
        <v>1898</v>
      </c>
      <c r="D749" s="2">
        <v>24.487893</v>
      </c>
      <c r="E749" s="2">
        <v>121.44475199999999</v>
      </c>
      <c r="F749" s="3">
        <v>1385.9</v>
      </c>
      <c r="G749" s="1" t="s">
        <v>3032</v>
      </c>
      <c r="H749" s="1" t="s">
        <v>3</v>
      </c>
      <c r="I749" s="1" t="s">
        <v>69</v>
      </c>
      <c r="J749" s="1" t="s">
        <v>129</v>
      </c>
      <c r="K749" s="1" t="s">
        <v>1747</v>
      </c>
      <c r="L749" s="1" t="s">
        <v>1273</v>
      </c>
      <c r="M749" s="1">
        <v>5</v>
      </c>
      <c r="N749" s="1" t="s">
        <v>5669</v>
      </c>
      <c r="O749" s="1">
        <v>3</v>
      </c>
      <c r="P749" s="1" t="s">
        <v>2105</v>
      </c>
      <c r="Q749" s="1" t="s">
        <v>2105</v>
      </c>
      <c r="R749" s="1" t="s">
        <v>34</v>
      </c>
      <c r="S749" s="1">
        <v>0</v>
      </c>
    </row>
    <row r="750" spans="1:19">
      <c r="A750" s="1" t="s">
        <v>1912</v>
      </c>
      <c r="B750" s="1" t="s">
        <v>1912</v>
      </c>
      <c r="C750" s="1" t="s">
        <v>1898</v>
      </c>
      <c r="D750" s="2">
        <v>24.488275999999999</v>
      </c>
      <c r="E750" s="2">
        <v>121.44504999999999</v>
      </c>
      <c r="F750" s="3">
        <v>1395.4</v>
      </c>
      <c r="G750" s="1" t="s">
        <v>3032</v>
      </c>
      <c r="H750" s="1" t="s">
        <v>3</v>
      </c>
      <c r="I750" s="1" t="s">
        <v>355</v>
      </c>
      <c r="J750" s="1" t="s">
        <v>356</v>
      </c>
      <c r="K750" s="1" t="s">
        <v>1913</v>
      </c>
      <c r="L750" s="1" t="s">
        <v>155</v>
      </c>
      <c r="M750" s="1">
        <v>2</v>
      </c>
      <c r="N750" s="1" t="s">
        <v>5669</v>
      </c>
      <c r="O750" s="1">
        <v>3</v>
      </c>
      <c r="P750" s="1" t="s">
        <v>2105</v>
      </c>
      <c r="Q750" s="1" t="s">
        <v>2105</v>
      </c>
      <c r="R750" s="1" t="s">
        <v>34</v>
      </c>
      <c r="S750" s="1">
        <v>0</v>
      </c>
    </row>
    <row r="751" spans="1:19">
      <c r="A751" s="1" t="s">
        <v>1914</v>
      </c>
      <c r="B751" s="1" t="s">
        <v>1914</v>
      </c>
      <c r="C751" s="1" t="s">
        <v>1898</v>
      </c>
      <c r="D751" s="2">
        <v>24.488294</v>
      </c>
      <c r="E751" s="2">
        <v>121.44557500000001</v>
      </c>
      <c r="F751" s="3">
        <v>1408.3</v>
      </c>
      <c r="G751" s="1" t="s">
        <v>3032</v>
      </c>
      <c r="H751" s="1" t="s">
        <v>3</v>
      </c>
      <c r="I751" s="1" t="s">
        <v>69</v>
      </c>
      <c r="J751" s="1" t="s">
        <v>129</v>
      </c>
      <c r="K751" s="1" t="s">
        <v>1747</v>
      </c>
      <c r="L751" s="1" t="s">
        <v>1273</v>
      </c>
      <c r="M751" s="1">
        <v>5</v>
      </c>
      <c r="N751" s="1" t="s">
        <v>5669</v>
      </c>
      <c r="O751" s="1">
        <v>3</v>
      </c>
      <c r="P751" s="1" t="s">
        <v>2105</v>
      </c>
      <c r="Q751" s="1" t="s">
        <v>2105</v>
      </c>
      <c r="R751" s="1" t="s">
        <v>34</v>
      </c>
      <c r="S751" s="1">
        <v>0</v>
      </c>
    </row>
    <row r="752" spans="1:19">
      <c r="A752" s="1" t="s">
        <v>1915</v>
      </c>
      <c r="B752" s="1" t="s">
        <v>1915</v>
      </c>
      <c r="C752" s="1" t="s">
        <v>1898</v>
      </c>
      <c r="D752" s="2">
        <v>24.488365999999999</v>
      </c>
      <c r="E752" s="2">
        <v>121.446116</v>
      </c>
      <c r="F752" s="3">
        <v>1412.3</v>
      </c>
      <c r="G752" s="1" t="s">
        <v>3032</v>
      </c>
      <c r="H752" s="1" t="s">
        <v>3</v>
      </c>
      <c r="I752" s="1" t="s">
        <v>174</v>
      </c>
      <c r="J752" s="1" t="s">
        <v>292</v>
      </c>
      <c r="K752" s="1" t="s">
        <v>293</v>
      </c>
      <c r="L752" s="1" t="s">
        <v>155</v>
      </c>
      <c r="M752" s="1">
        <v>2</v>
      </c>
      <c r="N752" s="1" t="s">
        <v>5669</v>
      </c>
      <c r="O752" s="1">
        <v>3</v>
      </c>
      <c r="P752" s="1" t="s">
        <v>2105</v>
      </c>
      <c r="Q752" s="1" t="s">
        <v>2105</v>
      </c>
      <c r="R752" s="1" t="s">
        <v>34</v>
      </c>
      <c r="S752" s="1">
        <v>0</v>
      </c>
    </row>
    <row r="753" spans="1:24">
      <c r="A753" s="1" t="s">
        <v>1916</v>
      </c>
      <c r="B753" s="1" t="s">
        <v>1916</v>
      </c>
      <c r="C753" s="1" t="s">
        <v>1898</v>
      </c>
      <c r="D753" s="2">
        <v>24.488375999999999</v>
      </c>
      <c r="E753" s="2">
        <v>121.43324800000001</v>
      </c>
      <c r="F753" s="3">
        <v>980.2</v>
      </c>
      <c r="G753" s="1" t="s">
        <v>3032</v>
      </c>
      <c r="H753" s="1" t="s">
        <v>3</v>
      </c>
      <c r="I753" s="1" t="s">
        <v>174</v>
      </c>
      <c r="J753" s="1" t="s">
        <v>292</v>
      </c>
      <c r="K753" s="1" t="s">
        <v>293</v>
      </c>
      <c r="L753" s="1" t="s">
        <v>1713</v>
      </c>
      <c r="M753" s="1">
        <v>3</v>
      </c>
      <c r="N753" s="1" t="s">
        <v>5669</v>
      </c>
      <c r="O753" s="1">
        <v>3</v>
      </c>
      <c r="P753" s="1" t="s">
        <v>2105</v>
      </c>
      <c r="Q753" s="1" t="s">
        <v>2105</v>
      </c>
      <c r="R753" s="1" t="s">
        <v>34</v>
      </c>
      <c r="S753" s="1">
        <v>0</v>
      </c>
    </row>
    <row r="754" spans="1:24">
      <c r="A754" s="1" t="s">
        <v>1917</v>
      </c>
      <c r="B754" s="1" t="s">
        <v>1917</v>
      </c>
      <c r="C754" s="1" t="s">
        <v>1898</v>
      </c>
      <c r="D754" s="2">
        <v>24.487926000000002</v>
      </c>
      <c r="E754" s="2">
        <v>121.433412</v>
      </c>
      <c r="F754" s="3">
        <v>984.3</v>
      </c>
      <c r="G754" s="1" t="s">
        <v>3032</v>
      </c>
      <c r="H754" s="1" t="s">
        <v>3</v>
      </c>
      <c r="I754" s="1" t="s">
        <v>798</v>
      </c>
      <c r="J754" s="1" t="s">
        <v>1918</v>
      </c>
      <c r="K754" s="1" t="s">
        <v>1919</v>
      </c>
      <c r="L754" s="1" t="s">
        <v>51</v>
      </c>
      <c r="M754" s="1">
        <v>3</v>
      </c>
      <c r="N754" s="1" t="s">
        <v>5669</v>
      </c>
      <c r="O754" s="1">
        <v>3</v>
      </c>
      <c r="P754" s="1" t="s">
        <v>2105</v>
      </c>
      <c r="Q754" s="1" t="s">
        <v>2105</v>
      </c>
      <c r="R754" s="1" t="s">
        <v>34</v>
      </c>
      <c r="S754" s="1">
        <v>0</v>
      </c>
    </row>
    <row r="755" spans="1:24">
      <c r="A755" s="1" t="s">
        <v>1920</v>
      </c>
      <c r="B755" s="1" t="s">
        <v>1920</v>
      </c>
      <c r="C755" s="1" t="s">
        <v>1898</v>
      </c>
      <c r="D755" s="2">
        <v>24.487504000000001</v>
      </c>
      <c r="E755" s="2">
        <v>121.433592</v>
      </c>
      <c r="F755" s="3">
        <v>989.2</v>
      </c>
      <c r="G755" s="1" t="s">
        <v>3032</v>
      </c>
      <c r="H755" s="1" t="s">
        <v>3</v>
      </c>
      <c r="I755" s="1" t="s">
        <v>1921</v>
      </c>
      <c r="J755" s="1" t="s">
        <v>1922</v>
      </c>
      <c r="K755" s="1" t="s">
        <v>1923</v>
      </c>
      <c r="L755" s="1" t="s">
        <v>1924</v>
      </c>
      <c r="M755" s="1">
        <v>3</v>
      </c>
      <c r="N755" s="1" t="s">
        <v>5669</v>
      </c>
      <c r="O755" s="1">
        <v>3</v>
      </c>
      <c r="P755" s="1" t="s">
        <v>2105</v>
      </c>
      <c r="Q755" s="1" t="s">
        <v>2105</v>
      </c>
      <c r="R755" s="1" t="s">
        <v>34</v>
      </c>
      <c r="S755" s="1">
        <v>0</v>
      </c>
    </row>
    <row r="756" spans="1:24">
      <c r="A756" s="1" t="s">
        <v>1925</v>
      </c>
      <c r="B756" s="1" t="s">
        <v>1925</v>
      </c>
      <c r="C756" s="1" t="s">
        <v>1898</v>
      </c>
      <c r="D756" s="2">
        <v>24.487082000000001</v>
      </c>
      <c r="E756" s="2">
        <v>121.43379899999999</v>
      </c>
      <c r="F756" s="3">
        <v>996.6</v>
      </c>
      <c r="G756" s="1" t="s">
        <v>3032</v>
      </c>
      <c r="H756" s="1" t="s">
        <v>3</v>
      </c>
      <c r="I756" s="1" t="s">
        <v>174</v>
      </c>
      <c r="J756" s="1" t="s">
        <v>292</v>
      </c>
      <c r="K756" s="1" t="s">
        <v>293</v>
      </c>
      <c r="L756" s="1" t="s">
        <v>1607</v>
      </c>
      <c r="M756" s="1">
        <v>4</v>
      </c>
      <c r="N756" s="1" t="s">
        <v>5669</v>
      </c>
      <c r="O756" s="1">
        <v>3</v>
      </c>
      <c r="P756" s="1" t="s">
        <v>2105</v>
      </c>
      <c r="Q756" s="1" t="s">
        <v>2105</v>
      </c>
      <c r="R756" s="1" t="s">
        <v>34</v>
      </c>
      <c r="S756" s="1">
        <v>0</v>
      </c>
    </row>
    <row r="757" spans="1:24">
      <c r="A757" s="1" t="s">
        <v>1926</v>
      </c>
      <c r="B757" s="1" t="s">
        <v>1926</v>
      </c>
      <c r="C757" s="1" t="s">
        <v>1898</v>
      </c>
      <c r="D757" s="2">
        <v>24.486879999999999</v>
      </c>
      <c r="E757" s="2">
        <v>121.434247</v>
      </c>
      <c r="F757" s="3">
        <v>1007.5</v>
      </c>
      <c r="G757" s="1" t="s">
        <v>3032</v>
      </c>
      <c r="H757" s="1" t="s">
        <v>3</v>
      </c>
      <c r="I757" s="1" t="s">
        <v>174</v>
      </c>
      <c r="J757" s="1" t="s">
        <v>292</v>
      </c>
      <c r="K757" s="1" t="s">
        <v>1643</v>
      </c>
      <c r="L757" s="1" t="s">
        <v>1713</v>
      </c>
      <c r="M757" s="1">
        <v>3</v>
      </c>
      <c r="N757" s="1" t="s">
        <v>5669</v>
      </c>
      <c r="O757" s="1">
        <v>3</v>
      </c>
      <c r="P757" s="1" t="s">
        <v>2105</v>
      </c>
      <c r="Q757" s="1" t="s">
        <v>2105</v>
      </c>
      <c r="R757" s="1" t="s">
        <v>34</v>
      </c>
      <c r="S757" s="1">
        <v>0</v>
      </c>
    </row>
    <row r="758" spans="1:24">
      <c r="A758" s="1" t="s">
        <v>1927</v>
      </c>
      <c r="B758" s="1" t="s">
        <v>1927</v>
      </c>
      <c r="C758" s="1" t="s">
        <v>1898</v>
      </c>
      <c r="D758" s="2">
        <v>24.486836</v>
      </c>
      <c r="E758" s="2">
        <v>121.434737</v>
      </c>
      <c r="F758" s="3">
        <v>1014.1</v>
      </c>
      <c r="G758" s="1" t="s">
        <v>3032</v>
      </c>
      <c r="H758" s="1" t="s">
        <v>3</v>
      </c>
      <c r="I758" s="1" t="s">
        <v>174</v>
      </c>
      <c r="J758" s="1" t="s">
        <v>175</v>
      </c>
      <c r="K758" s="1" t="s">
        <v>376</v>
      </c>
      <c r="L758" s="1" t="s">
        <v>1713</v>
      </c>
      <c r="M758" s="1">
        <v>3</v>
      </c>
      <c r="N758" s="1" t="s">
        <v>5669</v>
      </c>
      <c r="O758" s="1">
        <v>3</v>
      </c>
      <c r="P758" s="1" t="s">
        <v>2105</v>
      </c>
      <c r="Q758" s="1" t="s">
        <v>2105</v>
      </c>
      <c r="R758" s="1" t="s">
        <v>34</v>
      </c>
      <c r="S758" s="1">
        <v>0</v>
      </c>
    </row>
    <row r="759" spans="1:24">
      <c r="A759" s="1" t="s">
        <v>1928</v>
      </c>
      <c r="B759" s="1" t="s">
        <v>1928</v>
      </c>
      <c r="C759" s="1" t="s">
        <v>1898</v>
      </c>
      <c r="D759" s="2">
        <v>24.486512999999999</v>
      </c>
      <c r="E759" s="2">
        <v>121.435102</v>
      </c>
      <c r="F759" s="3">
        <v>1021.7</v>
      </c>
      <c r="G759" s="1" t="s">
        <v>3032</v>
      </c>
      <c r="H759" s="1" t="s">
        <v>3</v>
      </c>
      <c r="I759" s="1" t="s">
        <v>1326</v>
      </c>
      <c r="J759" s="1" t="s">
        <v>1568</v>
      </c>
      <c r="K759" s="1" t="s">
        <v>1929</v>
      </c>
      <c r="L759" s="1" t="s">
        <v>99</v>
      </c>
      <c r="M759" s="1">
        <v>2</v>
      </c>
      <c r="N759" s="1" t="s">
        <v>5669</v>
      </c>
      <c r="O759" s="1">
        <v>3</v>
      </c>
      <c r="P759" s="1" t="s">
        <v>2105</v>
      </c>
      <c r="Q759" s="1" t="s">
        <v>2105</v>
      </c>
      <c r="R759" s="1" t="s">
        <v>34</v>
      </c>
      <c r="S759" s="1">
        <v>0</v>
      </c>
    </row>
    <row r="760" spans="1:24">
      <c r="A760" s="1" t="s">
        <v>1930</v>
      </c>
      <c r="B760" s="1" t="s">
        <v>1930</v>
      </c>
      <c r="C760" s="1" t="s">
        <v>1898</v>
      </c>
      <c r="D760" s="2">
        <v>24.486785000000001</v>
      </c>
      <c r="E760" s="2">
        <v>121.43552099999999</v>
      </c>
      <c r="F760" s="3">
        <v>1036.8</v>
      </c>
      <c r="G760" s="1" t="s">
        <v>3032</v>
      </c>
      <c r="H760" s="1" t="s">
        <v>3</v>
      </c>
      <c r="I760" s="1" t="s">
        <v>174</v>
      </c>
      <c r="J760" s="1" t="s">
        <v>272</v>
      </c>
      <c r="K760" s="1" t="s">
        <v>273</v>
      </c>
      <c r="L760" s="1" t="s">
        <v>155</v>
      </c>
      <c r="M760" s="1">
        <v>2</v>
      </c>
      <c r="N760" s="1" t="s">
        <v>5669</v>
      </c>
      <c r="O760" s="1">
        <v>3</v>
      </c>
      <c r="P760" s="1" t="s">
        <v>2105</v>
      </c>
      <c r="Q760" s="1" t="s">
        <v>2105</v>
      </c>
      <c r="R760" s="1" t="s">
        <v>34</v>
      </c>
      <c r="S760" s="1">
        <v>0</v>
      </c>
    </row>
    <row r="761" spans="1:24">
      <c r="A761" s="1" t="s">
        <v>1931</v>
      </c>
      <c r="B761" s="1" t="s">
        <v>1931</v>
      </c>
      <c r="C761" s="1" t="s">
        <v>1898</v>
      </c>
      <c r="D761" s="2">
        <v>24.487200999999999</v>
      </c>
      <c r="E761" s="2">
        <v>121.435771</v>
      </c>
      <c r="F761" s="3">
        <v>1049.5999999999999</v>
      </c>
      <c r="G761" s="1" t="s">
        <v>3032</v>
      </c>
      <c r="H761" s="1" t="s">
        <v>3</v>
      </c>
      <c r="I761" s="1" t="s">
        <v>145</v>
      </c>
      <c r="J761" s="1" t="s">
        <v>146</v>
      </c>
      <c r="K761" s="1" t="s">
        <v>1932</v>
      </c>
      <c r="L761" s="1" t="s">
        <v>40</v>
      </c>
      <c r="M761" s="1">
        <v>4</v>
      </c>
      <c r="N761" s="1" t="s">
        <v>5669</v>
      </c>
      <c r="O761" s="1">
        <v>3</v>
      </c>
      <c r="P761" s="1" t="s">
        <v>2105</v>
      </c>
      <c r="Q761" s="1" t="s">
        <v>2105</v>
      </c>
      <c r="R761" s="1" t="s">
        <v>34</v>
      </c>
      <c r="S761" s="1">
        <v>0</v>
      </c>
    </row>
    <row r="762" spans="1:24">
      <c r="A762" s="1" t="s">
        <v>1933</v>
      </c>
      <c r="B762" s="1" t="s">
        <v>1933</v>
      </c>
      <c r="C762" s="1" t="s">
        <v>1898</v>
      </c>
      <c r="D762" s="2">
        <v>24.487653999999999</v>
      </c>
      <c r="E762" s="2">
        <v>121.435626</v>
      </c>
      <c r="F762" s="3">
        <v>1060.5999999999999</v>
      </c>
      <c r="G762" s="1" t="s">
        <v>3032</v>
      </c>
      <c r="H762" s="1" t="s">
        <v>3</v>
      </c>
      <c r="I762" s="1" t="s">
        <v>798</v>
      </c>
      <c r="J762" s="1" t="s">
        <v>799</v>
      </c>
      <c r="K762" s="1" t="s">
        <v>1934</v>
      </c>
      <c r="L762" s="1" t="s">
        <v>102</v>
      </c>
      <c r="M762" s="1">
        <v>1</v>
      </c>
      <c r="N762" s="1" t="s">
        <v>5669</v>
      </c>
      <c r="O762" s="1">
        <v>3</v>
      </c>
      <c r="P762" s="1" t="s">
        <v>2105</v>
      </c>
      <c r="Q762" s="1" t="s">
        <v>2105</v>
      </c>
      <c r="R762" s="1" t="s">
        <v>34</v>
      </c>
      <c r="S762" s="1">
        <v>0</v>
      </c>
    </row>
    <row r="763" spans="1:24">
      <c r="A763" s="1" t="s">
        <v>1935</v>
      </c>
      <c r="B763" s="1" t="s">
        <v>1935</v>
      </c>
      <c r="D763" s="2">
        <v>24.404205999999999</v>
      </c>
      <c r="E763" s="2">
        <v>121.362662</v>
      </c>
      <c r="F763" s="3">
        <v>1603.6829829999999</v>
      </c>
      <c r="G763" s="1" t="s">
        <v>3032</v>
      </c>
      <c r="H763" s="1" t="s">
        <v>3</v>
      </c>
      <c r="I763" s="1" t="s">
        <v>152</v>
      </c>
      <c r="J763" s="1" t="s">
        <v>153</v>
      </c>
      <c r="K763" s="1" t="s">
        <v>593</v>
      </c>
      <c r="L763" s="1" t="s">
        <v>1273</v>
      </c>
      <c r="M763" s="1">
        <v>5</v>
      </c>
      <c r="N763" s="1" t="s">
        <v>96</v>
      </c>
      <c r="O763" s="1">
        <v>2</v>
      </c>
      <c r="P763" s="1" t="s">
        <v>2105</v>
      </c>
      <c r="Q763" s="1" t="s">
        <v>2072</v>
      </c>
      <c r="R763" s="1" t="s">
        <v>34</v>
      </c>
      <c r="S763" s="1">
        <v>0</v>
      </c>
    </row>
    <row r="764" spans="1:24">
      <c r="A764" s="1" t="s">
        <v>1936</v>
      </c>
      <c r="B764" s="1" t="s">
        <v>1936</v>
      </c>
      <c r="D764" s="2">
        <v>24.404205999999999</v>
      </c>
      <c r="E764" s="2">
        <v>121.36272099999999</v>
      </c>
      <c r="F764" s="3">
        <v>1601.8964840000001</v>
      </c>
      <c r="G764" s="1" t="s">
        <v>3032</v>
      </c>
      <c r="H764" s="1" t="s">
        <v>3</v>
      </c>
      <c r="I764" s="1" t="s">
        <v>4</v>
      </c>
      <c r="J764" s="1" t="s">
        <v>5</v>
      </c>
      <c r="K764" s="1" t="s">
        <v>164</v>
      </c>
      <c r="L764" s="1" t="s">
        <v>1273</v>
      </c>
      <c r="M764" s="1">
        <v>5</v>
      </c>
      <c r="N764" s="1" t="s">
        <v>96</v>
      </c>
      <c r="O764" s="1">
        <v>2</v>
      </c>
      <c r="P764" s="1" t="s">
        <v>2105</v>
      </c>
      <c r="Q764" s="1" t="s">
        <v>2105</v>
      </c>
      <c r="R764" s="1" t="s">
        <v>2072</v>
      </c>
      <c r="S764" s="1">
        <v>1</v>
      </c>
      <c r="T764" s="1" t="s">
        <v>1937</v>
      </c>
      <c r="U764" s="1" t="s">
        <v>95</v>
      </c>
      <c r="V764" s="1">
        <v>1</v>
      </c>
      <c r="W764" s="1" t="s">
        <v>74</v>
      </c>
      <c r="X764" s="1">
        <v>1</v>
      </c>
    </row>
    <row r="765" spans="1:24">
      <c r="A765" s="1" t="s">
        <v>1938</v>
      </c>
      <c r="B765" s="1" t="s">
        <v>1938</v>
      </c>
      <c r="D765" s="2">
        <v>24.404169</v>
      </c>
      <c r="E765" s="2">
        <v>121.362685</v>
      </c>
      <c r="F765" s="3">
        <v>1603.045654</v>
      </c>
      <c r="G765" s="1" t="s">
        <v>3032</v>
      </c>
      <c r="H765" s="1" t="s">
        <v>3</v>
      </c>
      <c r="I765" s="1" t="s">
        <v>279</v>
      </c>
      <c r="J765" s="1" t="s">
        <v>166</v>
      </c>
      <c r="K765" s="1" t="s">
        <v>167</v>
      </c>
      <c r="L765" s="1" t="s">
        <v>1273</v>
      </c>
      <c r="M765" s="1">
        <v>5</v>
      </c>
      <c r="N765" s="1" t="s">
        <v>96</v>
      </c>
      <c r="O765" s="1">
        <v>2</v>
      </c>
      <c r="P765" s="1" t="s">
        <v>2105</v>
      </c>
      <c r="Q765" s="1" t="s">
        <v>34</v>
      </c>
      <c r="R765" s="1" t="s">
        <v>34</v>
      </c>
      <c r="S765" s="1">
        <v>0</v>
      </c>
    </row>
    <row r="766" spans="1:24">
      <c r="A766" s="1" t="s">
        <v>1939</v>
      </c>
      <c r="B766" s="1" t="s">
        <v>1939</v>
      </c>
      <c r="D766" s="2">
        <v>24.404122999999998</v>
      </c>
      <c r="E766" s="2">
        <v>121.36277200000001</v>
      </c>
      <c r="F766" s="3">
        <v>1601.4594729999999</v>
      </c>
      <c r="G766" s="1" t="s">
        <v>3032</v>
      </c>
      <c r="H766" s="1" t="s">
        <v>3</v>
      </c>
      <c r="I766" s="1" t="s">
        <v>152</v>
      </c>
      <c r="J766" s="1" t="s">
        <v>153</v>
      </c>
      <c r="K766" s="1" t="s">
        <v>593</v>
      </c>
      <c r="L766" s="1" t="s">
        <v>1273</v>
      </c>
      <c r="M766" s="1">
        <v>5</v>
      </c>
      <c r="N766" s="1" t="s">
        <v>96</v>
      </c>
      <c r="O766" s="1">
        <v>2</v>
      </c>
      <c r="P766" s="1" t="s">
        <v>2105</v>
      </c>
      <c r="Q766" s="1" t="s">
        <v>8</v>
      </c>
      <c r="R766" s="1" t="s">
        <v>8</v>
      </c>
      <c r="S766" s="1">
        <v>1</v>
      </c>
      <c r="T766" s="1" t="s">
        <v>1940</v>
      </c>
      <c r="U766" s="1" t="s">
        <v>95</v>
      </c>
      <c r="V766" s="1">
        <v>1</v>
      </c>
      <c r="W766" s="1" t="s">
        <v>74</v>
      </c>
      <c r="X766" s="1">
        <v>1</v>
      </c>
    </row>
    <row r="767" spans="1:24">
      <c r="A767" s="1" t="s">
        <v>1941</v>
      </c>
      <c r="B767" s="1" t="s">
        <v>1941</v>
      </c>
      <c r="D767" s="2">
        <v>24.404029000000001</v>
      </c>
      <c r="E767" s="2">
        <v>121.36271600000001</v>
      </c>
      <c r="F767" s="3">
        <v>1603.767578</v>
      </c>
      <c r="G767" s="1" t="s">
        <v>3032</v>
      </c>
      <c r="H767" s="1" t="s">
        <v>3</v>
      </c>
      <c r="I767" s="1" t="s">
        <v>361</v>
      </c>
      <c r="J767" s="1" t="s">
        <v>362</v>
      </c>
      <c r="K767" s="1" t="s">
        <v>363</v>
      </c>
      <c r="L767" s="1" t="s">
        <v>1273</v>
      </c>
      <c r="M767" s="1">
        <v>5</v>
      </c>
      <c r="N767" s="1" t="s">
        <v>96</v>
      </c>
      <c r="O767" s="1">
        <v>2</v>
      </c>
      <c r="P767" s="1" t="s">
        <v>2105</v>
      </c>
      <c r="Q767" s="1" t="s">
        <v>2105</v>
      </c>
      <c r="R767" s="1" t="s">
        <v>8</v>
      </c>
      <c r="S767" s="1">
        <v>1</v>
      </c>
      <c r="T767" s="1" t="s">
        <v>1942</v>
      </c>
      <c r="U767" s="1" t="s">
        <v>95</v>
      </c>
      <c r="V767" s="1">
        <v>1</v>
      </c>
      <c r="W767" s="1" t="s">
        <v>74</v>
      </c>
      <c r="X767" s="1">
        <v>1</v>
      </c>
    </row>
    <row r="768" spans="1:24">
      <c r="A768" s="1" t="s">
        <v>1943</v>
      </c>
      <c r="B768" s="1" t="s">
        <v>1943</v>
      </c>
      <c r="D768" s="2">
        <v>24.404048</v>
      </c>
      <c r="E768" s="2">
        <v>121.362787</v>
      </c>
      <c r="F768" s="3">
        <v>1604.169678</v>
      </c>
      <c r="G768" s="1" t="s">
        <v>3032</v>
      </c>
      <c r="H768" s="1" t="s">
        <v>3</v>
      </c>
      <c r="I768" s="1" t="s">
        <v>222</v>
      </c>
      <c r="J768" s="1" t="s">
        <v>223</v>
      </c>
      <c r="K768" s="1" t="s">
        <v>224</v>
      </c>
      <c r="L768" s="1" t="s">
        <v>1891</v>
      </c>
      <c r="M768" s="1">
        <v>5</v>
      </c>
      <c r="N768" s="1" t="s">
        <v>96</v>
      </c>
      <c r="O768" s="1">
        <v>2</v>
      </c>
      <c r="P768" s="1" t="s">
        <v>2105</v>
      </c>
      <c r="Q768" s="1" t="s">
        <v>8</v>
      </c>
      <c r="R768" s="1" t="s">
        <v>8</v>
      </c>
      <c r="S768" s="1">
        <v>1</v>
      </c>
      <c r="T768" s="1" t="s">
        <v>1944</v>
      </c>
      <c r="U768" s="1" t="s">
        <v>95</v>
      </c>
      <c r="V768" s="1">
        <v>1</v>
      </c>
      <c r="W768" s="1" t="s">
        <v>74</v>
      </c>
      <c r="X768" s="1">
        <v>1</v>
      </c>
    </row>
    <row r="769" spans="1:24">
      <c r="A769" s="1" t="s">
        <v>1945</v>
      </c>
      <c r="B769" s="1" t="s">
        <v>1945</v>
      </c>
      <c r="D769" s="2">
        <v>24.403983</v>
      </c>
      <c r="E769" s="2">
        <v>121.36270399999999</v>
      </c>
      <c r="F769" s="3">
        <v>1604.8641359999999</v>
      </c>
      <c r="G769" s="1" t="s">
        <v>3032</v>
      </c>
      <c r="H769" s="1" t="s">
        <v>3</v>
      </c>
      <c r="I769" s="1" t="s">
        <v>4</v>
      </c>
      <c r="J769" s="1" t="s">
        <v>5</v>
      </c>
      <c r="K769" s="1" t="s">
        <v>164</v>
      </c>
      <c r="L769" s="1" t="s">
        <v>1273</v>
      </c>
      <c r="M769" s="1">
        <v>5</v>
      </c>
      <c r="N769" s="1" t="s">
        <v>96</v>
      </c>
      <c r="O769" s="1">
        <v>2</v>
      </c>
      <c r="P769" s="1" t="s">
        <v>2105</v>
      </c>
      <c r="Q769" s="1" t="s">
        <v>8</v>
      </c>
      <c r="R769" s="1" t="s">
        <v>8</v>
      </c>
      <c r="S769" s="1">
        <v>1</v>
      </c>
      <c r="T769" s="1" t="s">
        <v>1946</v>
      </c>
      <c r="U769" s="1" t="s">
        <v>95</v>
      </c>
      <c r="V769" s="1">
        <v>1</v>
      </c>
      <c r="W769" s="1" t="s">
        <v>74</v>
      </c>
      <c r="X769" s="1">
        <v>1</v>
      </c>
    </row>
    <row r="770" spans="1:24">
      <c r="A770" s="1" t="s">
        <v>1947</v>
      </c>
      <c r="B770" s="1" t="s">
        <v>1947</v>
      </c>
      <c r="D770" s="2">
        <v>24.404019000000002</v>
      </c>
      <c r="E770" s="2">
        <v>121.36287</v>
      </c>
      <c r="F770" s="3">
        <v>1608.5191649999999</v>
      </c>
      <c r="G770" s="1" t="s">
        <v>3032</v>
      </c>
      <c r="H770" s="1" t="s">
        <v>3</v>
      </c>
      <c r="I770" s="1" t="s">
        <v>152</v>
      </c>
      <c r="J770" s="1" t="s">
        <v>153</v>
      </c>
      <c r="K770" s="1" t="s">
        <v>593</v>
      </c>
      <c r="L770" s="1" t="s">
        <v>1273</v>
      </c>
      <c r="M770" s="1">
        <v>5</v>
      </c>
      <c r="N770" s="1" t="s">
        <v>96</v>
      </c>
      <c r="O770" s="1">
        <v>2</v>
      </c>
      <c r="P770" s="1" t="s">
        <v>2105</v>
      </c>
      <c r="Q770" s="1" t="s">
        <v>8</v>
      </c>
      <c r="R770" s="1" t="s">
        <v>8</v>
      </c>
      <c r="S770" s="1">
        <v>1</v>
      </c>
      <c r="T770" s="1" t="s">
        <v>1948</v>
      </c>
      <c r="U770" s="1" t="s">
        <v>95</v>
      </c>
      <c r="V770" s="1">
        <v>1</v>
      </c>
      <c r="W770" s="1" t="s">
        <v>74</v>
      </c>
      <c r="X770" s="1">
        <v>1</v>
      </c>
    </row>
    <row r="771" spans="1:24">
      <c r="A771" s="1" t="s">
        <v>1949</v>
      </c>
      <c r="B771" s="1" t="s">
        <v>1949</v>
      </c>
      <c r="D771" s="2">
        <v>24.403946999999999</v>
      </c>
      <c r="E771" s="2">
        <v>121.362847</v>
      </c>
      <c r="F771" s="3">
        <v>1609.257568</v>
      </c>
      <c r="G771" s="1" t="s">
        <v>3032</v>
      </c>
      <c r="H771" s="1" t="s">
        <v>3</v>
      </c>
      <c r="I771" s="1" t="s">
        <v>152</v>
      </c>
      <c r="J771" s="1" t="s">
        <v>153</v>
      </c>
      <c r="K771" s="1" t="s">
        <v>1874</v>
      </c>
      <c r="L771" s="1" t="s">
        <v>1273</v>
      </c>
      <c r="M771" s="1">
        <v>5</v>
      </c>
      <c r="N771" s="1" t="s">
        <v>96</v>
      </c>
      <c r="O771" s="1">
        <v>2</v>
      </c>
      <c r="P771" s="1" t="s">
        <v>2105</v>
      </c>
      <c r="Q771" s="1" t="s">
        <v>8</v>
      </c>
      <c r="R771" s="1" t="s">
        <v>8</v>
      </c>
      <c r="S771" s="1">
        <v>1</v>
      </c>
      <c r="T771" s="1" t="s">
        <v>1950</v>
      </c>
      <c r="U771" s="1" t="s">
        <v>95</v>
      </c>
      <c r="V771" s="1">
        <v>1</v>
      </c>
      <c r="W771" s="1" t="s">
        <v>74</v>
      </c>
      <c r="X771" s="1">
        <v>1</v>
      </c>
    </row>
    <row r="772" spans="1:24">
      <c r="A772" s="1" t="s">
        <v>1951</v>
      </c>
      <c r="B772" s="1" t="s">
        <v>1951</v>
      </c>
      <c r="D772" s="2">
        <v>24.404014</v>
      </c>
      <c r="E772" s="2">
        <v>121.36282199999999</v>
      </c>
      <c r="F772" s="3">
        <v>1611.6080320000001</v>
      </c>
      <c r="G772" s="1" t="s">
        <v>3032</v>
      </c>
      <c r="H772" s="1" t="s">
        <v>3</v>
      </c>
      <c r="I772" s="1" t="s">
        <v>1293</v>
      </c>
      <c r="J772" s="1" t="s">
        <v>1294</v>
      </c>
      <c r="K772" s="1" t="s">
        <v>1295</v>
      </c>
      <c r="L772" s="1" t="s">
        <v>1273</v>
      </c>
      <c r="M772" s="1">
        <v>5</v>
      </c>
      <c r="N772" s="1" t="s">
        <v>96</v>
      </c>
      <c r="O772" s="1">
        <v>2</v>
      </c>
      <c r="P772" s="1" t="s">
        <v>2105</v>
      </c>
      <c r="Q772" s="1" t="s">
        <v>2072</v>
      </c>
      <c r="R772" s="1" t="s">
        <v>34</v>
      </c>
      <c r="S772" s="1">
        <v>0</v>
      </c>
    </row>
    <row r="773" spans="1:24">
      <c r="A773" s="1" t="s">
        <v>1952</v>
      </c>
      <c r="B773" s="1" t="s">
        <v>1952</v>
      </c>
      <c r="D773" s="2">
        <v>24.403952</v>
      </c>
      <c r="E773" s="2">
        <v>121.362905</v>
      </c>
      <c r="F773" s="3">
        <v>1614.0732419999999</v>
      </c>
      <c r="G773" s="1" t="s">
        <v>3032</v>
      </c>
      <c r="H773" s="1" t="s">
        <v>3</v>
      </c>
      <c r="I773" s="1" t="s">
        <v>152</v>
      </c>
      <c r="J773" s="1" t="s">
        <v>153</v>
      </c>
      <c r="K773" s="1" t="s">
        <v>154</v>
      </c>
      <c r="L773" s="1" t="s">
        <v>1273</v>
      </c>
      <c r="M773" s="1">
        <v>5</v>
      </c>
      <c r="N773" s="1" t="s">
        <v>96</v>
      </c>
      <c r="O773" s="1">
        <v>2</v>
      </c>
      <c r="P773" s="1" t="s">
        <v>2105</v>
      </c>
      <c r="Q773" s="1" t="s">
        <v>8</v>
      </c>
      <c r="R773" s="1" t="s">
        <v>8</v>
      </c>
      <c r="S773" s="1">
        <v>1</v>
      </c>
      <c r="T773" s="1" t="s">
        <v>1953</v>
      </c>
      <c r="U773" s="1" t="s">
        <v>220</v>
      </c>
      <c r="V773" s="1">
        <v>1</v>
      </c>
      <c r="W773" s="1" t="s">
        <v>74</v>
      </c>
      <c r="X773" s="1">
        <v>1</v>
      </c>
    </row>
    <row r="774" spans="1:24">
      <c r="A774" s="1" t="s">
        <v>1954</v>
      </c>
      <c r="B774" s="1" t="s">
        <v>1954</v>
      </c>
      <c r="D774" s="2">
        <v>24.403881999999999</v>
      </c>
      <c r="E774" s="2">
        <v>121.362894</v>
      </c>
      <c r="F774" s="3">
        <v>1614.437866</v>
      </c>
      <c r="G774" s="1" t="s">
        <v>3032</v>
      </c>
      <c r="H774" s="1" t="s">
        <v>3</v>
      </c>
      <c r="I774" s="1" t="s">
        <v>222</v>
      </c>
      <c r="J774" s="1" t="s">
        <v>223</v>
      </c>
      <c r="K774" s="1" t="s">
        <v>224</v>
      </c>
      <c r="L774" s="1" t="s">
        <v>2149</v>
      </c>
      <c r="M774" s="1">
        <v>4</v>
      </c>
      <c r="N774" s="1" t="s">
        <v>96</v>
      </c>
      <c r="O774" s="1">
        <v>2</v>
      </c>
      <c r="P774" s="1" t="s">
        <v>2105</v>
      </c>
      <c r="Q774" s="1" t="s">
        <v>2072</v>
      </c>
      <c r="R774" s="1" t="s">
        <v>34</v>
      </c>
      <c r="S774" s="1">
        <v>0</v>
      </c>
    </row>
    <row r="775" spans="1:24">
      <c r="A775" s="1" t="s">
        <v>1955</v>
      </c>
      <c r="B775" s="1" t="s">
        <v>1955</v>
      </c>
      <c r="D775" s="2">
        <v>24.403925999999998</v>
      </c>
      <c r="E775" s="2">
        <v>121.36293000000001</v>
      </c>
      <c r="F775" s="3">
        <v>1615.7448730000001</v>
      </c>
      <c r="G775" s="1" t="s">
        <v>3032</v>
      </c>
      <c r="H775" s="1" t="s">
        <v>3</v>
      </c>
      <c r="I775" s="1" t="s">
        <v>152</v>
      </c>
      <c r="J775" s="1" t="s">
        <v>153</v>
      </c>
      <c r="K775" s="1" t="s">
        <v>154</v>
      </c>
      <c r="L775" s="1" t="s">
        <v>1273</v>
      </c>
      <c r="M775" s="1">
        <v>5</v>
      </c>
      <c r="N775" s="1" t="s">
        <v>96</v>
      </c>
      <c r="O775" s="1">
        <v>2</v>
      </c>
      <c r="P775" s="1" t="s">
        <v>2105</v>
      </c>
      <c r="Q775" s="1" t="s">
        <v>8</v>
      </c>
      <c r="R775" s="1" t="s">
        <v>8</v>
      </c>
      <c r="S775" s="1">
        <v>1</v>
      </c>
      <c r="T775" s="1" t="s">
        <v>1956</v>
      </c>
      <c r="U775" s="1" t="s">
        <v>95</v>
      </c>
      <c r="V775" s="1">
        <v>1</v>
      </c>
      <c r="W775" s="1" t="s">
        <v>74</v>
      </c>
      <c r="X775" s="1">
        <v>1</v>
      </c>
    </row>
    <row r="776" spans="1:24">
      <c r="A776" s="1" t="s">
        <v>842</v>
      </c>
      <c r="B776" s="1" t="s">
        <v>843</v>
      </c>
      <c r="D776" s="2">
        <v>24.089531999999998</v>
      </c>
      <c r="E776" s="2">
        <v>121.174344</v>
      </c>
      <c r="F776" s="3">
        <v>2130</v>
      </c>
      <c r="G776" s="1" t="s">
        <v>3032</v>
      </c>
      <c r="H776" s="1" t="s">
        <v>3014</v>
      </c>
      <c r="I776" s="1" t="s">
        <v>1957</v>
      </c>
      <c r="J776" s="1" t="s">
        <v>845</v>
      </c>
      <c r="K776" s="1" t="s">
        <v>846</v>
      </c>
      <c r="L776" s="1" t="s">
        <v>847</v>
      </c>
      <c r="M776" s="1">
        <v>1</v>
      </c>
      <c r="N776" s="1" t="s">
        <v>5669</v>
      </c>
      <c r="O776" s="1">
        <v>3</v>
      </c>
      <c r="P776" s="1" t="s">
        <v>2105</v>
      </c>
      <c r="Q776" s="1" t="s">
        <v>2105</v>
      </c>
      <c r="R776" s="1" t="s">
        <v>34</v>
      </c>
      <c r="S776" s="1">
        <v>0</v>
      </c>
    </row>
    <row r="777" spans="1:24">
      <c r="A777" s="1" t="s">
        <v>848</v>
      </c>
      <c r="B777" s="1" t="s">
        <v>843</v>
      </c>
      <c r="D777" s="2">
        <v>24.089531999999998</v>
      </c>
      <c r="E777" s="2">
        <v>121.174344</v>
      </c>
      <c r="F777" s="3">
        <v>2130</v>
      </c>
      <c r="G777" s="1" t="s">
        <v>3032</v>
      </c>
      <c r="H777" s="1" t="s">
        <v>3014</v>
      </c>
      <c r="I777" s="1" t="s">
        <v>1958</v>
      </c>
      <c r="L777" s="1" t="s">
        <v>847</v>
      </c>
      <c r="M777" s="1">
        <v>1</v>
      </c>
      <c r="N777" s="1" t="s">
        <v>5669</v>
      </c>
      <c r="O777" s="1">
        <v>3</v>
      </c>
      <c r="P777" s="1" t="s">
        <v>2105</v>
      </c>
      <c r="Q777" s="1" t="s">
        <v>2105</v>
      </c>
      <c r="R777" s="1" t="s">
        <v>34</v>
      </c>
      <c r="S777" s="1">
        <v>0</v>
      </c>
    </row>
    <row r="778" spans="1:24">
      <c r="A778" s="1" t="s">
        <v>849</v>
      </c>
      <c r="B778" s="1" t="s">
        <v>843</v>
      </c>
      <c r="D778" s="2">
        <v>24.089531999999998</v>
      </c>
      <c r="E778" s="2">
        <v>121.174344</v>
      </c>
      <c r="F778" s="3">
        <v>2130</v>
      </c>
      <c r="G778" s="1" t="s">
        <v>3032</v>
      </c>
      <c r="H778" s="1" t="s">
        <v>3014</v>
      </c>
      <c r="I778" s="1" t="s">
        <v>1959</v>
      </c>
      <c r="J778" s="1" t="s">
        <v>850</v>
      </c>
      <c r="K778" s="1" t="s">
        <v>851</v>
      </c>
      <c r="L778" s="1" t="s">
        <v>847</v>
      </c>
      <c r="M778" s="1">
        <v>1</v>
      </c>
      <c r="N778" s="1" t="s">
        <v>5669</v>
      </c>
      <c r="O778" s="1">
        <v>3</v>
      </c>
      <c r="P778" s="1" t="s">
        <v>2105</v>
      </c>
      <c r="Q778" s="1" t="s">
        <v>2105</v>
      </c>
      <c r="R778" s="1" t="s">
        <v>34</v>
      </c>
      <c r="S778" s="1">
        <v>0</v>
      </c>
    </row>
    <row r="779" spans="1:24">
      <c r="A779" s="1" t="s">
        <v>852</v>
      </c>
      <c r="B779" s="1" t="s">
        <v>843</v>
      </c>
      <c r="D779" s="2">
        <v>24.089531999999998</v>
      </c>
      <c r="E779" s="2">
        <v>121.174344</v>
      </c>
      <c r="F779" s="3">
        <v>2130</v>
      </c>
      <c r="G779" s="1" t="s">
        <v>3032</v>
      </c>
      <c r="H779" s="1" t="s">
        <v>3014</v>
      </c>
      <c r="I779" s="1" t="s">
        <v>1960</v>
      </c>
      <c r="J779" s="1" t="s">
        <v>853</v>
      </c>
      <c r="K779" s="1" t="s">
        <v>851</v>
      </c>
      <c r="L779" s="1" t="s">
        <v>847</v>
      </c>
      <c r="M779" s="1">
        <v>1</v>
      </c>
      <c r="N779" s="1" t="s">
        <v>5669</v>
      </c>
      <c r="O779" s="1">
        <v>3</v>
      </c>
      <c r="P779" s="1" t="s">
        <v>2105</v>
      </c>
      <c r="Q779" s="1" t="s">
        <v>2105</v>
      </c>
      <c r="R779" s="1" t="s">
        <v>34</v>
      </c>
      <c r="S779" s="1">
        <v>0</v>
      </c>
    </row>
    <row r="780" spans="1:24">
      <c r="A780" s="1" t="s">
        <v>854</v>
      </c>
      <c r="B780" s="1" t="s">
        <v>843</v>
      </c>
      <c r="D780" s="2">
        <v>24.089531999999998</v>
      </c>
      <c r="E780" s="2">
        <v>121.174344</v>
      </c>
      <c r="F780" s="3">
        <v>2130</v>
      </c>
      <c r="G780" s="1" t="s">
        <v>3032</v>
      </c>
      <c r="H780" s="1" t="s">
        <v>3014</v>
      </c>
      <c r="I780" s="1" t="s">
        <v>1960</v>
      </c>
      <c r="J780" s="1" t="s">
        <v>853</v>
      </c>
      <c r="K780" s="1" t="s">
        <v>851</v>
      </c>
      <c r="L780" s="1" t="s">
        <v>847</v>
      </c>
      <c r="M780" s="1">
        <v>1</v>
      </c>
      <c r="N780" s="1" t="s">
        <v>5669</v>
      </c>
      <c r="O780" s="1">
        <v>3</v>
      </c>
      <c r="P780" s="1" t="s">
        <v>2105</v>
      </c>
      <c r="Q780" s="1" t="s">
        <v>2105</v>
      </c>
      <c r="R780" s="1" t="s">
        <v>34</v>
      </c>
      <c r="S780" s="1">
        <v>0</v>
      </c>
    </row>
    <row r="781" spans="1:24">
      <c r="A781" s="1" t="s">
        <v>855</v>
      </c>
      <c r="B781" s="1" t="s">
        <v>843</v>
      </c>
      <c r="D781" s="2">
        <v>24.089531999999998</v>
      </c>
      <c r="E781" s="2">
        <v>121.174344</v>
      </c>
      <c r="F781" s="3">
        <v>2130</v>
      </c>
      <c r="G781" s="1" t="s">
        <v>3032</v>
      </c>
      <c r="H781" s="1" t="s">
        <v>3014</v>
      </c>
      <c r="I781" s="1" t="s">
        <v>1961</v>
      </c>
      <c r="J781" s="1" t="s">
        <v>845</v>
      </c>
      <c r="K781" s="1" t="s">
        <v>856</v>
      </c>
      <c r="L781" s="1" t="s">
        <v>847</v>
      </c>
      <c r="M781" s="1">
        <v>1</v>
      </c>
      <c r="N781" s="1" t="s">
        <v>5669</v>
      </c>
      <c r="O781" s="1">
        <v>3</v>
      </c>
      <c r="P781" s="1" t="s">
        <v>2105</v>
      </c>
      <c r="Q781" s="1" t="s">
        <v>2105</v>
      </c>
      <c r="R781" s="1" t="s">
        <v>34</v>
      </c>
      <c r="S781" s="1">
        <v>0</v>
      </c>
    </row>
    <row r="782" spans="1:24">
      <c r="A782" s="1" t="s">
        <v>857</v>
      </c>
      <c r="B782" s="1" t="s">
        <v>843</v>
      </c>
      <c r="D782" s="2">
        <v>24.089531999999998</v>
      </c>
      <c r="E782" s="2">
        <v>121.174344</v>
      </c>
      <c r="F782" s="3">
        <v>2130</v>
      </c>
      <c r="G782" s="1" t="s">
        <v>3032</v>
      </c>
      <c r="H782" s="1" t="s">
        <v>3014</v>
      </c>
      <c r="I782" s="1" t="s">
        <v>1962</v>
      </c>
      <c r="J782" s="1" t="s">
        <v>845</v>
      </c>
      <c r="K782" s="1" t="s">
        <v>858</v>
      </c>
      <c r="L782" s="1" t="s">
        <v>847</v>
      </c>
      <c r="M782" s="1">
        <v>1</v>
      </c>
      <c r="N782" s="1" t="s">
        <v>5669</v>
      </c>
      <c r="O782" s="1">
        <v>3</v>
      </c>
      <c r="P782" s="1" t="s">
        <v>2105</v>
      </c>
      <c r="Q782" s="1" t="s">
        <v>2105</v>
      </c>
      <c r="R782" s="1" t="s">
        <v>34</v>
      </c>
      <c r="S782" s="1">
        <v>0</v>
      </c>
    </row>
    <row r="783" spans="1:24">
      <c r="A783" s="1" t="s">
        <v>859</v>
      </c>
      <c r="B783" s="1" t="s">
        <v>843</v>
      </c>
      <c r="D783" s="2">
        <v>24.089531999999998</v>
      </c>
      <c r="E783" s="2">
        <v>121.174344</v>
      </c>
      <c r="F783" s="3">
        <v>2130</v>
      </c>
      <c r="G783" s="1" t="s">
        <v>3032</v>
      </c>
      <c r="H783" s="1" t="s">
        <v>3014</v>
      </c>
      <c r="I783" s="1" t="s">
        <v>1962</v>
      </c>
      <c r="J783" s="1" t="s">
        <v>845</v>
      </c>
      <c r="K783" s="1" t="s">
        <v>858</v>
      </c>
      <c r="L783" s="1" t="s">
        <v>847</v>
      </c>
      <c r="M783" s="1">
        <v>1</v>
      </c>
      <c r="N783" s="1" t="s">
        <v>5669</v>
      </c>
      <c r="O783" s="1">
        <v>3</v>
      </c>
      <c r="P783" s="1" t="s">
        <v>2105</v>
      </c>
      <c r="Q783" s="1" t="s">
        <v>2105</v>
      </c>
      <c r="R783" s="1" t="s">
        <v>34</v>
      </c>
      <c r="S783" s="1">
        <v>0</v>
      </c>
    </row>
    <row r="784" spans="1:24">
      <c r="A784" s="1" t="s">
        <v>860</v>
      </c>
      <c r="B784" s="1" t="s">
        <v>843</v>
      </c>
      <c r="D784" s="2">
        <v>24.089531999999998</v>
      </c>
      <c r="E784" s="2">
        <v>121.174344</v>
      </c>
      <c r="F784" s="3">
        <v>2130</v>
      </c>
      <c r="G784" s="1" t="s">
        <v>3032</v>
      </c>
      <c r="H784" s="1" t="s">
        <v>3014</v>
      </c>
      <c r="I784" s="1" t="s">
        <v>1963</v>
      </c>
      <c r="J784" s="1" t="s">
        <v>861</v>
      </c>
      <c r="K784" s="1" t="s">
        <v>862</v>
      </c>
      <c r="L784" s="1" t="s">
        <v>847</v>
      </c>
      <c r="M784" s="1">
        <v>1</v>
      </c>
      <c r="N784" s="1" t="s">
        <v>5669</v>
      </c>
      <c r="O784" s="1">
        <v>3</v>
      </c>
      <c r="P784" s="1" t="s">
        <v>2105</v>
      </c>
      <c r="Q784" s="1" t="s">
        <v>2105</v>
      </c>
      <c r="R784" s="1" t="s">
        <v>34</v>
      </c>
      <c r="S784" s="1">
        <v>0</v>
      </c>
    </row>
    <row r="785" spans="1:19">
      <c r="A785" s="1" t="s">
        <v>863</v>
      </c>
      <c r="B785" s="1" t="s">
        <v>843</v>
      </c>
      <c r="D785" s="2">
        <v>24.089531999999998</v>
      </c>
      <c r="E785" s="2">
        <v>121.174344</v>
      </c>
      <c r="F785" s="3">
        <v>2130</v>
      </c>
      <c r="G785" s="1" t="s">
        <v>3032</v>
      </c>
      <c r="H785" s="1" t="s">
        <v>3014</v>
      </c>
      <c r="I785" s="1" t="s">
        <v>1964</v>
      </c>
      <c r="J785" s="1" t="s">
        <v>853</v>
      </c>
      <c r="K785" s="1" t="s">
        <v>851</v>
      </c>
      <c r="L785" s="1" t="s">
        <v>847</v>
      </c>
      <c r="M785" s="1">
        <v>1</v>
      </c>
      <c r="N785" s="1" t="s">
        <v>5669</v>
      </c>
      <c r="O785" s="1">
        <v>3</v>
      </c>
      <c r="P785" s="1" t="s">
        <v>2105</v>
      </c>
      <c r="Q785" s="1" t="s">
        <v>2105</v>
      </c>
      <c r="R785" s="1" t="s">
        <v>34</v>
      </c>
      <c r="S785" s="1">
        <v>0</v>
      </c>
    </row>
    <row r="786" spans="1:19">
      <c r="A786" s="1" t="s">
        <v>864</v>
      </c>
      <c r="B786" s="1" t="s">
        <v>843</v>
      </c>
      <c r="D786" s="2">
        <v>24.089531999999998</v>
      </c>
      <c r="E786" s="2">
        <v>121.174344</v>
      </c>
      <c r="F786" s="3">
        <v>2130</v>
      </c>
      <c r="G786" s="1" t="s">
        <v>3032</v>
      </c>
      <c r="H786" s="1" t="s">
        <v>3014</v>
      </c>
      <c r="I786" s="1" t="s">
        <v>1965</v>
      </c>
      <c r="J786" s="1" t="s">
        <v>845</v>
      </c>
      <c r="K786" s="1" t="s">
        <v>856</v>
      </c>
      <c r="L786" s="1" t="s">
        <v>847</v>
      </c>
      <c r="M786" s="1">
        <v>1</v>
      </c>
      <c r="N786" s="1" t="s">
        <v>5669</v>
      </c>
      <c r="O786" s="1">
        <v>3</v>
      </c>
      <c r="P786" s="1" t="s">
        <v>2105</v>
      </c>
      <c r="Q786" s="1" t="s">
        <v>2105</v>
      </c>
      <c r="R786" s="1" t="s">
        <v>34</v>
      </c>
      <c r="S786" s="1">
        <v>0</v>
      </c>
    </row>
    <row r="787" spans="1:19">
      <c r="A787" s="1" t="s">
        <v>865</v>
      </c>
      <c r="B787" s="1" t="s">
        <v>843</v>
      </c>
      <c r="D787" s="2">
        <v>24.089531999999998</v>
      </c>
      <c r="E787" s="2">
        <v>121.174344</v>
      </c>
      <c r="F787" s="3">
        <v>2130</v>
      </c>
      <c r="G787" s="1" t="s">
        <v>3032</v>
      </c>
      <c r="H787" s="1" t="s">
        <v>3014</v>
      </c>
      <c r="I787" s="1" t="s">
        <v>1966</v>
      </c>
      <c r="J787" s="1" t="s">
        <v>853</v>
      </c>
      <c r="K787" s="1" t="s">
        <v>866</v>
      </c>
      <c r="L787" s="1" t="s">
        <v>847</v>
      </c>
      <c r="M787" s="1">
        <v>1</v>
      </c>
      <c r="N787" s="1" t="s">
        <v>5669</v>
      </c>
      <c r="O787" s="1">
        <v>3</v>
      </c>
      <c r="P787" s="1" t="s">
        <v>2105</v>
      </c>
      <c r="Q787" s="1" t="s">
        <v>2105</v>
      </c>
      <c r="R787" s="1" t="s">
        <v>34</v>
      </c>
      <c r="S787" s="1">
        <v>0</v>
      </c>
    </row>
    <row r="788" spans="1:19">
      <c r="A788" s="1" t="s">
        <v>867</v>
      </c>
      <c r="B788" s="1" t="s">
        <v>843</v>
      </c>
      <c r="D788" s="2">
        <v>24.089531999999998</v>
      </c>
      <c r="E788" s="2">
        <v>121.174344</v>
      </c>
      <c r="F788" s="3">
        <v>2130</v>
      </c>
      <c r="G788" s="1" t="s">
        <v>3032</v>
      </c>
      <c r="H788" s="1" t="s">
        <v>3014</v>
      </c>
      <c r="I788" s="1" t="s">
        <v>1961</v>
      </c>
      <c r="J788" s="1" t="s">
        <v>845</v>
      </c>
      <c r="K788" s="1" t="s">
        <v>856</v>
      </c>
      <c r="L788" s="1" t="s">
        <v>847</v>
      </c>
      <c r="M788" s="1">
        <v>1</v>
      </c>
      <c r="N788" s="1" t="s">
        <v>5669</v>
      </c>
      <c r="O788" s="1">
        <v>3</v>
      </c>
      <c r="P788" s="1" t="s">
        <v>2105</v>
      </c>
      <c r="Q788" s="1" t="s">
        <v>2105</v>
      </c>
      <c r="R788" s="1" t="s">
        <v>34</v>
      </c>
      <c r="S788" s="1">
        <v>0</v>
      </c>
    </row>
    <row r="789" spans="1:19">
      <c r="A789" s="1" t="s">
        <v>868</v>
      </c>
      <c r="B789" s="1" t="s">
        <v>843</v>
      </c>
      <c r="D789" s="2">
        <v>24.089531999999998</v>
      </c>
      <c r="E789" s="2">
        <v>121.174344</v>
      </c>
      <c r="F789" s="3">
        <v>2130</v>
      </c>
      <c r="G789" s="1" t="s">
        <v>3032</v>
      </c>
      <c r="H789" s="1" t="s">
        <v>3014</v>
      </c>
      <c r="I789" s="1" t="s">
        <v>1963</v>
      </c>
      <c r="J789" s="1" t="s">
        <v>861</v>
      </c>
      <c r="K789" s="1" t="s">
        <v>862</v>
      </c>
      <c r="L789" s="1" t="s">
        <v>847</v>
      </c>
      <c r="M789" s="1">
        <v>1</v>
      </c>
      <c r="N789" s="1" t="s">
        <v>5669</v>
      </c>
      <c r="O789" s="1">
        <v>3</v>
      </c>
      <c r="P789" s="1" t="s">
        <v>2105</v>
      </c>
      <c r="Q789" s="1" t="s">
        <v>2105</v>
      </c>
      <c r="R789" s="1" t="s">
        <v>34</v>
      </c>
      <c r="S789" s="1">
        <v>0</v>
      </c>
    </row>
    <row r="790" spans="1:19">
      <c r="A790" s="1" t="s">
        <v>869</v>
      </c>
      <c r="B790" s="1" t="s">
        <v>843</v>
      </c>
      <c r="D790" s="2">
        <v>24.089531999999998</v>
      </c>
      <c r="E790" s="2">
        <v>121.174344</v>
      </c>
      <c r="F790" s="3">
        <v>2130</v>
      </c>
      <c r="G790" s="1" t="s">
        <v>3032</v>
      </c>
      <c r="H790" s="1" t="s">
        <v>3014</v>
      </c>
      <c r="I790" s="1" t="s">
        <v>1967</v>
      </c>
      <c r="L790" s="1" t="s">
        <v>847</v>
      </c>
      <c r="M790" s="1">
        <v>1</v>
      </c>
      <c r="N790" s="1" t="s">
        <v>5669</v>
      </c>
      <c r="O790" s="1">
        <v>3</v>
      </c>
      <c r="P790" s="1" t="s">
        <v>2105</v>
      </c>
      <c r="Q790" s="1" t="s">
        <v>2105</v>
      </c>
      <c r="R790" s="1" t="s">
        <v>34</v>
      </c>
      <c r="S790" s="1">
        <v>0</v>
      </c>
    </row>
    <row r="791" spans="1:19">
      <c r="A791" s="1" t="s">
        <v>870</v>
      </c>
      <c r="B791" s="1" t="s">
        <v>843</v>
      </c>
      <c r="D791" s="2">
        <v>24.089531999999998</v>
      </c>
      <c r="E791" s="2">
        <v>121.174344</v>
      </c>
      <c r="F791" s="3">
        <v>2130</v>
      </c>
      <c r="G791" s="1" t="s">
        <v>3032</v>
      </c>
      <c r="H791" s="1" t="s">
        <v>3014</v>
      </c>
      <c r="I791" s="1" t="s">
        <v>1968</v>
      </c>
      <c r="J791" s="1" t="s">
        <v>871</v>
      </c>
      <c r="K791" s="1" t="s">
        <v>872</v>
      </c>
      <c r="L791" s="1" t="s">
        <v>847</v>
      </c>
      <c r="M791" s="1">
        <v>1</v>
      </c>
      <c r="N791" s="1" t="s">
        <v>5669</v>
      </c>
      <c r="O791" s="1">
        <v>3</v>
      </c>
      <c r="P791" s="1" t="s">
        <v>2105</v>
      </c>
      <c r="Q791" s="1" t="s">
        <v>2105</v>
      </c>
      <c r="R791" s="1" t="s">
        <v>34</v>
      </c>
      <c r="S791" s="1">
        <v>0</v>
      </c>
    </row>
    <row r="792" spans="1:19">
      <c r="A792" s="1" t="s">
        <v>873</v>
      </c>
      <c r="B792" s="1" t="s">
        <v>874</v>
      </c>
      <c r="D792" s="2">
        <v>24.201820000000001</v>
      </c>
      <c r="E792" s="2">
        <v>121.3215</v>
      </c>
      <c r="F792" s="3">
        <v>2450</v>
      </c>
      <c r="G792" s="1" t="s">
        <v>3032</v>
      </c>
      <c r="H792" s="1" t="s">
        <v>3014</v>
      </c>
      <c r="I792" s="1" t="s">
        <v>1962</v>
      </c>
      <c r="J792" s="1" t="s">
        <v>845</v>
      </c>
      <c r="K792" s="1" t="s">
        <v>858</v>
      </c>
      <c r="L792" s="1" t="s">
        <v>847</v>
      </c>
      <c r="M792" s="1">
        <v>1</v>
      </c>
      <c r="N792" s="1" t="s">
        <v>5669</v>
      </c>
      <c r="O792" s="1">
        <v>3</v>
      </c>
      <c r="P792" s="1" t="s">
        <v>2105</v>
      </c>
      <c r="Q792" s="1" t="s">
        <v>2105</v>
      </c>
      <c r="R792" s="1" t="s">
        <v>34</v>
      </c>
      <c r="S792" s="1">
        <v>0</v>
      </c>
    </row>
    <row r="793" spans="1:19">
      <c r="A793" s="1" t="s">
        <v>875</v>
      </c>
      <c r="B793" s="1" t="s">
        <v>874</v>
      </c>
      <c r="D793" s="2">
        <v>24.201820000000001</v>
      </c>
      <c r="E793" s="2">
        <v>121.3215</v>
      </c>
      <c r="F793" s="3">
        <v>2450</v>
      </c>
      <c r="G793" s="1" t="s">
        <v>3032</v>
      </c>
      <c r="H793" s="1" t="s">
        <v>3014</v>
      </c>
      <c r="I793" s="1" t="s">
        <v>1969</v>
      </c>
      <c r="J793" s="1" t="s">
        <v>853</v>
      </c>
      <c r="K793" s="1" t="s">
        <v>876</v>
      </c>
      <c r="L793" s="1" t="s">
        <v>847</v>
      </c>
      <c r="M793" s="1">
        <v>1</v>
      </c>
      <c r="N793" s="1" t="s">
        <v>5669</v>
      </c>
      <c r="O793" s="1">
        <v>3</v>
      </c>
      <c r="P793" s="1" t="s">
        <v>2105</v>
      </c>
      <c r="Q793" s="1" t="s">
        <v>2105</v>
      </c>
      <c r="R793" s="1" t="s">
        <v>34</v>
      </c>
      <c r="S793" s="1">
        <v>0</v>
      </c>
    </row>
    <row r="794" spans="1:19">
      <c r="A794" s="1" t="s">
        <v>877</v>
      </c>
      <c r="B794" s="1" t="s">
        <v>843</v>
      </c>
      <c r="D794" s="2">
        <v>24.089531999999998</v>
      </c>
      <c r="E794" s="2">
        <v>121.174344</v>
      </c>
      <c r="F794" s="3">
        <v>2130</v>
      </c>
      <c r="G794" s="1" t="s">
        <v>3032</v>
      </c>
      <c r="H794" s="1" t="s">
        <v>3014</v>
      </c>
      <c r="I794" s="1" t="s">
        <v>1970</v>
      </c>
      <c r="L794" s="1" t="s">
        <v>847</v>
      </c>
      <c r="M794" s="1">
        <v>1</v>
      </c>
      <c r="N794" s="1" t="s">
        <v>5669</v>
      </c>
      <c r="O794" s="1">
        <v>3</v>
      </c>
      <c r="P794" s="1" t="s">
        <v>2105</v>
      </c>
      <c r="Q794" s="1" t="s">
        <v>2105</v>
      </c>
      <c r="R794" s="1" t="s">
        <v>34</v>
      </c>
      <c r="S794" s="1">
        <v>0</v>
      </c>
    </row>
    <row r="795" spans="1:19">
      <c r="A795" s="1" t="s">
        <v>878</v>
      </c>
      <c r="B795" s="1" t="s">
        <v>843</v>
      </c>
      <c r="D795" s="2">
        <v>24.089531999999998</v>
      </c>
      <c r="E795" s="2">
        <v>121.174344</v>
      </c>
      <c r="F795" s="3">
        <v>2130</v>
      </c>
      <c r="G795" s="1" t="s">
        <v>3032</v>
      </c>
      <c r="H795" s="1" t="s">
        <v>3014</v>
      </c>
      <c r="I795" s="1" t="s">
        <v>1971</v>
      </c>
      <c r="J795" s="1" t="s">
        <v>879</v>
      </c>
      <c r="K795" s="1" t="s">
        <v>880</v>
      </c>
      <c r="L795" s="1" t="s">
        <v>847</v>
      </c>
      <c r="M795" s="1">
        <v>1</v>
      </c>
      <c r="N795" s="1" t="s">
        <v>5669</v>
      </c>
      <c r="O795" s="1">
        <v>3</v>
      </c>
      <c r="P795" s="1" t="s">
        <v>2105</v>
      </c>
      <c r="Q795" s="1" t="s">
        <v>2105</v>
      </c>
      <c r="R795" s="1" t="s">
        <v>34</v>
      </c>
      <c r="S795" s="1">
        <v>0</v>
      </c>
    </row>
    <row r="796" spans="1:19">
      <c r="A796" s="1" t="s">
        <v>881</v>
      </c>
      <c r="B796" s="1" t="s">
        <v>843</v>
      </c>
      <c r="D796" s="2">
        <v>24.089531999999998</v>
      </c>
      <c r="E796" s="2">
        <v>121.174344</v>
      </c>
      <c r="F796" s="3">
        <v>2130</v>
      </c>
      <c r="G796" s="1" t="s">
        <v>3032</v>
      </c>
      <c r="H796" s="1" t="s">
        <v>3014</v>
      </c>
      <c r="I796" s="1" t="s">
        <v>1965</v>
      </c>
      <c r="J796" s="1" t="s">
        <v>845</v>
      </c>
      <c r="K796" s="1" t="s">
        <v>856</v>
      </c>
      <c r="L796" s="1" t="s">
        <v>847</v>
      </c>
      <c r="M796" s="1">
        <v>1</v>
      </c>
      <c r="N796" s="1" t="s">
        <v>5669</v>
      </c>
      <c r="O796" s="1">
        <v>3</v>
      </c>
      <c r="P796" s="1" t="s">
        <v>2105</v>
      </c>
      <c r="Q796" s="1" t="s">
        <v>2105</v>
      </c>
      <c r="R796" s="1" t="s">
        <v>34</v>
      </c>
      <c r="S796" s="1">
        <v>0</v>
      </c>
    </row>
    <row r="797" spans="1:19">
      <c r="A797" s="1" t="s">
        <v>882</v>
      </c>
      <c r="B797" s="1" t="s">
        <v>843</v>
      </c>
      <c r="D797" s="2">
        <v>24.089531999999998</v>
      </c>
      <c r="E797" s="2">
        <v>121.174344</v>
      </c>
      <c r="F797" s="3">
        <v>2130</v>
      </c>
      <c r="G797" s="1" t="s">
        <v>3032</v>
      </c>
      <c r="H797" s="1" t="s">
        <v>3014</v>
      </c>
      <c r="I797" s="1" t="s">
        <v>1971</v>
      </c>
      <c r="J797" s="1" t="s">
        <v>879</v>
      </c>
      <c r="K797" s="1" t="s">
        <v>880</v>
      </c>
      <c r="L797" s="1" t="s">
        <v>847</v>
      </c>
      <c r="M797" s="1">
        <v>1</v>
      </c>
      <c r="N797" s="1" t="s">
        <v>5669</v>
      </c>
      <c r="O797" s="1">
        <v>3</v>
      </c>
      <c r="P797" s="1" t="s">
        <v>2105</v>
      </c>
      <c r="Q797" s="1" t="s">
        <v>2105</v>
      </c>
      <c r="R797" s="1" t="s">
        <v>34</v>
      </c>
      <c r="S797" s="1">
        <v>0</v>
      </c>
    </row>
    <row r="798" spans="1:19">
      <c r="A798" s="1" t="s">
        <v>883</v>
      </c>
      <c r="B798" s="1" t="s">
        <v>843</v>
      </c>
      <c r="D798" s="2">
        <v>24.089531999999998</v>
      </c>
      <c r="E798" s="2">
        <v>121.174344</v>
      </c>
      <c r="F798" s="3">
        <v>2130</v>
      </c>
      <c r="G798" s="1" t="s">
        <v>3032</v>
      </c>
      <c r="H798" s="1" t="s">
        <v>3014</v>
      </c>
      <c r="I798" s="1" t="s">
        <v>1972</v>
      </c>
      <c r="J798" s="1" t="s">
        <v>884</v>
      </c>
      <c r="K798" s="1" t="s">
        <v>885</v>
      </c>
      <c r="L798" s="1" t="s">
        <v>847</v>
      </c>
      <c r="M798" s="1">
        <v>1</v>
      </c>
      <c r="N798" s="1" t="s">
        <v>5669</v>
      </c>
      <c r="O798" s="1">
        <v>3</v>
      </c>
      <c r="P798" s="1" t="s">
        <v>2105</v>
      </c>
      <c r="Q798" s="1" t="s">
        <v>2105</v>
      </c>
      <c r="R798" s="1" t="s">
        <v>34</v>
      </c>
      <c r="S798" s="1">
        <v>0</v>
      </c>
    </row>
    <row r="799" spans="1:19">
      <c r="A799" s="1" t="s">
        <v>886</v>
      </c>
      <c r="B799" s="1" t="s">
        <v>843</v>
      </c>
      <c r="D799" s="2">
        <v>24.089531999999998</v>
      </c>
      <c r="E799" s="2">
        <v>121.174344</v>
      </c>
      <c r="F799" s="3">
        <v>2130</v>
      </c>
      <c r="G799" s="1" t="s">
        <v>3032</v>
      </c>
      <c r="H799" s="1" t="s">
        <v>3014</v>
      </c>
      <c r="I799" s="1" t="s">
        <v>1973</v>
      </c>
      <c r="J799" s="1" t="s">
        <v>853</v>
      </c>
      <c r="K799" s="1" t="s">
        <v>887</v>
      </c>
      <c r="L799" s="1" t="s">
        <v>847</v>
      </c>
      <c r="M799" s="1">
        <v>1</v>
      </c>
      <c r="N799" s="1" t="s">
        <v>5669</v>
      </c>
      <c r="O799" s="1">
        <v>3</v>
      </c>
      <c r="P799" s="1" t="s">
        <v>2105</v>
      </c>
      <c r="Q799" s="1" t="s">
        <v>2105</v>
      </c>
      <c r="R799" s="1" t="s">
        <v>34</v>
      </c>
      <c r="S799" s="1">
        <v>0</v>
      </c>
    </row>
    <row r="800" spans="1:19">
      <c r="A800" s="1" t="s">
        <v>888</v>
      </c>
      <c r="B800" s="1" t="s">
        <v>889</v>
      </c>
      <c r="D800" s="2">
        <v>24.201820000000001</v>
      </c>
      <c r="E800" s="2">
        <v>121.3215</v>
      </c>
      <c r="F800" s="3">
        <v>3040</v>
      </c>
      <c r="G800" s="1" t="s">
        <v>3032</v>
      </c>
      <c r="H800" s="1" t="s">
        <v>3014</v>
      </c>
      <c r="I800" s="1" t="s">
        <v>1974</v>
      </c>
      <c r="J800" s="1" t="s">
        <v>845</v>
      </c>
      <c r="K800" s="1" t="s">
        <v>890</v>
      </c>
      <c r="L800" s="1" t="s">
        <v>847</v>
      </c>
      <c r="M800" s="1">
        <v>1</v>
      </c>
      <c r="N800" s="1" t="s">
        <v>5669</v>
      </c>
      <c r="O800" s="1">
        <v>3</v>
      </c>
      <c r="P800" s="1" t="s">
        <v>2105</v>
      </c>
      <c r="Q800" s="1" t="s">
        <v>2105</v>
      </c>
      <c r="R800" s="1" t="s">
        <v>34</v>
      </c>
      <c r="S800" s="1">
        <v>0</v>
      </c>
    </row>
    <row r="801" spans="1:19">
      <c r="A801" s="1" t="s">
        <v>891</v>
      </c>
      <c r="B801" s="1" t="s">
        <v>889</v>
      </c>
      <c r="D801" s="2">
        <v>24.201820000000001</v>
      </c>
      <c r="E801" s="2">
        <v>121.3215</v>
      </c>
      <c r="F801" s="3">
        <v>3040</v>
      </c>
      <c r="G801" s="1" t="s">
        <v>3032</v>
      </c>
      <c r="H801" s="1" t="s">
        <v>3014</v>
      </c>
      <c r="I801" s="1" t="s">
        <v>1959</v>
      </c>
      <c r="J801" s="1" t="s">
        <v>850</v>
      </c>
      <c r="K801" s="1" t="s">
        <v>851</v>
      </c>
      <c r="L801" s="1" t="s">
        <v>847</v>
      </c>
      <c r="M801" s="1">
        <v>1</v>
      </c>
      <c r="N801" s="1" t="s">
        <v>5669</v>
      </c>
      <c r="O801" s="1">
        <v>3</v>
      </c>
      <c r="P801" s="1" t="s">
        <v>2105</v>
      </c>
      <c r="Q801" s="1" t="s">
        <v>2105</v>
      </c>
      <c r="R801" s="1" t="s">
        <v>34</v>
      </c>
      <c r="S801" s="1">
        <v>0</v>
      </c>
    </row>
    <row r="802" spans="1:19">
      <c r="A802" s="1" t="s">
        <v>892</v>
      </c>
      <c r="B802" s="1" t="s">
        <v>889</v>
      </c>
      <c r="D802" s="2">
        <v>24.201820000000001</v>
      </c>
      <c r="E802" s="2">
        <v>121.3215</v>
      </c>
      <c r="F802" s="3">
        <v>3040</v>
      </c>
      <c r="G802" s="1" t="s">
        <v>3032</v>
      </c>
      <c r="H802" s="1" t="s">
        <v>3014</v>
      </c>
      <c r="I802" s="1" t="s">
        <v>1975</v>
      </c>
      <c r="J802" s="1" t="s">
        <v>853</v>
      </c>
      <c r="K802" s="1" t="s">
        <v>851</v>
      </c>
      <c r="L802" s="1" t="s">
        <v>847</v>
      </c>
      <c r="M802" s="1">
        <v>1</v>
      </c>
      <c r="N802" s="1" t="s">
        <v>5669</v>
      </c>
      <c r="O802" s="1">
        <v>3</v>
      </c>
      <c r="P802" s="1" t="s">
        <v>2105</v>
      </c>
      <c r="Q802" s="1" t="s">
        <v>2105</v>
      </c>
      <c r="R802" s="1" t="s">
        <v>34</v>
      </c>
      <c r="S802" s="1">
        <v>0</v>
      </c>
    </row>
    <row r="803" spans="1:19">
      <c r="A803" s="1" t="s">
        <v>893</v>
      </c>
      <c r="B803" s="1" t="s">
        <v>889</v>
      </c>
      <c r="D803" s="2">
        <v>24.201820000000001</v>
      </c>
      <c r="E803" s="2">
        <v>121.3215</v>
      </c>
      <c r="F803" s="3">
        <v>3040</v>
      </c>
      <c r="G803" s="1" t="s">
        <v>3032</v>
      </c>
      <c r="H803" s="1" t="s">
        <v>3014</v>
      </c>
      <c r="I803" s="1" t="s">
        <v>1976</v>
      </c>
      <c r="J803" s="1" t="s">
        <v>853</v>
      </c>
      <c r="K803" s="1" t="s">
        <v>851</v>
      </c>
      <c r="L803" s="1" t="s">
        <v>847</v>
      </c>
      <c r="M803" s="1">
        <v>1</v>
      </c>
      <c r="N803" s="1" t="s">
        <v>5669</v>
      </c>
      <c r="O803" s="1">
        <v>3</v>
      </c>
      <c r="P803" s="1" t="s">
        <v>2105</v>
      </c>
      <c r="Q803" s="1" t="s">
        <v>2105</v>
      </c>
      <c r="R803" s="1" t="s">
        <v>34</v>
      </c>
      <c r="S803" s="1">
        <v>0</v>
      </c>
    </row>
    <row r="804" spans="1:19">
      <c r="A804" s="1" t="s">
        <v>894</v>
      </c>
      <c r="B804" s="1" t="s">
        <v>889</v>
      </c>
      <c r="D804" s="2">
        <v>24.201820000000001</v>
      </c>
      <c r="E804" s="2">
        <v>121.3215</v>
      </c>
      <c r="F804" s="3">
        <v>3040</v>
      </c>
      <c r="G804" s="1" t="s">
        <v>3032</v>
      </c>
      <c r="H804" s="1" t="s">
        <v>3014</v>
      </c>
      <c r="I804" s="1" t="s">
        <v>1977</v>
      </c>
      <c r="J804" s="1" t="s">
        <v>895</v>
      </c>
      <c r="K804" s="1" t="s">
        <v>895</v>
      </c>
      <c r="L804" s="1" t="s">
        <v>847</v>
      </c>
      <c r="M804" s="1">
        <v>1</v>
      </c>
      <c r="N804" s="1" t="s">
        <v>5669</v>
      </c>
      <c r="O804" s="1">
        <v>3</v>
      </c>
      <c r="P804" s="1" t="s">
        <v>2105</v>
      </c>
      <c r="Q804" s="1" t="s">
        <v>2105</v>
      </c>
      <c r="R804" s="1" t="s">
        <v>34</v>
      </c>
      <c r="S804" s="1">
        <v>0</v>
      </c>
    </row>
    <row r="805" spans="1:19">
      <c r="A805" s="1" t="s">
        <v>896</v>
      </c>
      <c r="B805" s="1" t="s">
        <v>889</v>
      </c>
      <c r="D805" s="2">
        <v>24.201820000000001</v>
      </c>
      <c r="E805" s="2">
        <v>121.3215</v>
      </c>
      <c r="F805" s="3">
        <v>3040</v>
      </c>
      <c r="G805" s="1" t="s">
        <v>3032</v>
      </c>
      <c r="H805" s="1" t="s">
        <v>3014</v>
      </c>
      <c r="I805" s="1" t="s">
        <v>1965</v>
      </c>
      <c r="J805" s="1" t="s">
        <v>845</v>
      </c>
      <c r="K805" s="1" t="s">
        <v>856</v>
      </c>
      <c r="L805" s="1" t="s">
        <v>847</v>
      </c>
      <c r="M805" s="1">
        <v>1</v>
      </c>
      <c r="N805" s="1" t="s">
        <v>5669</v>
      </c>
      <c r="O805" s="1">
        <v>3</v>
      </c>
      <c r="P805" s="1" t="s">
        <v>2105</v>
      </c>
      <c r="Q805" s="1" t="s">
        <v>2105</v>
      </c>
      <c r="R805" s="1" t="s">
        <v>34</v>
      </c>
      <c r="S805" s="1">
        <v>0</v>
      </c>
    </row>
    <row r="806" spans="1:19">
      <c r="A806" s="1" t="s">
        <v>897</v>
      </c>
      <c r="B806" s="1" t="s">
        <v>889</v>
      </c>
      <c r="D806" s="2">
        <v>24.201820000000001</v>
      </c>
      <c r="E806" s="2">
        <v>121.3215</v>
      </c>
      <c r="F806" s="3">
        <v>3040</v>
      </c>
      <c r="G806" s="1" t="s">
        <v>3032</v>
      </c>
      <c r="H806" s="1" t="s">
        <v>3014</v>
      </c>
      <c r="I806" s="1" t="s">
        <v>1978</v>
      </c>
      <c r="J806" s="1" t="s">
        <v>853</v>
      </c>
      <c r="K806" s="1" t="s">
        <v>851</v>
      </c>
      <c r="L806" s="1" t="s">
        <v>847</v>
      </c>
      <c r="M806" s="1">
        <v>1</v>
      </c>
      <c r="N806" s="1" t="s">
        <v>5669</v>
      </c>
      <c r="O806" s="1">
        <v>3</v>
      </c>
      <c r="P806" s="1" t="s">
        <v>2105</v>
      </c>
      <c r="Q806" s="1" t="s">
        <v>2105</v>
      </c>
      <c r="R806" s="1" t="s">
        <v>34</v>
      </c>
      <c r="S806" s="1">
        <v>0</v>
      </c>
    </row>
    <row r="807" spans="1:19">
      <c r="A807" s="1" t="s">
        <v>898</v>
      </c>
      <c r="B807" s="1" t="s">
        <v>889</v>
      </c>
      <c r="D807" s="2">
        <v>24.201820000000001</v>
      </c>
      <c r="E807" s="2">
        <v>121.3215</v>
      </c>
      <c r="F807" s="3">
        <v>3040</v>
      </c>
      <c r="G807" s="1" t="s">
        <v>3032</v>
      </c>
      <c r="H807" s="1" t="s">
        <v>3014</v>
      </c>
      <c r="I807" s="1" t="s">
        <v>1978</v>
      </c>
      <c r="J807" s="1" t="s">
        <v>853</v>
      </c>
      <c r="K807" s="1" t="s">
        <v>851</v>
      </c>
      <c r="L807" s="1" t="s">
        <v>847</v>
      </c>
      <c r="M807" s="1">
        <v>1</v>
      </c>
      <c r="N807" s="1" t="s">
        <v>5669</v>
      </c>
      <c r="O807" s="1">
        <v>3</v>
      </c>
      <c r="P807" s="1" t="s">
        <v>2105</v>
      </c>
      <c r="Q807" s="1" t="s">
        <v>2105</v>
      </c>
      <c r="R807" s="1" t="s">
        <v>34</v>
      </c>
      <c r="S807" s="1">
        <v>0</v>
      </c>
    </row>
    <row r="808" spans="1:19">
      <c r="A808" s="1" t="s">
        <v>899</v>
      </c>
      <c r="B808" s="1" t="s">
        <v>900</v>
      </c>
      <c r="D808" s="2">
        <v>24.158000000000001</v>
      </c>
      <c r="E808" s="2">
        <v>121.286</v>
      </c>
      <c r="F808" s="3">
        <v>3053</v>
      </c>
      <c r="G808" s="1" t="s">
        <v>3032</v>
      </c>
      <c r="H808" s="1" t="s">
        <v>3014</v>
      </c>
      <c r="I808" s="1" t="s">
        <v>1979</v>
      </c>
      <c r="J808" s="1" t="s">
        <v>901</v>
      </c>
      <c r="K808" s="1" t="s">
        <v>902</v>
      </c>
      <c r="L808" s="1" t="s">
        <v>847</v>
      </c>
      <c r="M808" s="1">
        <v>1</v>
      </c>
      <c r="N808" s="1" t="s">
        <v>5669</v>
      </c>
      <c r="O808" s="1">
        <v>3</v>
      </c>
      <c r="P808" s="1" t="s">
        <v>2105</v>
      </c>
      <c r="Q808" s="1" t="s">
        <v>2105</v>
      </c>
      <c r="R808" s="1" t="s">
        <v>34</v>
      </c>
      <c r="S808" s="1">
        <v>0</v>
      </c>
    </row>
    <row r="809" spans="1:19">
      <c r="A809" s="1" t="s">
        <v>903</v>
      </c>
      <c r="B809" s="1" t="s">
        <v>889</v>
      </c>
      <c r="D809" s="2">
        <v>24.201820000000001</v>
      </c>
      <c r="E809" s="2">
        <v>121.3215</v>
      </c>
      <c r="F809" s="3">
        <v>3040</v>
      </c>
      <c r="G809" s="1" t="s">
        <v>3032</v>
      </c>
      <c r="H809" s="1" t="s">
        <v>3014</v>
      </c>
      <c r="I809" s="1" t="s">
        <v>1980</v>
      </c>
      <c r="J809" s="1" t="s">
        <v>845</v>
      </c>
      <c r="K809" s="1" t="s">
        <v>856</v>
      </c>
      <c r="L809" s="1" t="s">
        <v>847</v>
      </c>
      <c r="M809" s="1">
        <v>1</v>
      </c>
      <c r="N809" s="1" t="s">
        <v>5669</v>
      </c>
      <c r="O809" s="1">
        <v>3</v>
      </c>
      <c r="P809" s="1" t="s">
        <v>2105</v>
      </c>
      <c r="Q809" s="1" t="s">
        <v>2105</v>
      </c>
      <c r="R809" s="1" t="s">
        <v>34</v>
      </c>
      <c r="S809" s="1">
        <v>0</v>
      </c>
    </row>
    <row r="810" spans="1:19">
      <c r="A810" s="1" t="s">
        <v>904</v>
      </c>
      <c r="B810" s="1" t="s">
        <v>889</v>
      </c>
      <c r="D810" s="2">
        <v>24.201820000000001</v>
      </c>
      <c r="E810" s="2">
        <v>121.3215</v>
      </c>
      <c r="F810" s="3">
        <v>3040</v>
      </c>
      <c r="G810" s="1" t="s">
        <v>3032</v>
      </c>
      <c r="H810" s="1" t="s">
        <v>3014</v>
      </c>
      <c r="I810" s="1" t="s">
        <v>1981</v>
      </c>
      <c r="J810" s="1" t="s">
        <v>845</v>
      </c>
      <c r="K810" s="1" t="s">
        <v>856</v>
      </c>
      <c r="L810" s="1" t="s">
        <v>847</v>
      </c>
      <c r="M810" s="1">
        <v>1</v>
      </c>
      <c r="N810" s="1" t="s">
        <v>5669</v>
      </c>
      <c r="O810" s="1">
        <v>3</v>
      </c>
      <c r="P810" s="1" t="s">
        <v>2105</v>
      </c>
      <c r="Q810" s="1" t="s">
        <v>2105</v>
      </c>
      <c r="R810" s="1" t="s">
        <v>34</v>
      </c>
      <c r="S810" s="1">
        <v>0</v>
      </c>
    </row>
    <row r="811" spans="1:19">
      <c r="A811" s="1" t="s">
        <v>905</v>
      </c>
      <c r="B811" s="1" t="s">
        <v>906</v>
      </c>
      <c r="D811" s="2">
        <v>23.960998100000001</v>
      </c>
      <c r="E811" s="2">
        <v>120.97186379999999</v>
      </c>
      <c r="F811" s="3">
        <v>442</v>
      </c>
      <c r="G811" s="1" t="s">
        <v>3028</v>
      </c>
      <c r="H811" s="1" t="s">
        <v>3014</v>
      </c>
      <c r="I811" s="1" t="s">
        <v>1982</v>
      </c>
      <c r="J811" s="1" t="s">
        <v>853</v>
      </c>
      <c r="K811" s="1" t="s">
        <v>907</v>
      </c>
      <c r="L811" s="1" t="s">
        <v>847</v>
      </c>
      <c r="M811" s="1">
        <v>1</v>
      </c>
      <c r="N811" s="1" t="s">
        <v>5669</v>
      </c>
      <c r="O811" s="1">
        <v>3</v>
      </c>
      <c r="P811" s="1" t="s">
        <v>2105</v>
      </c>
      <c r="Q811" s="1" t="s">
        <v>2105</v>
      </c>
      <c r="R811" s="1" t="s">
        <v>34</v>
      </c>
      <c r="S811" s="1">
        <v>0</v>
      </c>
    </row>
    <row r="812" spans="1:19">
      <c r="A812" s="1" t="s">
        <v>908</v>
      </c>
      <c r="B812" s="1" t="s">
        <v>909</v>
      </c>
      <c r="D812" s="2">
        <v>24.12236</v>
      </c>
      <c r="E812" s="2">
        <v>121.272491</v>
      </c>
      <c r="F812" s="3">
        <v>3090</v>
      </c>
      <c r="G812" s="1" t="s">
        <v>3032</v>
      </c>
      <c r="H812" s="1" t="s">
        <v>3014</v>
      </c>
      <c r="I812" s="1" t="s">
        <v>1983</v>
      </c>
      <c r="J812" s="1" t="s">
        <v>853</v>
      </c>
      <c r="K812" s="1" t="s">
        <v>910</v>
      </c>
      <c r="L812" s="1" t="s">
        <v>847</v>
      </c>
      <c r="M812" s="1">
        <v>1</v>
      </c>
      <c r="N812" s="1" t="s">
        <v>5669</v>
      </c>
      <c r="O812" s="1">
        <v>3</v>
      </c>
      <c r="P812" s="1" t="s">
        <v>2105</v>
      </c>
      <c r="Q812" s="1" t="s">
        <v>2105</v>
      </c>
      <c r="R812" s="1" t="s">
        <v>34</v>
      </c>
      <c r="S812" s="1">
        <v>0</v>
      </c>
    </row>
    <row r="813" spans="1:19">
      <c r="A813" s="1" t="s">
        <v>911</v>
      </c>
      <c r="B813" s="1" t="s">
        <v>874</v>
      </c>
      <c r="D813" s="2">
        <v>24.201820000000001</v>
      </c>
      <c r="E813" s="2">
        <v>121.3215</v>
      </c>
      <c r="F813" s="3">
        <v>2450</v>
      </c>
      <c r="G813" s="1" t="s">
        <v>3032</v>
      </c>
      <c r="H813" s="1" t="s">
        <v>3014</v>
      </c>
      <c r="I813" s="1" t="s">
        <v>1984</v>
      </c>
      <c r="J813" s="1" t="s">
        <v>853</v>
      </c>
      <c r="K813" s="1" t="s">
        <v>851</v>
      </c>
      <c r="L813" s="1" t="s">
        <v>5366</v>
      </c>
      <c r="M813" s="1">
        <v>1</v>
      </c>
      <c r="N813" s="1" t="s">
        <v>5669</v>
      </c>
      <c r="O813" s="1">
        <v>3</v>
      </c>
      <c r="P813" s="1" t="s">
        <v>2105</v>
      </c>
      <c r="Q813" s="1" t="s">
        <v>2105</v>
      </c>
      <c r="R813" s="1" t="s">
        <v>34</v>
      </c>
      <c r="S813" s="1">
        <v>0</v>
      </c>
    </row>
    <row r="814" spans="1:19">
      <c r="A814" s="1" t="s">
        <v>912</v>
      </c>
      <c r="B814" s="1" t="s">
        <v>874</v>
      </c>
      <c r="D814" s="2">
        <v>24.201820000000001</v>
      </c>
      <c r="E814" s="2">
        <v>121.3215</v>
      </c>
      <c r="F814" s="3">
        <v>2450</v>
      </c>
      <c r="G814" s="1" t="s">
        <v>3032</v>
      </c>
      <c r="H814" s="1" t="s">
        <v>3014</v>
      </c>
      <c r="I814" s="1" t="s">
        <v>1984</v>
      </c>
      <c r="J814" s="1" t="s">
        <v>853</v>
      </c>
      <c r="K814" s="1" t="s">
        <v>851</v>
      </c>
      <c r="L814" s="1" t="s">
        <v>847</v>
      </c>
      <c r="M814" s="1">
        <v>1</v>
      </c>
      <c r="N814" s="1" t="s">
        <v>5669</v>
      </c>
      <c r="O814" s="1">
        <v>3</v>
      </c>
      <c r="P814" s="1" t="s">
        <v>2105</v>
      </c>
      <c r="Q814" s="1" t="s">
        <v>2105</v>
      </c>
      <c r="R814" s="1" t="s">
        <v>34</v>
      </c>
      <c r="S814" s="1">
        <v>0</v>
      </c>
    </row>
    <row r="815" spans="1:19">
      <c r="A815" s="1" t="s">
        <v>913</v>
      </c>
      <c r="B815" s="1" t="s">
        <v>900</v>
      </c>
      <c r="D815" s="2">
        <v>24.158000000000001</v>
      </c>
      <c r="E815" s="2">
        <v>121.286</v>
      </c>
      <c r="F815" s="3">
        <v>3053</v>
      </c>
      <c r="G815" s="1" t="s">
        <v>3032</v>
      </c>
      <c r="H815" s="1" t="s">
        <v>3014</v>
      </c>
      <c r="L815" s="1" t="s">
        <v>847</v>
      </c>
      <c r="M815" s="1">
        <v>1</v>
      </c>
      <c r="N815" s="1" t="s">
        <v>5669</v>
      </c>
      <c r="O815" s="1">
        <v>3</v>
      </c>
      <c r="P815" s="1" t="s">
        <v>2105</v>
      </c>
      <c r="Q815" s="1" t="s">
        <v>2105</v>
      </c>
      <c r="R815" s="1" t="s">
        <v>34</v>
      </c>
      <c r="S815" s="1">
        <v>0</v>
      </c>
    </row>
    <row r="816" spans="1:19">
      <c r="A816" s="1" t="s">
        <v>914</v>
      </c>
      <c r="B816" s="1" t="s">
        <v>900</v>
      </c>
      <c r="D816" s="2">
        <v>24.158000000000001</v>
      </c>
      <c r="E816" s="2">
        <v>121.286</v>
      </c>
      <c r="F816" s="3">
        <v>3053</v>
      </c>
      <c r="G816" s="1" t="s">
        <v>3032</v>
      </c>
      <c r="H816" s="1" t="s">
        <v>3014</v>
      </c>
      <c r="L816" s="1" t="s">
        <v>847</v>
      </c>
      <c r="M816" s="1">
        <v>1</v>
      </c>
      <c r="N816" s="1" t="s">
        <v>5669</v>
      </c>
      <c r="O816" s="1">
        <v>3</v>
      </c>
      <c r="P816" s="1" t="s">
        <v>2105</v>
      </c>
      <c r="Q816" s="1" t="s">
        <v>2105</v>
      </c>
      <c r="R816" s="1" t="s">
        <v>34</v>
      </c>
      <c r="S816" s="1">
        <v>0</v>
      </c>
    </row>
    <row r="817" spans="1:19">
      <c r="A817" s="1" t="s">
        <v>915</v>
      </c>
      <c r="B817" s="1" t="s">
        <v>889</v>
      </c>
      <c r="D817" s="2">
        <v>24.201820000000001</v>
      </c>
      <c r="E817" s="2">
        <v>121.3215</v>
      </c>
      <c r="F817" s="3">
        <v>3040</v>
      </c>
      <c r="G817" s="1" t="s">
        <v>3032</v>
      </c>
      <c r="H817" s="1" t="s">
        <v>3014</v>
      </c>
      <c r="I817" s="1" t="s">
        <v>1981</v>
      </c>
      <c r="J817" s="1" t="s">
        <v>845</v>
      </c>
      <c r="K817" s="1" t="s">
        <v>856</v>
      </c>
      <c r="L817" s="1" t="s">
        <v>847</v>
      </c>
      <c r="M817" s="1">
        <v>1</v>
      </c>
      <c r="N817" s="1" t="s">
        <v>5669</v>
      </c>
      <c r="O817" s="1">
        <v>3</v>
      </c>
      <c r="P817" s="1" t="s">
        <v>2105</v>
      </c>
      <c r="Q817" s="1" t="s">
        <v>2105</v>
      </c>
      <c r="R817" s="1" t="s">
        <v>34</v>
      </c>
      <c r="S817" s="1">
        <v>0</v>
      </c>
    </row>
    <row r="818" spans="1:19">
      <c r="A818" s="1" t="s">
        <v>916</v>
      </c>
      <c r="B818" s="1" t="s">
        <v>900</v>
      </c>
      <c r="D818" s="2">
        <v>24.158000000000001</v>
      </c>
      <c r="E818" s="2">
        <v>121.286</v>
      </c>
      <c r="F818" s="3">
        <v>3053</v>
      </c>
      <c r="G818" s="1" t="s">
        <v>3032</v>
      </c>
      <c r="H818" s="1" t="s">
        <v>3014</v>
      </c>
      <c r="I818" s="1" t="s">
        <v>1979</v>
      </c>
      <c r="J818" s="1" t="s">
        <v>901</v>
      </c>
      <c r="K818" s="1" t="s">
        <v>902</v>
      </c>
      <c r="L818" s="1" t="s">
        <v>847</v>
      </c>
      <c r="M818" s="1">
        <v>1</v>
      </c>
      <c r="N818" s="1" t="s">
        <v>5669</v>
      </c>
      <c r="O818" s="1">
        <v>3</v>
      </c>
      <c r="P818" s="1" t="s">
        <v>2105</v>
      </c>
      <c r="Q818" s="1" t="s">
        <v>2105</v>
      </c>
      <c r="R818" s="1" t="s">
        <v>34</v>
      </c>
      <c r="S818" s="1">
        <v>0</v>
      </c>
    </row>
    <row r="819" spans="1:19">
      <c r="A819" s="1" t="s">
        <v>917</v>
      </c>
      <c r="B819" s="1" t="s">
        <v>900</v>
      </c>
      <c r="D819" s="2">
        <v>24.158000000000001</v>
      </c>
      <c r="E819" s="2">
        <v>121.286</v>
      </c>
      <c r="F819" s="3">
        <v>3053</v>
      </c>
      <c r="G819" s="1" t="s">
        <v>3032</v>
      </c>
      <c r="H819" s="1" t="s">
        <v>3014</v>
      </c>
      <c r="I819" s="1" t="s">
        <v>1985</v>
      </c>
      <c r="J819" s="1" t="s">
        <v>853</v>
      </c>
      <c r="K819" s="1" t="s">
        <v>918</v>
      </c>
      <c r="L819" s="1" t="s">
        <v>847</v>
      </c>
      <c r="M819" s="1">
        <v>1</v>
      </c>
      <c r="N819" s="1" t="s">
        <v>5669</v>
      </c>
      <c r="O819" s="1">
        <v>3</v>
      </c>
      <c r="P819" s="1" t="s">
        <v>2105</v>
      </c>
      <c r="Q819" s="1" t="s">
        <v>2105</v>
      </c>
      <c r="R819" s="1" t="s">
        <v>34</v>
      </c>
      <c r="S819" s="1">
        <v>0</v>
      </c>
    </row>
    <row r="820" spans="1:19">
      <c r="A820" s="1" t="s">
        <v>919</v>
      </c>
      <c r="B820" s="1" t="s">
        <v>900</v>
      </c>
      <c r="D820" s="2">
        <v>24.158000000000001</v>
      </c>
      <c r="E820" s="2">
        <v>121.286</v>
      </c>
      <c r="F820" s="3">
        <v>3053</v>
      </c>
      <c r="G820" s="1" t="s">
        <v>3032</v>
      </c>
      <c r="H820" s="1" t="s">
        <v>3014</v>
      </c>
      <c r="I820" s="1" t="s">
        <v>1959</v>
      </c>
      <c r="J820" s="1" t="s">
        <v>850</v>
      </c>
      <c r="K820" s="1" t="s">
        <v>851</v>
      </c>
      <c r="L820" s="1" t="s">
        <v>847</v>
      </c>
      <c r="M820" s="1">
        <v>1</v>
      </c>
      <c r="N820" s="1" t="s">
        <v>5669</v>
      </c>
      <c r="O820" s="1">
        <v>3</v>
      </c>
      <c r="P820" s="1" t="s">
        <v>2105</v>
      </c>
      <c r="Q820" s="1" t="s">
        <v>2105</v>
      </c>
      <c r="R820" s="1" t="s">
        <v>34</v>
      </c>
      <c r="S820" s="1">
        <v>0</v>
      </c>
    </row>
    <row r="821" spans="1:19">
      <c r="A821" s="1" t="s">
        <v>920</v>
      </c>
      <c r="B821" s="1" t="s">
        <v>900</v>
      </c>
      <c r="D821" s="2">
        <v>24.158000000000001</v>
      </c>
      <c r="E821" s="2">
        <v>121.286</v>
      </c>
      <c r="F821" s="3">
        <v>3053</v>
      </c>
      <c r="G821" s="1" t="s">
        <v>3032</v>
      </c>
      <c r="H821" s="1" t="s">
        <v>3014</v>
      </c>
      <c r="I821" s="1" t="s">
        <v>1986</v>
      </c>
      <c r="J821" s="1" t="s">
        <v>853</v>
      </c>
      <c r="K821" s="1" t="s">
        <v>851</v>
      </c>
      <c r="L821" s="1" t="s">
        <v>847</v>
      </c>
      <c r="M821" s="1">
        <v>1</v>
      </c>
      <c r="N821" s="1" t="s">
        <v>5669</v>
      </c>
      <c r="O821" s="1">
        <v>3</v>
      </c>
      <c r="P821" s="1" t="s">
        <v>2105</v>
      </c>
      <c r="Q821" s="1" t="s">
        <v>2105</v>
      </c>
      <c r="R821" s="1" t="s">
        <v>34</v>
      </c>
      <c r="S821" s="1">
        <v>0</v>
      </c>
    </row>
    <row r="822" spans="1:19">
      <c r="A822" s="1" t="s">
        <v>921</v>
      </c>
      <c r="B822" s="1" t="s">
        <v>900</v>
      </c>
      <c r="D822" s="2">
        <v>24.158000000000001</v>
      </c>
      <c r="E822" s="2">
        <v>121.286</v>
      </c>
      <c r="F822" s="3">
        <v>3053</v>
      </c>
      <c r="G822" s="1" t="s">
        <v>3032</v>
      </c>
      <c r="H822" s="1" t="s">
        <v>3014</v>
      </c>
      <c r="I822" s="1" t="s">
        <v>1980</v>
      </c>
      <c r="J822" s="1" t="s">
        <v>845</v>
      </c>
      <c r="K822" s="1" t="s">
        <v>856</v>
      </c>
      <c r="L822" s="1" t="s">
        <v>847</v>
      </c>
      <c r="M822" s="1">
        <v>1</v>
      </c>
      <c r="N822" s="1" t="s">
        <v>5669</v>
      </c>
      <c r="O822" s="1">
        <v>3</v>
      </c>
      <c r="P822" s="1" t="s">
        <v>2105</v>
      </c>
      <c r="Q822" s="1" t="s">
        <v>2105</v>
      </c>
      <c r="R822" s="1" t="s">
        <v>34</v>
      </c>
      <c r="S822" s="1">
        <v>0</v>
      </c>
    </row>
    <row r="823" spans="1:19">
      <c r="A823" s="1" t="s">
        <v>922</v>
      </c>
      <c r="B823" s="1" t="s">
        <v>900</v>
      </c>
      <c r="D823" s="2">
        <v>24.158000000000001</v>
      </c>
      <c r="E823" s="2">
        <v>121.286</v>
      </c>
      <c r="F823" s="3">
        <v>3053</v>
      </c>
      <c r="G823" s="1" t="s">
        <v>3032</v>
      </c>
      <c r="H823" s="1" t="s">
        <v>3014</v>
      </c>
      <c r="I823" s="1" t="s">
        <v>1987</v>
      </c>
      <c r="J823" s="1" t="s">
        <v>850</v>
      </c>
      <c r="K823" s="1" t="s">
        <v>851</v>
      </c>
      <c r="L823" s="1" t="s">
        <v>847</v>
      </c>
      <c r="M823" s="1">
        <v>1</v>
      </c>
      <c r="N823" s="1" t="s">
        <v>5669</v>
      </c>
      <c r="O823" s="1">
        <v>3</v>
      </c>
      <c r="P823" s="1" t="s">
        <v>2105</v>
      </c>
      <c r="Q823" s="1" t="s">
        <v>2105</v>
      </c>
      <c r="R823" s="1" t="s">
        <v>34</v>
      </c>
      <c r="S823" s="1">
        <v>0</v>
      </c>
    </row>
    <row r="824" spans="1:19">
      <c r="A824" s="1" t="s">
        <v>923</v>
      </c>
      <c r="B824" s="1" t="s">
        <v>874</v>
      </c>
      <c r="D824" s="2">
        <v>24.201820000000001</v>
      </c>
      <c r="E824" s="2">
        <v>121.3215</v>
      </c>
      <c r="F824" s="3">
        <v>2450</v>
      </c>
      <c r="G824" s="1" t="s">
        <v>3032</v>
      </c>
      <c r="H824" s="1" t="s">
        <v>3014</v>
      </c>
      <c r="I824" s="1" t="s">
        <v>1965</v>
      </c>
      <c r="J824" s="1" t="s">
        <v>845</v>
      </c>
      <c r="K824" s="1" t="s">
        <v>856</v>
      </c>
      <c r="L824" s="1" t="s">
        <v>847</v>
      </c>
      <c r="M824" s="1">
        <v>1</v>
      </c>
      <c r="N824" s="1" t="s">
        <v>5669</v>
      </c>
      <c r="O824" s="1">
        <v>3</v>
      </c>
      <c r="P824" s="1" t="s">
        <v>2105</v>
      </c>
      <c r="Q824" s="1" t="s">
        <v>2105</v>
      </c>
      <c r="R824" s="1" t="s">
        <v>34</v>
      </c>
      <c r="S824" s="1">
        <v>0</v>
      </c>
    </row>
    <row r="825" spans="1:19">
      <c r="A825" s="1" t="s">
        <v>924</v>
      </c>
      <c r="B825" s="1" t="s">
        <v>874</v>
      </c>
      <c r="D825" s="2">
        <v>24.201820000000001</v>
      </c>
      <c r="E825" s="2">
        <v>121.3215</v>
      </c>
      <c r="F825" s="3">
        <v>2450</v>
      </c>
      <c r="G825" s="1" t="s">
        <v>3032</v>
      </c>
      <c r="H825" s="1" t="s">
        <v>3014</v>
      </c>
      <c r="I825" s="1" t="s">
        <v>1965</v>
      </c>
      <c r="J825" s="1" t="s">
        <v>845</v>
      </c>
      <c r="K825" s="1" t="s">
        <v>856</v>
      </c>
      <c r="L825" s="1" t="s">
        <v>847</v>
      </c>
      <c r="M825" s="1">
        <v>1</v>
      </c>
      <c r="N825" s="1" t="s">
        <v>5669</v>
      </c>
      <c r="O825" s="1">
        <v>3</v>
      </c>
      <c r="P825" s="1" t="s">
        <v>2105</v>
      </c>
      <c r="Q825" s="1" t="s">
        <v>2105</v>
      </c>
      <c r="R825" s="1" t="s">
        <v>34</v>
      </c>
      <c r="S825" s="1">
        <v>0</v>
      </c>
    </row>
    <row r="826" spans="1:19">
      <c r="A826" s="1" t="s">
        <v>925</v>
      </c>
      <c r="B826" s="1" t="s">
        <v>874</v>
      </c>
      <c r="D826" s="2">
        <v>24.201820000000001</v>
      </c>
      <c r="E826" s="2">
        <v>121.3215</v>
      </c>
      <c r="F826" s="3">
        <v>2450</v>
      </c>
      <c r="G826" s="1" t="s">
        <v>3032</v>
      </c>
      <c r="H826" s="1" t="s">
        <v>3014</v>
      </c>
      <c r="I826" s="1" t="s">
        <v>1965</v>
      </c>
      <c r="J826" s="1" t="s">
        <v>845</v>
      </c>
      <c r="K826" s="1" t="s">
        <v>856</v>
      </c>
      <c r="L826" s="1" t="s">
        <v>847</v>
      </c>
      <c r="M826" s="1">
        <v>1</v>
      </c>
      <c r="N826" s="1" t="s">
        <v>5669</v>
      </c>
      <c r="O826" s="1">
        <v>3</v>
      </c>
      <c r="P826" s="1" t="s">
        <v>2105</v>
      </c>
      <c r="Q826" s="1" t="s">
        <v>2105</v>
      </c>
      <c r="R826" s="1" t="s">
        <v>34</v>
      </c>
      <c r="S826" s="1">
        <v>0</v>
      </c>
    </row>
    <row r="827" spans="1:19">
      <c r="A827" s="1" t="s">
        <v>926</v>
      </c>
      <c r="B827" s="1" t="s">
        <v>900</v>
      </c>
      <c r="D827" s="2">
        <v>24.158000000000001</v>
      </c>
      <c r="E827" s="2">
        <v>121.286</v>
      </c>
      <c r="F827" s="3">
        <v>3053</v>
      </c>
      <c r="G827" s="1" t="s">
        <v>3032</v>
      </c>
      <c r="H827" s="1" t="s">
        <v>3014</v>
      </c>
      <c r="L827" s="1" t="s">
        <v>847</v>
      </c>
      <c r="M827" s="1">
        <v>1</v>
      </c>
      <c r="N827" s="1" t="s">
        <v>5669</v>
      </c>
      <c r="O827" s="1">
        <v>3</v>
      </c>
      <c r="P827" s="1" t="s">
        <v>2105</v>
      </c>
      <c r="Q827" s="1" t="s">
        <v>2105</v>
      </c>
      <c r="R827" s="1" t="s">
        <v>34</v>
      </c>
      <c r="S827" s="1">
        <v>0</v>
      </c>
    </row>
    <row r="828" spans="1:19">
      <c r="A828" s="1" t="s">
        <v>927</v>
      </c>
      <c r="B828" s="1" t="s">
        <v>900</v>
      </c>
      <c r="D828" s="2">
        <v>24.158000000000001</v>
      </c>
      <c r="E828" s="2">
        <v>121.286</v>
      </c>
      <c r="F828" s="3">
        <v>3053</v>
      </c>
      <c r="G828" s="1" t="s">
        <v>3032</v>
      </c>
      <c r="H828" s="1" t="s">
        <v>3014</v>
      </c>
      <c r="I828" s="1" t="s">
        <v>1985</v>
      </c>
      <c r="J828" s="1" t="s">
        <v>853</v>
      </c>
      <c r="K828" s="1" t="s">
        <v>918</v>
      </c>
      <c r="L828" s="1" t="s">
        <v>847</v>
      </c>
      <c r="M828" s="1">
        <v>1</v>
      </c>
      <c r="N828" s="1" t="s">
        <v>5669</v>
      </c>
      <c r="O828" s="1">
        <v>3</v>
      </c>
      <c r="P828" s="1" t="s">
        <v>2105</v>
      </c>
      <c r="Q828" s="1" t="s">
        <v>2105</v>
      </c>
      <c r="R828" s="1" t="s">
        <v>34</v>
      </c>
      <c r="S828" s="1">
        <v>0</v>
      </c>
    </row>
    <row r="829" spans="1:19">
      <c r="A829" s="1" t="s">
        <v>928</v>
      </c>
      <c r="B829" s="1" t="s">
        <v>900</v>
      </c>
      <c r="D829" s="2">
        <v>24.158000000000001</v>
      </c>
      <c r="E829" s="2">
        <v>121.286</v>
      </c>
      <c r="F829" s="3">
        <v>3053</v>
      </c>
      <c r="G829" s="1" t="s">
        <v>3032</v>
      </c>
      <c r="H829" s="1" t="s">
        <v>3014</v>
      </c>
      <c r="I829" s="1" t="s">
        <v>1988</v>
      </c>
      <c r="J829" s="1" t="s">
        <v>853</v>
      </c>
      <c r="K829" s="1" t="s">
        <v>851</v>
      </c>
      <c r="L829" s="1" t="s">
        <v>847</v>
      </c>
      <c r="M829" s="1">
        <v>1</v>
      </c>
      <c r="N829" s="1" t="s">
        <v>5669</v>
      </c>
      <c r="O829" s="1">
        <v>3</v>
      </c>
      <c r="P829" s="1" t="s">
        <v>2105</v>
      </c>
      <c r="Q829" s="1" t="s">
        <v>2105</v>
      </c>
      <c r="R829" s="1" t="s">
        <v>34</v>
      </c>
      <c r="S829" s="1">
        <v>0</v>
      </c>
    </row>
    <row r="830" spans="1:19">
      <c r="A830" s="1" t="s">
        <v>929</v>
      </c>
      <c r="B830" s="1" t="s">
        <v>900</v>
      </c>
      <c r="D830" s="2">
        <v>24.158000000000001</v>
      </c>
      <c r="E830" s="2">
        <v>121.286</v>
      </c>
      <c r="F830" s="3">
        <v>3053</v>
      </c>
      <c r="G830" s="1" t="s">
        <v>3032</v>
      </c>
      <c r="H830" s="1" t="s">
        <v>3014</v>
      </c>
      <c r="I830" s="1" t="s">
        <v>1979</v>
      </c>
      <c r="J830" s="1" t="s">
        <v>901</v>
      </c>
      <c r="K830" s="1" t="s">
        <v>902</v>
      </c>
      <c r="L830" s="1" t="s">
        <v>847</v>
      </c>
      <c r="M830" s="1">
        <v>1</v>
      </c>
      <c r="N830" s="1" t="s">
        <v>5669</v>
      </c>
      <c r="O830" s="1">
        <v>3</v>
      </c>
      <c r="P830" s="1" t="s">
        <v>2105</v>
      </c>
      <c r="Q830" s="1" t="s">
        <v>2105</v>
      </c>
      <c r="R830" s="1" t="s">
        <v>34</v>
      </c>
      <c r="S830" s="1">
        <v>0</v>
      </c>
    </row>
    <row r="831" spans="1:19">
      <c r="A831" s="1" t="s">
        <v>930</v>
      </c>
      <c r="B831" s="1" t="s">
        <v>900</v>
      </c>
      <c r="D831" s="2">
        <v>24.158000000000001</v>
      </c>
      <c r="E831" s="2">
        <v>121.286</v>
      </c>
      <c r="F831" s="3">
        <v>3053</v>
      </c>
      <c r="G831" s="1" t="s">
        <v>3032</v>
      </c>
      <c r="H831" s="1" t="s">
        <v>3014</v>
      </c>
      <c r="I831" s="1" t="s">
        <v>1979</v>
      </c>
      <c r="J831" s="1" t="s">
        <v>901</v>
      </c>
      <c r="K831" s="1" t="s">
        <v>902</v>
      </c>
      <c r="L831" s="1" t="s">
        <v>847</v>
      </c>
      <c r="M831" s="1">
        <v>1</v>
      </c>
      <c r="N831" s="1" t="s">
        <v>5669</v>
      </c>
      <c r="O831" s="1">
        <v>3</v>
      </c>
      <c r="P831" s="1" t="s">
        <v>2105</v>
      </c>
      <c r="Q831" s="1" t="s">
        <v>2105</v>
      </c>
      <c r="R831" s="1" t="s">
        <v>34</v>
      </c>
      <c r="S831" s="1">
        <v>0</v>
      </c>
    </row>
    <row r="832" spans="1:19">
      <c r="A832" s="1" t="s">
        <v>931</v>
      </c>
      <c r="B832" s="1" t="s">
        <v>900</v>
      </c>
      <c r="D832" s="2">
        <v>24.158000000000001</v>
      </c>
      <c r="E832" s="2">
        <v>121.286</v>
      </c>
      <c r="F832" s="3">
        <v>3053</v>
      </c>
      <c r="G832" s="1" t="s">
        <v>3032</v>
      </c>
      <c r="H832" s="1" t="s">
        <v>3014</v>
      </c>
      <c r="I832" s="1" t="s">
        <v>1969</v>
      </c>
      <c r="J832" s="1" t="s">
        <v>853</v>
      </c>
      <c r="K832" s="1" t="s">
        <v>876</v>
      </c>
      <c r="L832" s="1" t="s">
        <v>847</v>
      </c>
      <c r="M832" s="1">
        <v>1</v>
      </c>
      <c r="N832" s="1" t="s">
        <v>5669</v>
      </c>
      <c r="O832" s="1">
        <v>3</v>
      </c>
      <c r="P832" s="1" t="s">
        <v>2105</v>
      </c>
      <c r="Q832" s="1" t="s">
        <v>2105</v>
      </c>
      <c r="R832" s="1" t="s">
        <v>34</v>
      </c>
      <c r="S832" s="1">
        <v>0</v>
      </c>
    </row>
    <row r="833" spans="1:19">
      <c r="A833" s="1" t="s">
        <v>932</v>
      </c>
      <c r="B833" s="1" t="s">
        <v>900</v>
      </c>
      <c r="D833" s="2">
        <v>24.158000000000001</v>
      </c>
      <c r="E833" s="2">
        <v>121.286</v>
      </c>
      <c r="F833" s="3">
        <v>3053</v>
      </c>
      <c r="G833" s="1" t="s">
        <v>3032</v>
      </c>
      <c r="H833" s="1" t="s">
        <v>3014</v>
      </c>
      <c r="I833" s="1" t="s">
        <v>1969</v>
      </c>
      <c r="J833" s="1" t="s">
        <v>853</v>
      </c>
      <c r="K833" s="1" t="s">
        <v>876</v>
      </c>
      <c r="L833" s="1" t="s">
        <v>847</v>
      </c>
      <c r="M833" s="1">
        <v>1</v>
      </c>
      <c r="N833" s="1" t="s">
        <v>5669</v>
      </c>
      <c r="O833" s="1">
        <v>3</v>
      </c>
      <c r="P833" s="1" t="s">
        <v>2105</v>
      </c>
      <c r="Q833" s="1" t="s">
        <v>2105</v>
      </c>
      <c r="R833" s="1" t="s">
        <v>34</v>
      </c>
      <c r="S833" s="1">
        <v>0</v>
      </c>
    </row>
    <row r="834" spans="1:19">
      <c r="A834" s="1" t="s">
        <v>933</v>
      </c>
      <c r="B834" s="1" t="s">
        <v>874</v>
      </c>
      <c r="D834" s="2">
        <v>24.201820000000001</v>
      </c>
      <c r="E834" s="2">
        <v>121.3215</v>
      </c>
      <c r="F834" s="3">
        <v>2450</v>
      </c>
      <c r="G834" s="1" t="s">
        <v>3032</v>
      </c>
      <c r="H834" s="1" t="s">
        <v>3014</v>
      </c>
      <c r="I834" s="1" t="s">
        <v>1961</v>
      </c>
      <c r="J834" s="1" t="s">
        <v>845</v>
      </c>
      <c r="K834" s="1" t="s">
        <v>856</v>
      </c>
      <c r="L834" s="1" t="s">
        <v>847</v>
      </c>
      <c r="M834" s="1">
        <v>1</v>
      </c>
      <c r="N834" s="1" t="s">
        <v>5669</v>
      </c>
      <c r="O834" s="1">
        <v>3</v>
      </c>
      <c r="P834" s="1" t="s">
        <v>2105</v>
      </c>
      <c r="Q834" s="1" t="s">
        <v>2105</v>
      </c>
      <c r="R834" s="1" t="s">
        <v>34</v>
      </c>
      <c r="S834" s="1">
        <v>0</v>
      </c>
    </row>
    <row r="835" spans="1:19">
      <c r="A835" s="1" t="s">
        <v>934</v>
      </c>
      <c r="B835" s="1" t="s">
        <v>874</v>
      </c>
      <c r="D835" s="2">
        <v>24.201820000000001</v>
      </c>
      <c r="E835" s="2">
        <v>121.3215</v>
      </c>
      <c r="F835" s="3">
        <v>2450</v>
      </c>
      <c r="G835" s="1" t="s">
        <v>3032</v>
      </c>
      <c r="H835" s="1" t="s">
        <v>3014</v>
      </c>
      <c r="I835" s="1" t="s">
        <v>1981</v>
      </c>
      <c r="J835" s="1" t="s">
        <v>845</v>
      </c>
      <c r="K835" s="1" t="s">
        <v>856</v>
      </c>
      <c r="L835" s="1" t="s">
        <v>847</v>
      </c>
      <c r="M835" s="1">
        <v>1</v>
      </c>
      <c r="N835" s="1" t="s">
        <v>5669</v>
      </c>
      <c r="O835" s="1">
        <v>3</v>
      </c>
      <c r="P835" s="1" t="s">
        <v>2105</v>
      </c>
      <c r="Q835" s="1" t="s">
        <v>2105</v>
      </c>
      <c r="R835" s="1" t="s">
        <v>34</v>
      </c>
      <c r="S835" s="1">
        <v>0</v>
      </c>
    </row>
    <row r="836" spans="1:19">
      <c r="A836" s="1" t="s">
        <v>935</v>
      </c>
      <c r="B836" s="1" t="s">
        <v>874</v>
      </c>
      <c r="D836" s="2">
        <v>24.201820000000001</v>
      </c>
      <c r="E836" s="2">
        <v>121.3215</v>
      </c>
      <c r="F836" s="3">
        <v>2450</v>
      </c>
      <c r="G836" s="1" t="s">
        <v>3032</v>
      </c>
      <c r="H836" s="1" t="s">
        <v>3014</v>
      </c>
      <c r="I836" s="1" t="s">
        <v>1989</v>
      </c>
      <c r="J836" s="1" t="s">
        <v>845</v>
      </c>
      <c r="K836" s="1" t="s">
        <v>856</v>
      </c>
      <c r="L836" s="1" t="s">
        <v>847</v>
      </c>
      <c r="M836" s="1">
        <v>1</v>
      </c>
      <c r="N836" s="1" t="s">
        <v>5669</v>
      </c>
      <c r="O836" s="1">
        <v>3</v>
      </c>
      <c r="P836" s="1" t="s">
        <v>2105</v>
      </c>
      <c r="Q836" s="1" t="s">
        <v>2105</v>
      </c>
      <c r="R836" s="1" t="s">
        <v>34</v>
      </c>
      <c r="S836" s="1">
        <v>0</v>
      </c>
    </row>
    <row r="837" spans="1:19">
      <c r="A837" s="1" t="s">
        <v>936</v>
      </c>
      <c r="B837" s="1" t="s">
        <v>874</v>
      </c>
      <c r="D837" s="2">
        <v>24.201820000000001</v>
      </c>
      <c r="E837" s="2">
        <v>121.3215</v>
      </c>
      <c r="F837" s="3">
        <v>2450</v>
      </c>
      <c r="G837" s="1" t="s">
        <v>3032</v>
      </c>
      <c r="H837" s="1" t="s">
        <v>3014</v>
      </c>
      <c r="I837" s="1" t="s">
        <v>1974</v>
      </c>
      <c r="J837" s="1" t="s">
        <v>845</v>
      </c>
      <c r="K837" s="1" t="s">
        <v>890</v>
      </c>
      <c r="L837" s="1" t="s">
        <v>847</v>
      </c>
      <c r="M837" s="1">
        <v>1</v>
      </c>
      <c r="N837" s="1" t="s">
        <v>5669</v>
      </c>
      <c r="O837" s="1">
        <v>3</v>
      </c>
      <c r="P837" s="1" t="s">
        <v>2105</v>
      </c>
      <c r="Q837" s="1" t="s">
        <v>2105</v>
      </c>
      <c r="R837" s="1" t="s">
        <v>34</v>
      </c>
      <c r="S837" s="1">
        <v>0</v>
      </c>
    </row>
    <row r="838" spans="1:19">
      <c r="A838" s="1" t="s">
        <v>937</v>
      </c>
      <c r="B838" s="1" t="s">
        <v>874</v>
      </c>
      <c r="D838" s="2">
        <v>24.201820000000001</v>
      </c>
      <c r="E838" s="2">
        <v>121.3215</v>
      </c>
      <c r="F838" s="3">
        <v>2450</v>
      </c>
      <c r="G838" s="1" t="s">
        <v>3032</v>
      </c>
      <c r="H838" s="1" t="s">
        <v>3014</v>
      </c>
      <c r="I838" s="1" t="s">
        <v>1962</v>
      </c>
      <c r="J838" s="1" t="s">
        <v>845</v>
      </c>
      <c r="K838" s="1" t="s">
        <v>858</v>
      </c>
      <c r="L838" s="1" t="s">
        <v>847</v>
      </c>
      <c r="M838" s="1">
        <v>1</v>
      </c>
      <c r="N838" s="1" t="s">
        <v>5669</v>
      </c>
      <c r="O838" s="1">
        <v>3</v>
      </c>
      <c r="P838" s="1" t="s">
        <v>2105</v>
      </c>
      <c r="Q838" s="1" t="s">
        <v>2105</v>
      </c>
      <c r="R838" s="1" t="s">
        <v>34</v>
      </c>
      <c r="S838" s="1">
        <v>0</v>
      </c>
    </row>
    <row r="839" spans="1:19">
      <c r="A839" s="1" t="s">
        <v>938</v>
      </c>
      <c r="B839" s="1" t="s">
        <v>874</v>
      </c>
      <c r="D839" s="2">
        <v>24.201820000000001</v>
      </c>
      <c r="E839" s="2">
        <v>121.3215</v>
      </c>
      <c r="F839" s="3">
        <v>2450</v>
      </c>
      <c r="G839" s="1" t="s">
        <v>3032</v>
      </c>
      <c r="H839" s="1" t="s">
        <v>3014</v>
      </c>
      <c r="I839" s="1" t="s">
        <v>1989</v>
      </c>
      <c r="J839" s="1" t="s">
        <v>845</v>
      </c>
      <c r="K839" s="1" t="s">
        <v>856</v>
      </c>
      <c r="L839" s="1" t="s">
        <v>847</v>
      </c>
      <c r="M839" s="1">
        <v>1</v>
      </c>
      <c r="N839" s="1" t="s">
        <v>5669</v>
      </c>
      <c r="O839" s="1">
        <v>3</v>
      </c>
      <c r="P839" s="1" t="s">
        <v>2105</v>
      </c>
      <c r="Q839" s="1" t="s">
        <v>2105</v>
      </c>
      <c r="R839" s="1" t="s">
        <v>34</v>
      </c>
      <c r="S839" s="1">
        <v>0</v>
      </c>
    </row>
    <row r="840" spans="1:19">
      <c r="A840" s="1" t="s">
        <v>939</v>
      </c>
      <c r="B840" s="1" t="s">
        <v>874</v>
      </c>
      <c r="D840" s="2">
        <v>24.201820000000001</v>
      </c>
      <c r="E840" s="2">
        <v>121.3215</v>
      </c>
      <c r="F840" s="3">
        <v>2450</v>
      </c>
      <c r="G840" s="1" t="s">
        <v>3032</v>
      </c>
      <c r="H840" s="1" t="s">
        <v>3014</v>
      </c>
      <c r="I840" s="1" t="s">
        <v>1990</v>
      </c>
      <c r="J840" s="1" t="s">
        <v>853</v>
      </c>
      <c r="K840" s="1" t="s">
        <v>851</v>
      </c>
      <c r="L840" s="1" t="s">
        <v>847</v>
      </c>
      <c r="M840" s="1">
        <v>1</v>
      </c>
      <c r="N840" s="1" t="s">
        <v>5669</v>
      </c>
      <c r="O840" s="1">
        <v>3</v>
      </c>
      <c r="P840" s="1" t="s">
        <v>2105</v>
      </c>
      <c r="Q840" s="1" t="s">
        <v>2105</v>
      </c>
      <c r="R840" s="1" t="s">
        <v>34</v>
      </c>
      <c r="S840" s="1">
        <v>0</v>
      </c>
    </row>
    <row r="841" spans="1:19">
      <c r="A841" s="1" t="s">
        <v>940</v>
      </c>
      <c r="B841" s="1" t="s">
        <v>906</v>
      </c>
      <c r="D841" s="2">
        <v>23.960998100000001</v>
      </c>
      <c r="E841" s="2">
        <v>120.97186379999999</v>
      </c>
      <c r="F841" s="3">
        <v>442</v>
      </c>
      <c r="G841" s="1" t="s">
        <v>3028</v>
      </c>
      <c r="H841" s="1" t="s">
        <v>3014</v>
      </c>
      <c r="I841" s="1" t="s">
        <v>1965</v>
      </c>
      <c r="J841" s="1" t="s">
        <v>845</v>
      </c>
      <c r="K841" s="1" t="s">
        <v>856</v>
      </c>
      <c r="L841" s="1" t="s">
        <v>847</v>
      </c>
      <c r="M841" s="1">
        <v>1</v>
      </c>
      <c r="N841" s="1" t="s">
        <v>5669</v>
      </c>
      <c r="O841" s="1">
        <v>3</v>
      </c>
      <c r="P841" s="1" t="s">
        <v>2105</v>
      </c>
      <c r="Q841" s="1" t="s">
        <v>2105</v>
      </c>
      <c r="R841" s="1" t="s">
        <v>34</v>
      </c>
      <c r="S841" s="1">
        <v>0</v>
      </c>
    </row>
    <row r="842" spans="1:19">
      <c r="A842" s="1" t="s">
        <v>941</v>
      </c>
      <c r="B842" s="1" t="s">
        <v>906</v>
      </c>
      <c r="D842" s="2">
        <v>23.960998100000001</v>
      </c>
      <c r="E842" s="2">
        <v>120.97186379999999</v>
      </c>
      <c r="F842" s="3">
        <v>442</v>
      </c>
      <c r="G842" s="1" t="s">
        <v>3028</v>
      </c>
      <c r="H842" s="1" t="s">
        <v>3014</v>
      </c>
      <c r="I842" s="1" t="s">
        <v>1981</v>
      </c>
      <c r="J842" s="1" t="s">
        <v>845</v>
      </c>
      <c r="K842" s="1" t="s">
        <v>856</v>
      </c>
      <c r="L842" s="1" t="s">
        <v>847</v>
      </c>
      <c r="M842" s="1">
        <v>1</v>
      </c>
      <c r="N842" s="1" t="s">
        <v>5669</v>
      </c>
      <c r="O842" s="1">
        <v>3</v>
      </c>
      <c r="P842" s="1" t="s">
        <v>2105</v>
      </c>
      <c r="Q842" s="1" t="s">
        <v>2105</v>
      </c>
      <c r="R842" s="1" t="s">
        <v>34</v>
      </c>
      <c r="S842" s="1">
        <v>0</v>
      </c>
    </row>
    <row r="843" spans="1:19">
      <c r="A843" s="1" t="s">
        <v>942</v>
      </c>
      <c r="B843" s="1" t="s">
        <v>906</v>
      </c>
      <c r="D843" s="2">
        <v>23.960998100000001</v>
      </c>
      <c r="E843" s="2">
        <v>120.97186379999999</v>
      </c>
      <c r="F843" s="3">
        <v>442</v>
      </c>
      <c r="G843" s="1" t="s">
        <v>3028</v>
      </c>
      <c r="H843" s="1" t="s">
        <v>3014</v>
      </c>
      <c r="I843" s="1" t="s">
        <v>1963</v>
      </c>
      <c r="J843" s="1" t="s">
        <v>861</v>
      </c>
      <c r="K843" s="1" t="s">
        <v>862</v>
      </c>
      <c r="L843" s="1" t="s">
        <v>847</v>
      </c>
      <c r="M843" s="1">
        <v>1</v>
      </c>
      <c r="N843" s="1" t="s">
        <v>5669</v>
      </c>
      <c r="O843" s="1">
        <v>3</v>
      </c>
      <c r="P843" s="1" t="s">
        <v>2105</v>
      </c>
      <c r="Q843" s="1" t="s">
        <v>2105</v>
      </c>
      <c r="R843" s="1" t="s">
        <v>34</v>
      </c>
      <c r="S843" s="1">
        <v>0</v>
      </c>
    </row>
    <row r="844" spans="1:19">
      <c r="A844" s="1" t="s">
        <v>943</v>
      </c>
      <c r="B844" s="1" t="s">
        <v>909</v>
      </c>
      <c r="D844" s="2">
        <v>24.12236</v>
      </c>
      <c r="E844" s="2">
        <v>121.272491</v>
      </c>
      <c r="F844" s="3">
        <v>3090</v>
      </c>
      <c r="G844" s="1" t="s">
        <v>3032</v>
      </c>
      <c r="H844" s="1" t="s">
        <v>3014</v>
      </c>
      <c r="I844" s="1" t="s">
        <v>1991</v>
      </c>
      <c r="J844" s="1" t="s">
        <v>853</v>
      </c>
      <c r="K844" s="1" t="s">
        <v>910</v>
      </c>
      <c r="L844" s="1" t="s">
        <v>847</v>
      </c>
      <c r="M844" s="1">
        <v>1</v>
      </c>
      <c r="N844" s="1" t="s">
        <v>5669</v>
      </c>
      <c r="O844" s="1">
        <v>3</v>
      </c>
      <c r="P844" s="1" t="s">
        <v>2105</v>
      </c>
      <c r="Q844" s="1" t="s">
        <v>2105</v>
      </c>
      <c r="R844" s="1" t="s">
        <v>34</v>
      </c>
      <c r="S844" s="1">
        <v>0</v>
      </c>
    </row>
    <row r="845" spans="1:19">
      <c r="A845" s="1" t="s">
        <v>944</v>
      </c>
      <c r="B845" s="1" t="s">
        <v>900</v>
      </c>
      <c r="D845" s="2">
        <v>24.158000000000001</v>
      </c>
      <c r="E845" s="2">
        <v>121.286</v>
      </c>
      <c r="F845" s="3">
        <v>3053</v>
      </c>
      <c r="G845" s="1" t="s">
        <v>3032</v>
      </c>
      <c r="H845" s="1" t="s">
        <v>3014</v>
      </c>
      <c r="I845" s="1" t="s">
        <v>1965</v>
      </c>
      <c r="J845" s="1" t="s">
        <v>845</v>
      </c>
      <c r="K845" s="1" t="s">
        <v>856</v>
      </c>
      <c r="L845" s="1" t="s">
        <v>847</v>
      </c>
      <c r="M845" s="1">
        <v>1</v>
      </c>
      <c r="N845" s="1" t="s">
        <v>5669</v>
      </c>
      <c r="O845" s="1">
        <v>3</v>
      </c>
      <c r="P845" s="1" t="s">
        <v>2105</v>
      </c>
      <c r="Q845" s="1" t="s">
        <v>2105</v>
      </c>
      <c r="R845" s="1" t="s">
        <v>34</v>
      </c>
      <c r="S845" s="1">
        <v>0</v>
      </c>
    </row>
    <row r="846" spans="1:19">
      <c r="A846" s="1" t="s">
        <v>945</v>
      </c>
      <c r="B846" s="1" t="s">
        <v>843</v>
      </c>
      <c r="D846" s="2">
        <v>24.089531999999998</v>
      </c>
      <c r="E846" s="2">
        <v>121.174344</v>
      </c>
      <c r="F846" s="3">
        <v>2130</v>
      </c>
      <c r="G846" s="1" t="s">
        <v>3032</v>
      </c>
      <c r="H846" s="1" t="s">
        <v>3014</v>
      </c>
      <c r="I846" s="1" t="s">
        <v>1960</v>
      </c>
      <c r="J846" s="1" t="s">
        <v>853</v>
      </c>
      <c r="K846" s="1" t="s">
        <v>851</v>
      </c>
      <c r="L846" s="1" t="s">
        <v>847</v>
      </c>
      <c r="M846" s="1">
        <v>1</v>
      </c>
      <c r="N846" s="1" t="s">
        <v>5669</v>
      </c>
      <c r="O846" s="1">
        <v>3</v>
      </c>
      <c r="P846" s="1" t="s">
        <v>2105</v>
      </c>
      <c r="Q846" s="1" t="s">
        <v>2105</v>
      </c>
      <c r="R846" s="1" t="s">
        <v>34</v>
      </c>
      <c r="S846" s="1">
        <v>0</v>
      </c>
    </row>
    <row r="847" spans="1:19">
      <c r="A847" s="1" t="s">
        <v>946</v>
      </c>
      <c r="B847" s="1" t="s">
        <v>843</v>
      </c>
      <c r="D847" s="2">
        <v>24.089531999999998</v>
      </c>
      <c r="E847" s="2">
        <v>121.174344</v>
      </c>
      <c r="F847" s="3">
        <v>2130</v>
      </c>
      <c r="G847" s="1" t="s">
        <v>3032</v>
      </c>
      <c r="H847" s="1" t="s">
        <v>3014</v>
      </c>
      <c r="I847" s="1" t="s">
        <v>1992</v>
      </c>
      <c r="J847" s="1" t="s">
        <v>853</v>
      </c>
      <c r="K847" s="1" t="s">
        <v>851</v>
      </c>
      <c r="L847" s="1" t="s">
        <v>847</v>
      </c>
      <c r="M847" s="1">
        <v>1</v>
      </c>
      <c r="N847" s="1" t="s">
        <v>5669</v>
      </c>
      <c r="O847" s="1">
        <v>3</v>
      </c>
      <c r="P847" s="1" t="s">
        <v>2105</v>
      </c>
      <c r="Q847" s="1" t="s">
        <v>2105</v>
      </c>
      <c r="R847" s="1" t="s">
        <v>34</v>
      </c>
      <c r="S847" s="1">
        <v>0</v>
      </c>
    </row>
    <row r="848" spans="1:19">
      <c r="A848" s="1" t="s">
        <v>947</v>
      </c>
      <c r="B848" s="1" t="s">
        <v>843</v>
      </c>
      <c r="D848" s="2">
        <v>24.089531999999998</v>
      </c>
      <c r="E848" s="2">
        <v>121.174344</v>
      </c>
      <c r="F848" s="3">
        <v>2130</v>
      </c>
      <c r="G848" s="1" t="s">
        <v>3032</v>
      </c>
      <c r="H848" s="1" t="s">
        <v>3014</v>
      </c>
      <c r="I848" s="1" t="s">
        <v>1966</v>
      </c>
      <c r="J848" s="1" t="s">
        <v>853</v>
      </c>
      <c r="K848" s="1" t="s">
        <v>866</v>
      </c>
      <c r="L848" s="1" t="s">
        <v>847</v>
      </c>
      <c r="M848" s="1">
        <v>1</v>
      </c>
      <c r="N848" s="1" t="s">
        <v>5669</v>
      </c>
      <c r="O848" s="1">
        <v>3</v>
      </c>
      <c r="P848" s="1" t="s">
        <v>2105</v>
      </c>
      <c r="Q848" s="1" t="s">
        <v>2105</v>
      </c>
      <c r="R848" s="1" t="s">
        <v>34</v>
      </c>
      <c r="S848" s="1">
        <v>0</v>
      </c>
    </row>
    <row r="849" spans="1:19">
      <c r="A849" s="1" t="s">
        <v>948</v>
      </c>
      <c r="B849" s="1" t="s">
        <v>843</v>
      </c>
      <c r="D849" s="2">
        <v>24.089531999999998</v>
      </c>
      <c r="E849" s="2">
        <v>121.174344</v>
      </c>
      <c r="F849" s="3">
        <v>2130</v>
      </c>
      <c r="G849" s="1" t="s">
        <v>3032</v>
      </c>
      <c r="H849" s="1" t="s">
        <v>3014</v>
      </c>
      <c r="I849" s="1" t="s">
        <v>1993</v>
      </c>
      <c r="J849" s="1" t="s">
        <v>853</v>
      </c>
      <c r="K849" s="1" t="s">
        <v>851</v>
      </c>
      <c r="L849" s="1" t="s">
        <v>847</v>
      </c>
      <c r="M849" s="1">
        <v>1</v>
      </c>
      <c r="N849" s="1" t="s">
        <v>5669</v>
      </c>
      <c r="O849" s="1">
        <v>3</v>
      </c>
      <c r="P849" s="1" t="s">
        <v>2105</v>
      </c>
      <c r="Q849" s="1" t="s">
        <v>2105</v>
      </c>
      <c r="R849" s="1" t="s">
        <v>34</v>
      </c>
      <c r="S849" s="1">
        <v>0</v>
      </c>
    </row>
    <row r="850" spans="1:19">
      <c r="A850" s="1" t="s">
        <v>949</v>
      </c>
      <c r="B850" s="1" t="s">
        <v>843</v>
      </c>
      <c r="D850" s="2">
        <v>24.089531999999998</v>
      </c>
      <c r="E850" s="2">
        <v>121.174344</v>
      </c>
      <c r="F850" s="3">
        <v>2130</v>
      </c>
      <c r="G850" s="1" t="s">
        <v>3032</v>
      </c>
      <c r="H850" s="1" t="s">
        <v>3014</v>
      </c>
      <c r="L850" s="1" t="s">
        <v>847</v>
      </c>
      <c r="M850" s="1">
        <v>1</v>
      </c>
      <c r="N850" s="1" t="s">
        <v>5669</v>
      </c>
      <c r="O850" s="1">
        <v>3</v>
      </c>
      <c r="P850" s="1" t="s">
        <v>2105</v>
      </c>
      <c r="Q850" s="1" t="s">
        <v>2105</v>
      </c>
      <c r="R850" s="1" t="s">
        <v>34</v>
      </c>
      <c r="S850" s="1">
        <v>0</v>
      </c>
    </row>
    <row r="851" spans="1:19">
      <c r="A851" s="1" t="s">
        <v>950</v>
      </c>
      <c r="B851" s="1" t="s">
        <v>843</v>
      </c>
      <c r="D851" s="2">
        <v>24.089531999999998</v>
      </c>
      <c r="E851" s="2">
        <v>121.174344</v>
      </c>
      <c r="F851" s="3">
        <v>2130</v>
      </c>
      <c r="G851" s="1" t="s">
        <v>3032</v>
      </c>
      <c r="H851" s="1" t="s">
        <v>3014</v>
      </c>
      <c r="I851" s="1" t="s">
        <v>1971</v>
      </c>
      <c r="J851" s="1" t="s">
        <v>879</v>
      </c>
      <c r="K851" s="1" t="s">
        <v>880</v>
      </c>
      <c r="L851" s="1" t="s">
        <v>847</v>
      </c>
      <c r="M851" s="1">
        <v>1</v>
      </c>
      <c r="N851" s="1" t="s">
        <v>5669</v>
      </c>
      <c r="O851" s="1">
        <v>3</v>
      </c>
      <c r="P851" s="1" t="s">
        <v>2105</v>
      </c>
      <c r="Q851" s="1" t="s">
        <v>2105</v>
      </c>
      <c r="R851" s="1" t="s">
        <v>34</v>
      </c>
      <c r="S851" s="1">
        <v>0</v>
      </c>
    </row>
    <row r="852" spans="1:19">
      <c r="A852" s="1" t="s">
        <v>951</v>
      </c>
      <c r="B852" s="1" t="s">
        <v>843</v>
      </c>
      <c r="D852" s="2">
        <v>24.089531999999998</v>
      </c>
      <c r="E852" s="2">
        <v>121.174344</v>
      </c>
      <c r="F852" s="3">
        <v>2130</v>
      </c>
      <c r="G852" s="1" t="s">
        <v>3032</v>
      </c>
      <c r="H852" s="1" t="s">
        <v>3014</v>
      </c>
      <c r="I852" s="1" t="s">
        <v>1966</v>
      </c>
      <c r="J852" s="1" t="s">
        <v>853</v>
      </c>
      <c r="K852" s="1" t="s">
        <v>866</v>
      </c>
      <c r="L852" s="1" t="s">
        <v>847</v>
      </c>
      <c r="M852" s="1">
        <v>1</v>
      </c>
      <c r="N852" s="1" t="s">
        <v>5669</v>
      </c>
      <c r="O852" s="1">
        <v>3</v>
      </c>
      <c r="P852" s="1" t="s">
        <v>2105</v>
      </c>
      <c r="Q852" s="1" t="s">
        <v>2105</v>
      </c>
      <c r="R852" s="1" t="s">
        <v>34</v>
      </c>
      <c r="S852" s="1">
        <v>0</v>
      </c>
    </row>
    <row r="853" spans="1:19">
      <c r="A853" s="1" t="s">
        <v>952</v>
      </c>
      <c r="B853" s="1" t="s">
        <v>843</v>
      </c>
      <c r="D853" s="2">
        <v>24.089531999999998</v>
      </c>
      <c r="E853" s="2">
        <v>121.174344</v>
      </c>
      <c r="F853" s="3">
        <v>2130</v>
      </c>
      <c r="G853" s="1" t="s">
        <v>3032</v>
      </c>
      <c r="H853" s="1" t="s">
        <v>3014</v>
      </c>
      <c r="I853" s="1" t="s">
        <v>1994</v>
      </c>
      <c r="J853" s="1" t="s">
        <v>861</v>
      </c>
      <c r="K853" s="1" t="s">
        <v>953</v>
      </c>
      <c r="L853" s="1" t="s">
        <v>847</v>
      </c>
      <c r="M853" s="1">
        <v>1</v>
      </c>
      <c r="N853" s="1" t="s">
        <v>5669</v>
      </c>
      <c r="O853" s="1">
        <v>3</v>
      </c>
      <c r="P853" s="1" t="s">
        <v>2105</v>
      </c>
      <c r="Q853" s="1" t="s">
        <v>2105</v>
      </c>
      <c r="R853" s="1" t="s">
        <v>34</v>
      </c>
      <c r="S853" s="1">
        <v>0</v>
      </c>
    </row>
    <row r="854" spans="1:19">
      <c r="A854" s="1" t="s">
        <v>954</v>
      </c>
      <c r="B854" s="1" t="s">
        <v>843</v>
      </c>
      <c r="D854" s="2">
        <v>24.089531999999998</v>
      </c>
      <c r="E854" s="2">
        <v>121.174344</v>
      </c>
      <c r="F854" s="3">
        <v>2130</v>
      </c>
      <c r="G854" s="1" t="s">
        <v>3032</v>
      </c>
      <c r="H854" s="1" t="s">
        <v>3014</v>
      </c>
      <c r="I854" s="1" t="s">
        <v>1963</v>
      </c>
      <c r="J854" s="1" t="s">
        <v>861</v>
      </c>
      <c r="K854" s="1" t="s">
        <v>862</v>
      </c>
      <c r="L854" s="1" t="s">
        <v>847</v>
      </c>
      <c r="M854" s="1">
        <v>1</v>
      </c>
      <c r="N854" s="1" t="s">
        <v>5669</v>
      </c>
      <c r="O854" s="1">
        <v>3</v>
      </c>
      <c r="P854" s="1" t="s">
        <v>2105</v>
      </c>
      <c r="Q854" s="1" t="s">
        <v>2105</v>
      </c>
      <c r="R854" s="1" t="s">
        <v>34</v>
      </c>
      <c r="S854" s="1">
        <v>0</v>
      </c>
    </row>
    <row r="855" spans="1:19">
      <c r="A855" s="1" t="s">
        <v>955</v>
      </c>
      <c r="B855" s="1" t="s">
        <v>843</v>
      </c>
      <c r="D855" s="2">
        <v>24.089531999999998</v>
      </c>
      <c r="E855" s="2">
        <v>121.174344</v>
      </c>
      <c r="F855" s="3">
        <v>2130</v>
      </c>
      <c r="G855" s="1" t="s">
        <v>3032</v>
      </c>
      <c r="H855" s="1" t="s">
        <v>3014</v>
      </c>
      <c r="I855" s="1" t="s">
        <v>1972</v>
      </c>
      <c r="J855" s="1" t="s">
        <v>884</v>
      </c>
      <c r="K855" s="1" t="s">
        <v>885</v>
      </c>
      <c r="L855" s="1" t="s">
        <v>847</v>
      </c>
      <c r="M855" s="1">
        <v>1</v>
      </c>
      <c r="N855" s="1" t="s">
        <v>5669</v>
      </c>
      <c r="O855" s="1">
        <v>3</v>
      </c>
      <c r="P855" s="1" t="s">
        <v>2105</v>
      </c>
      <c r="Q855" s="1" t="s">
        <v>2105</v>
      </c>
      <c r="R855" s="1" t="s">
        <v>34</v>
      </c>
      <c r="S855" s="1">
        <v>0</v>
      </c>
    </row>
    <row r="856" spans="1:19">
      <c r="A856" s="1" t="s">
        <v>956</v>
      </c>
      <c r="B856" s="1" t="s">
        <v>843</v>
      </c>
      <c r="D856" s="2">
        <v>24.089531999999998</v>
      </c>
      <c r="E856" s="2">
        <v>121.174344</v>
      </c>
      <c r="F856" s="3">
        <v>2130</v>
      </c>
      <c r="G856" s="1" t="s">
        <v>3032</v>
      </c>
      <c r="H856" s="1" t="s">
        <v>3014</v>
      </c>
      <c r="I856" s="1" t="s">
        <v>1995</v>
      </c>
      <c r="J856" s="1" t="s">
        <v>853</v>
      </c>
      <c r="K856" s="1" t="s">
        <v>887</v>
      </c>
      <c r="L856" s="1" t="s">
        <v>847</v>
      </c>
      <c r="M856" s="1">
        <v>1</v>
      </c>
      <c r="N856" s="1" t="s">
        <v>5669</v>
      </c>
      <c r="O856" s="1">
        <v>3</v>
      </c>
      <c r="P856" s="1" t="s">
        <v>2105</v>
      </c>
      <c r="Q856" s="1" t="s">
        <v>2105</v>
      </c>
      <c r="R856" s="1" t="s">
        <v>34</v>
      </c>
      <c r="S856" s="1">
        <v>0</v>
      </c>
    </row>
    <row r="857" spans="1:19">
      <c r="A857" s="1" t="s">
        <v>957</v>
      </c>
      <c r="B857" s="1" t="s">
        <v>843</v>
      </c>
      <c r="D857" s="2">
        <v>24.089531999999998</v>
      </c>
      <c r="E857" s="2">
        <v>121.174344</v>
      </c>
      <c r="F857" s="3">
        <v>2130</v>
      </c>
      <c r="G857" s="1" t="s">
        <v>3032</v>
      </c>
      <c r="H857" s="1" t="s">
        <v>3014</v>
      </c>
      <c r="I857" s="1" t="s">
        <v>1996</v>
      </c>
      <c r="J857" s="1" t="s">
        <v>853</v>
      </c>
      <c r="K857" s="1" t="s">
        <v>958</v>
      </c>
      <c r="L857" s="1" t="s">
        <v>847</v>
      </c>
      <c r="M857" s="1">
        <v>1</v>
      </c>
      <c r="N857" s="1" t="s">
        <v>5669</v>
      </c>
      <c r="O857" s="1">
        <v>3</v>
      </c>
      <c r="P857" s="1" t="s">
        <v>2105</v>
      </c>
      <c r="Q857" s="1" t="s">
        <v>2105</v>
      </c>
      <c r="R857" s="1" t="s">
        <v>34</v>
      </c>
      <c r="S857" s="1">
        <v>0</v>
      </c>
    </row>
    <row r="858" spans="1:19">
      <c r="A858" s="1" t="s">
        <v>959</v>
      </c>
      <c r="B858" s="1" t="s">
        <v>843</v>
      </c>
      <c r="D858" s="2">
        <v>24.089531999999998</v>
      </c>
      <c r="E858" s="2">
        <v>121.174344</v>
      </c>
      <c r="F858" s="3">
        <v>2130</v>
      </c>
      <c r="G858" s="1" t="s">
        <v>3032</v>
      </c>
      <c r="H858" s="1" t="s">
        <v>3014</v>
      </c>
      <c r="I858" s="1" t="s">
        <v>1973</v>
      </c>
      <c r="J858" s="1" t="s">
        <v>853</v>
      </c>
      <c r="K858" s="1" t="s">
        <v>887</v>
      </c>
      <c r="L858" s="1" t="s">
        <v>847</v>
      </c>
      <c r="M858" s="1">
        <v>1</v>
      </c>
      <c r="N858" s="1" t="s">
        <v>5669</v>
      </c>
      <c r="O858" s="1">
        <v>3</v>
      </c>
      <c r="P858" s="1" t="s">
        <v>2105</v>
      </c>
      <c r="Q858" s="1" t="s">
        <v>2105</v>
      </c>
      <c r="R858" s="1" t="s">
        <v>34</v>
      </c>
      <c r="S858" s="1">
        <v>0</v>
      </c>
    </row>
    <row r="859" spans="1:19">
      <c r="A859" s="1" t="s">
        <v>960</v>
      </c>
      <c r="B859" s="1" t="s">
        <v>843</v>
      </c>
      <c r="D859" s="2">
        <v>24.089531999999998</v>
      </c>
      <c r="E859" s="2">
        <v>121.174344</v>
      </c>
      <c r="F859" s="3">
        <v>2130</v>
      </c>
      <c r="G859" s="1" t="s">
        <v>3032</v>
      </c>
      <c r="H859" s="1" t="s">
        <v>3014</v>
      </c>
      <c r="I859" s="1" t="s">
        <v>1973</v>
      </c>
      <c r="J859" s="1" t="s">
        <v>853</v>
      </c>
      <c r="K859" s="1" t="s">
        <v>887</v>
      </c>
      <c r="L859" s="1" t="s">
        <v>847</v>
      </c>
      <c r="M859" s="1">
        <v>1</v>
      </c>
      <c r="N859" s="1" t="s">
        <v>5669</v>
      </c>
      <c r="O859" s="1">
        <v>3</v>
      </c>
      <c r="P859" s="1" t="s">
        <v>2105</v>
      </c>
      <c r="Q859" s="1" t="s">
        <v>2105</v>
      </c>
      <c r="R859" s="1" t="s">
        <v>34</v>
      </c>
      <c r="S859" s="1">
        <v>0</v>
      </c>
    </row>
    <row r="860" spans="1:19">
      <c r="A860" s="1" t="s">
        <v>961</v>
      </c>
      <c r="B860" s="1" t="s">
        <v>843</v>
      </c>
      <c r="D860" s="2">
        <v>24.089531999999998</v>
      </c>
      <c r="E860" s="2">
        <v>121.174344</v>
      </c>
      <c r="F860" s="3">
        <v>2130</v>
      </c>
      <c r="G860" s="1" t="s">
        <v>3032</v>
      </c>
      <c r="H860" s="1" t="s">
        <v>3014</v>
      </c>
      <c r="I860" s="1" t="s">
        <v>1971</v>
      </c>
      <c r="J860" s="1" t="s">
        <v>879</v>
      </c>
      <c r="K860" s="1" t="s">
        <v>880</v>
      </c>
      <c r="L860" s="1" t="s">
        <v>847</v>
      </c>
      <c r="M860" s="1">
        <v>1</v>
      </c>
      <c r="N860" s="1" t="s">
        <v>5669</v>
      </c>
      <c r="O860" s="1">
        <v>3</v>
      </c>
      <c r="P860" s="1" t="s">
        <v>2105</v>
      </c>
      <c r="Q860" s="1" t="s">
        <v>2105</v>
      </c>
      <c r="R860" s="1" t="s">
        <v>34</v>
      </c>
      <c r="S860" s="1">
        <v>0</v>
      </c>
    </row>
    <row r="861" spans="1:19">
      <c r="A861" s="1" t="s">
        <v>962</v>
      </c>
      <c r="B861" s="1" t="s">
        <v>843</v>
      </c>
      <c r="D861" s="2">
        <v>24.089531999999998</v>
      </c>
      <c r="E861" s="2">
        <v>121.174344</v>
      </c>
      <c r="F861" s="3">
        <v>2130</v>
      </c>
      <c r="G861" s="1" t="s">
        <v>3032</v>
      </c>
      <c r="H861" s="1" t="s">
        <v>3014</v>
      </c>
      <c r="I861" s="1" t="s">
        <v>1997</v>
      </c>
      <c r="J861" s="1" t="s">
        <v>963</v>
      </c>
      <c r="K861" s="1" t="s">
        <v>964</v>
      </c>
      <c r="L861" s="1" t="s">
        <v>847</v>
      </c>
      <c r="M861" s="1">
        <v>1</v>
      </c>
      <c r="N861" s="1" t="s">
        <v>5669</v>
      </c>
      <c r="O861" s="1">
        <v>3</v>
      </c>
      <c r="P861" s="1" t="s">
        <v>2105</v>
      </c>
      <c r="Q861" s="1" t="s">
        <v>2105</v>
      </c>
      <c r="R861" s="1" t="s">
        <v>34</v>
      </c>
      <c r="S861" s="1">
        <v>0</v>
      </c>
    </row>
    <row r="862" spans="1:19">
      <c r="A862" s="1" t="s">
        <v>965</v>
      </c>
      <c r="B862" s="1" t="s">
        <v>843</v>
      </c>
      <c r="D862" s="2">
        <v>24.089531999999998</v>
      </c>
      <c r="E862" s="2">
        <v>121.174344</v>
      </c>
      <c r="F862" s="3">
        <v>2130</v>
      </c>
      <c r="G862" s="1" t="s">
        <v>3032</v>
      </c>
      <c r="H862" s="1" t="s">
        <v>3014</v>
      </c>
      <c r="I862" s="1" t="s">
        <v>1998</v>
      </c>
      <c r="J862" s="1" t="s">
        <v>853</v>
      </c>
      <c r="K862" s="1" t="s">
        <v>851</v>
      </c>
      <c r="L862" s="1" t="s">
        <v>847</v>
      </c>
      <c r="M862" s="1">
        <v>1</v>
      </c>
      <c r="N862" s="1" t="s">
        <v>5669</v>
      </c>
      <c r="O862" s="1">
        <v>3</v>
      </c>
      <c r="P862" s="1" t="s">
        <v>2105</v>
      </c>
      <c r="Q862" s="1" t="s">
        <v>2105</v>
      </c>
      <c r="R862" s="1" t="s">
        <v>34</v>
      </c>
      <c r="S862" s="1">
        <v>0</v>
      </c>
    </row>
    <row r="863" spans="1:19">
      <c r="A863" s="1" t="s">
        <v>966</v>
      </c>
      <c r="B863" s="1" t="s">
        <v>843</v>
      </c>
      <c r="D863" s="2">
        <v>24.089531999999998</v>
      </c>
      <c r="E863" s="2">
        <v>121.174344</v>
      </c>
      <c r="F863" s="3">
        <v>2130</v>
      </c>
      <c r="G863" s="1" t="s">
        <v>3032</v>
      </c>
      <c r="H863" s="1" t="s">
        <v>3014</v>
      </c>
      <c r="I863" s="1" t="s">
        <v>1999</v>
      </c>
      <c r="J863" s="1" t="s">
        <v>879</v>
      </c>
      <c r="K863" s="1" t="s">
        <v>880</v>
      </c>
      <c r="L863" s="1" t="s">
        <v>847</v>
      </c>
      <c r="M863" s="1">
        <v>1</v>
      </c>
      <c r="N863" s="1" t="s">
        <v>5669</v>
      </c>
      <c r="O863" s="1">
        <v>3</v>
      </c>
      <c r="P863" s="1" t="s">
        <v>2105</v>
      </c>
      <c r="Q863" s="1" t="s">
        <v>2105</v>
      </c>
      <c r="R863" s="1" t="s">
        <v>34</v>
      </c>
      <c r="S863" s="1">
        <v>0</v>
      </c>
    </row>
    <row r="864" spans="1:19">
      <c r="A864" s="1" t="s">
        <v>967</v>
      </c>
      <c r="B864" s="1" t="s">
        <v>843</v>
      </c>
      <c r="D864" s="2">
        <v>24.089531999999998</v>
      </c>
      <c r="E864" s="2">
        <v>121.174344</v>
      </c>
      <c r="F864" s="3">
        <v>2130</v>
      </c>
      <c r="G864" s="1" t="s">
        <v>3032</v>
      </c>
      <c r="H864" s="1" t="s">
        <v>3014</v>
      </c>
      <c r="I864" s="1" t="s">
        <v>1971</v>
      </c>
      <c r="J864" s="1" t="s">
        <v>879</v>
      </c>
      <c r="K864" s="1" t="s">
        <v>880</v>
      </c>
      <c r="L864" s="1" t="s">
        <v>847</v>
      </c>
      <c r="M864" s="1">
        <v>1</v>
      </c>
      <c r="N864" s="1" t="s">
        <v>5669</v>
      </c>
      <c r="O864" s="1">
        <v>3</v>
      </c>
      <c r="P864" s="1" t="s">
        <v>2105</v>
      </c>
      <c r="Q864" s="1" t="s">
        <v>2105</v>
      </c>
      <c r="R864" s="1" t="s">
        <v>34</v>
      </c>
      <c r="S864" s="1">
        <v>0</v>
      </c>
    </row>
    <row r="865" spans="1:19">
      <c r="A865" s="1" t="s">
        <v>968</v>
      </c>
      <c r="B865" s="1" t="s">
        <v>843</v>
      </c>
      <c r="D865" s="2">
        <v>24.089531999999998</v>
      </c>
      <c r="E865" s="2">
        <v>121.174344</v>
      </c>
      <c r="F865" s="3">
        <v>2130</v>
      </c>
      <c r="G865" s="1" t="s">
        <v>3032</v>
      </c>
      <c r="H865" s="1" t="s">
        <v>3014</v>
      </c>
      <c r="I865" s="1" t="s">
        <v>1971</v>
      </c>
      <c r="J865" s="1" t="s">
        <v>879</v>
      </c>
      <c r="K865" s="1" t="s">
        <v>880</v>
      </c>
      <c r="L865" s="1" t="s">
        <v>847</v>
      </c>
      <c r="M865" s="1">
        <v>1</v>
      </c>
      <c r="N865" s="1" t="s">
        <v>5669</v>
      </c>
      <c r="O865" s="1">
        <v>3</v>
      </c>
      <c r="P865" s="1" t="s">
        <v>2105</v>
      </c>
      <c r="Q865" s="1" t="s">
        <v>2105</v>
      </c>
      <c r="R865" s="1" t="s">
        <v>34</v>
      </c>
      <c r="S865" s="1">
        <v>0</v>
      </c>
    </row>
    <row r="866" spans="1:19">
      <c r="A866" s="1" t="s">
        <v>969</v>
      </c>
      <c r="B866" s="1" t="s">
        <v>909</v>
      </c>
      <c r="D866" s="2">
        <v>24.12236</v>
      </c>
      <c r="E866" s="2">
        <v>121.272491</v>
      </c>
      <c r="F866" s="3">
        <v>3090</v>
      </c>
      <c r="G866" s="1" t="s">
        <v>3032</v>
      </c>
      <c r="H866" s="1" t="s">
        <v>3014</v>
      </c>
      <c r="I866" s="1" t="s">
        <v>1978</v>
      </c>
      <c r="J866" s="1" t="s">
        <v>853</v>
      </c>
      <c r="K866" s="1" t="s">
        <v>851</v>
      </c>
      <c r="L866" s="1" t="s">
        <v>847</v>
      </c>
      <c r="M866" s="1">
        <v>1</v>
      </c>
      <c r="N866" s="1" t="s">
        <v>5669</v>
      </c>
      <c r="O866" s="1">
        <v>3</v>
      </c>
      <c r="P866" s="1" t="s">
        <v>2105</v>
      </c>
      <c r="Q866" s="1" t="s">
        <v>2105</v>
      </c>
      <c r="R866" s="1" t="s">
        <v>34</v>
      </c>
      <c r="S866" s="1">
        <v>0</v>
      </c>
    </row>
    <row r="867" spans="1:19">
      <c r="A867" s="1" t="s">
        <v>970</v>
      </c>
      <c r="B867" s="1" t="s">
        <v>909</v>
      </c>
      <c r="D867" s="2">
        <v>24.12236</v>
      </c>
      <c r="E867" s="2">
        <v>121.272491</v>
      </c>
      <c r="F867" s="3">
        <v>3090</v>
      </c>
      <c r="G867" s="1" t="s">
        <v>3032</v>
      </c>
      <c r="H867" s="1" t="s">
        <v>3014</v>
      </c>
      <c r="I867" s="1" t="s">
        <v>2000</v>
      </c>
      <c r="J867" s="1" t="s">
        <v>853</v>
      </c>
      <c r="K867" s="1" t="s">
        <v>910</v>
      </c>
      <c r="L867" s="1" t="s">
        <v>847</v>
      </c>
      <c r="M867" s="1">
        <v>1</v>
      </c>
      <c r="N867" s="1" t="s">
        <v>5669</v>
      </c>
      <c r="O867" s="1">
        <v>3</v>
      </c>
      <c r="P867" s="1" t="s">
        <v>2105</v>
      </c>
      <c r="Q867" s="1" t="s">
        <v>2105</v>
      </c>
      <c r="R867" s="1" t="s">
        <v>34</v>
      </c>
      <c r="S867" s="1">
        <v>0</v>
      </c>
    </row>
    <row r="868" spans="1:19">
      <c r="A868" s="1" t="s">
        <v>971</v>
      </c>
      <c r="B868" s="1" t="s">
        <v>909</v>
      </c>
      <c r="D868" s="2">
        <v>24.12236</v>
      </c>
      <c r="E868" s="2">
        <v>121.272491</v>
      </c>
      <c r="F868" s="3">
        <v>3090</v>
      </c>
      <c r="G868" s="1" t="s">
        <v>3032</v>
      </c>
      <c r="H868" s="1" t="s">
        <v>3014</v>
      </c>
      <c r="I868" s="1" t="s">
        <v>2000</v>
      </c>
      <c r="J868" s="1" t="s">
        <v>853</v>
      </c>
      <c r="K868" s="1" t="s">
        <v>910</v>
      </c>
      <c r="L868" s="1" t="s">
        <v>847</v>
      </c>
      <c r="M868" s="1">
        <v>1</v>
      </c>
      <c r="N868" s="1" t="s">
        <v>5669</v>
      </c>
      <c r="O868" s="1">
        <v>3</v>
      </c>
      <c r="P868" s="1" t="s">
        <v>2105</v>
      </c>
      <c r="Q868" s="1" t="s">
        <v>2105</v>
      </c>
      <c r="R868" s="1" t="s">
        <v>34</v>
      </c>
      <c r="S868" s="1">
        <v>0</v>
      </c>
    </row>
    <row r="869" spans="1:19">
      <c r="A869" s="1" t="s">
        <v>972</v>
      </c>
      <c r="B869" s="1" t="s">
        <v>909</v>
      </c>
      <c r="D869" s="2">
        <v>24.12236</v>
      </c>
      <c r="E869" s="2">
        <v>121.272491</v>
      </c>
      <c r="F869" s="3">
        <v>3090</v>
      </c>
      <c r="G869" s="1" t="s">
        <v>3032</v>
      </c>
      <c r="H869" s="1" t="s">
        <v>3014</v>
      </c>
      <c r="I869" s="1" t="s">
        <v>1983</v>
      </c>
      <c r="J869" s="1" t="s">
        <v>853</v>
      </c>
      <c r="K869" s="1" t="s">
        <v>910</v>
      </c>
      <c r="L869" s="1" t="s">
        <v>847</v>
      </c>
      <c r="M869" s="1">
        <v>1</v>
      </c>
      <c r="N869" s="1" t="s">
        <v>5669</v>
      </c>
      <c r="O869" s="1">
        <v>3</v>
      </c>
      <c r="P869" s="1" t="s">
        <v>2105</v>
      </c>
      <c r="Q869" s="1" t="s">
        <v>2105</v>
      </c>
      <c r="R869" s="1" t="s">
        <v>34</v>
      </c>
      <c r="S869" s="1">
        <v>0</v>
      </c>
    </row>
    <row r="870" spans="1:19">
      <c r="A870" s="1" t="s">
        <v>973</v>
      </c>
      <c r="B870" s="1" t="s">
        <v>843</v>
      </c>
      <c r="D870" s="2">
        <v>24.089531999999998</v>
      </c>
      <c r="E870" s="2">
        <v>121.174344</v>
      </c>
      <c r="F870" s="3">
        <v>2130</v>
      </c>
      <c r="G870" s="1" t="s">
        <v>3032</v>
      </c>
      <c r="H870" s="1" t="s">
        <v>3014</v>
      </c>
      <c r="I870" s="1" t="s">
        <v>1967</v>
      </c>
      <c r="L870" s="1" t="s">
        <v>847</v>
      </c>
      <c r="M870" s="1">
        <v>1</v>
      </c>
      <c r="N870" s="1" t="s">
        <v>5669</v>
      </c>
      <c r="O870" s="1">
        <v>3</v>
      </c>
      <c r="P870" s="1" t="s">
        <v>2105</v>
      </c>
      <c r="Q870" s="1" t="s">
        <v>2105</v>
      </c>
      <c r="R870" s="1" t="s">
        <v>34</v>
      </c>
      <c r="S870" s="1">
        <v>0</v>
      </c>
    </row>
    <row r="871" spans="1:19">
      <c r="A871" s="1" t="s">
        <v>974</v>
      </c>
      <c r="B871" s="1" t="s">
        <v>909</v>
      </c>
      <c r="D871" s="2">
        <v>24.12236</v>
      </c>
      <c r="E871" s="2">
        <v>121.272491</v>
      </c>
      <c r="F871" s="3">
        <v>3090</v>
      </c>
      <c r="G871" s="1" t="s">
        <v>3032</v>
      </c>
      <c r="H871" s="1" t="s">
        <v>3014</v>
      </c>
      <c r="I871" s="1" t="s">
        <v>1959</v>
      </c>
      <c r="J871" s="1" t="s">
        <v>850</v>
      </c>
      <c r="K871" s="1" t="s">
        <v>851</v>
      </c>
      <c r="L871" s="1" t="s">
        <v>847</v>
      </c>
      <c r="M871" s="1">
        <v>1</v>
      </c>
      <c r="N871" s="1" t="s">
        <v>5669</v>
      </c>
      <c r="O871" s="1">
        <v>3</v>
      </c>
      <c r="P871" s="1" t="s">
        <v>2105</v>
      </c>
      <c r="Q871" s="1" t="s">
        <v>2105</v>
      </c>
      <c r="R871" s="1" t="s">
        <v>34</v>
      </c>
      <c r="S871" s="1">
        <v>0</v>
      </c>
    </row>
    <row r="872" spans="1:19">
      <c r="A872" s="1" t="s">
        <v>975</v>
      </c>
      <c r="B872" s="1" t="s">
        <v>909</v>
      </c>
      <c r="D872" s="2">
        <v>24.12236</v>
      </c>
      <c r="E872" s="2">
        <v>121.272491</v>
      </c>
      <c r="F872" s="3">
        <v>3090</v>
      </c>
      <c r="G872" s="1" t="s">
        <v>3032</v>
      </c>
      <c r="H872" s="1" t="s">
        <v>3014</v>
      </c>
      <c r="I872" s="1" t="s">
        <v>1991</v>
      </c>
      <c r="J872" s="1" t="s">
        <v>853</v>
      </c>
      <c r="K872" s="1" t="s">
        <v>910</v>
      </c>
      <c r="L872" s="1" t="s">
        <v>847</v>
      </c>
      <c r="M872" s="1">
        <v>1</v>
      </c>
      <c r="N872" s="1" t="s">
        <v>5669</v>
      </c>
      <c r="O872" s="1">
        <v>3</v>
      </c>
      <c r="P872" s="1" t="s">
        <v>2105</v>
      </c>
      <c r="Q872" s="1" t="s">
        <v>2105</v>
      </c>
      <c r="R872" s="1" t="s">
        <v>34</v>
      </c>
      <c r="S872" s="1">
        <v>0</v>
      </c>
    </row>
    <row r="873" spans="1:19">
      <c r="A873" s="1" t="s">
        <v>976</v>
      </c>
      <c r="B873" s="1" t="s">
        <v>909</v>
      </c>
      <c r="D873" s="2">
        <v>24.12236</v>
      </c>
      <c r="E873" s="2">
        <v>121.272491</v>
      </c>
      <c r="F873" s="3">
        <v>3090</v>
      </c>
      <c r="G873" s="1" t="s">
        <v>3032</v>
      </c>
      <c r="H873" s="1" t="s">
        <v>3014</v>
      </c>
      <c r="I873" s="1" t="s">
        <v>1959</v>
      </c>
      <c r="J873" s="1" t="s">
        <v>850</v>
      </c>
      <c r="K873" s="1" t="s">
        <v>851</v>
      </c>
      <c r="L873" s="1" t="s">
        <v>847</v>
      </c>
      <c r="M873" s="1">
        <v>1</v>
      </c>
      <c r="N873" s="1" t="s">
        <v>5669</v>
      </c>
      <c r="O873" s="1">
        <v>3</v>
      </c>
      <c r="P873" s="1" t="s">
        <v>2105</v>
      </c>
      <c r="Q873" s="1" t="s">
        <v>2105</v>
      </c>
      <c r="R873" s="1" t="s">
        <v>34</v>
      </c>
      <c r="S873" s="1">
        <v>0</v>
      </c>
    </row>
    <row r="874" spans="1:19">
      <c r="A874" s="1" t="s">
        <v>977</v>
      </c>
      <c r="B874" s="1" t="s">
        <v>909</v>
      </c>
      <c r="D874" s="2">
        <v>24.12236</v>
      </c>
      <c r="E874" s="2">
        <v>121.272491</v>
      </c>
      <c r="F874" s="3">
        <v>3090</v>
      </c>
      <c r="G874" s="1" t="s">
        <v>3032</v>
      </c>
      <c r="H874" s="1" t="s">
        <v>3014</v>
      </c>
      <c r="I874" s="1" t="s">
        <v>1991</v>
      </c>
      <c r="J874" s="1" t="s">
        <v>853</v>
      </c>
      <c r="K874" s="1" t="s">
        <v>910</v>
      </c>
      <c r="L874" s="1" t="s">
        <v>847</v>
      </c>
      <c r="M874" s="1">
        <v>1</v>
      </c>
      <c r="N874" s="1" t="s">
        <v>5669</v>
      </c>
      <c r="O874" s="1">
        <v>3</v>
      </c>
      <c r="P874" s="1" t="s">
        <v>2105</v>
      </c>
      <c r="Q874" s="1" t="s">
        <v>2105</v>
      </c>
      <c r="R874" s="1" t="s">
        <v>34</v>
      </c>
      <c r="S874" s="1">
        <v>0</v>
      </c>
    </row>
    <row r="875" spans="1:19">
      <c r="A875" s="1" t="s">
        <v>978</v>
      </c>
      <c r="B875" s="1" t="s">
        <v>909</v>
      </c>
      <c r="D875" s="2">
        <v>24.12236</v>
      </c>
      <c r="E875" s="2">
        <v>121.272491</v>
      </c>
      <c r="F875" s="3">
        <v>3090</v>
      </c>
      <c r="G875" s="1" t="s">
        <v>3032</v>
      </c>
      <c r="H875" s="1" t="s">
        <v>3014</v>
      </c>
      <c r="I875" s="1" t="s">
        <v>2001</v>
      </c>
      <c r="J875" s="1" t="s">
        <v>979</v>
      </c>
      <c r="K875" s="1" t="s">
        <v>980</v>
      </c>
      <c r="L875" s="1" t="s">
        <v>847</v>
      </c>
      <c r="M875" s="1">
        <v>1</v>
      </c>
      <c r="N875" s="1" t="s">
        <v>5669</v>
      </c>
      <c r="O875" s="1">
        <v>3</v>
      </c>
      <c r="P875" s="1" t="s">
        <v>2105</v>
      </c>
      <c r="Q875" s="1" t="s">
        <v>2105</v>
      </c>
      <c r="R875" s="1" t="s">
        <v>34</v>
      </c>
      <c r="S875" s="1">
        <v>0</v>
      </c>
    </row>
    <row r="876" spans="1:19">
      <c r="A876" s="1" t="s">
        <v>981</v>
      </c>
      <c r="B876" s="1" t="s">
        <v>909</v>
      </c>
      <c r="D876" s="2">
        <v>24.12236</v>
      </c>
      <c r="E876" s="2">
        <v>121.272491</v>
      </c>
      <c r="F876" s="3">
        <v>3090</v>
      </c>
      <c r="G876" s="1" t="s">
        <v>3032</v>
      </c>
      <c r="H876" s="1" t="s">
        <v>3014</v>
      </c>
      <c r="I876" s="1" t="s">
        <v>1990</v>
      </c>
      <c r="J876" s="1" t="s">
        <v>853</v>
      </c>
      <c r="K876" s="1" t="s">
        <v>851</v>
      </c>
      <c r="L876" s="1" t="s">
        <v>847</v>
      </c>
      <c r="M876" s="1">
        <v>1</v>
      </c>
      <c r="N876" s="1" t="s">
        <v>5669</v>
      </c>
      <c r="O876" s="1">
        <v>3</v>
      </c>
      <c r="P876" s="1" t="s">
        <v>2105</v>
      </c>
      <c r="Q876" s="1" t="s">
        <v>2105</v>
      </c>
      <c r="R876" s="1" t="s">
        <v>34</v>
      </c>
      <c r="S876" s="1">
        <v>0</v>
      </c>
    </row>
    <row r="877" spans="1:19">
      <c r="A877" s="1" t="s">
        <v>982</v>
      </c>
      <c r="B877" s="1" t="s">
        <v>909</v>
      </c>
      <c r="D877" s="2">
        <v>24.12236</v>
      </c>
      <c r="E877" s="2">
        <v>121.272491</v>
      </c>
      <c r="F877" s="3">
        <v>3090</v>
      </c>
      <c r="G877" s="1" t="s">
        <v>3032</v>
      </c>
      <c r="H877" s="1" t="s">
        <v>3014</v>
      </c>
      <c r="I877" s="1" t="s">
        <v>1991</v>
      </c>
      <c r="J877" s="1" t="s">
        <v>853</v>
      </c>
      <c r="K877" s="1" t="s">
        <v>910</v>
      </c>
      <c r="L877" s="1" t="s">
        <v>847</v>
      </c>
      <c r="M877" s="1">
        <v>1</v>
      </c>
      <c r="N877" s="1" t="s">
        <v>5669</v>
      </c>
      <c r="O877" s="1">
        <v>3</v>
      </c>
      <c r="P877" s="1" t="s">
        <v>2105</v>
      </c>
      <c r="Q877" s="1" t="s">
        <v>2105</v>
      </c>
      <c r="R877" s="1" t="s">
        <v>34</v>
      </c>
      <c r="S877" s="1">
        <v>0</v>
      </c>
    </row>
    <row r="878" spans="1:19">
      <c r="A878" s="1" t="s">
        <v>983</v>
      </c>
      <c r="B878" s="1" t="s">
        <v>909</v>
      </c>
      <c r="D878" s="2">
        <v>24.12236</v>
      </c>
      <c r="E878" s="2">
        <v>121.272491</v>
      </c>
      <c r="F878" s="3">
        <v>3090</v>
      </c>
      <c r="G878" s="1" t="s">
        <v>3032</v>
      </c>
      <c r="H878" s="1" t="s">
        <v>3014</v>
      </c>
      <c r="I878" s="1" t="s">
        <v>1991</v>
      </c>
      <c r="J878" s="1" t="s">
        <v>853</v>
      </c>
      <c r="K878" s="1" t="s">
        <v>910</v>
      </c>
      <c r="L878" s="1" t="s">
        <v>847</v>
      </c>
      <c r="M878" s="1">
        <v>1</v>
      </c>
      <c r="N878" s="1" t="s">
        <v>5669</v>
      </c>
      <c r="O878" s="1">
        <v>3</v>
      </c>
      <c r="P878" s="1" t="s">
        <v>2105</v>
      </c>
      <c r="Q878" s="1" t="s">
        <v>2105</v>
      </c>
      <c r="R878" s="1" t="s">
        <v>34</v>
      </c>
      <c r="S878" s="1">
        <v>0</v>
      </c>
    </row>
    <row r="879" spans="1:19">
      <c r="A879" s="1" t="s">
        <v>984</v>
      </c>
      <c r="B879" s="1" t="s">
        <v>909</v>
      </c>
      <c r="D879" s="2">
        <v>24.12236</v>
      </c>
      <c r="E879" s="2">
        <v>121.272491</v>
      </c>
      <c r="F879" s="3">
        <v>3090</v>
      </c>
      <c r="G879" s="1" t="s">
        <v>3032</v>
      </c>
      <c r="H879" s="1" t="s">
        <v>3014</v>
      </c>
      <c r="I879" s="1" t="s">
        <v>1983</v>
      </c>
      <c r="J879" s="1" t="s">
        <v>853</v>
      </c>
      <c r="K879" s="1" t="s">
        <v>910</v>
      </c>
      <c r="L879" s="1" t="s">
        <v>847</v>
      </c>
      <c r="M879" s="1">
        <v>1</v>
      </c>
      <c r="N879" s="1" t="s">
        <v>5669</v>
      </c>
      <c r="O879" s="1">
        <v>3</v>
      </c>
      <c r="P879" s="1" t="s">
        <v>2105</v>
      </c>
      <c r="Q879" s="1" t="s">
        <v>2105</v>
      </c>
      <c r="R879" s="1" t="s">
        <v>34</v>
      </c>
      <c r="S879" s="1">
        <v>0</v>
      </c>
    </row>
    <row r="880" spans="1:19">
      <c r="A880" s="1" t="s">
        <v>985</v>
      </c>
      <c r="B880" s="1" t="s">
        <v>909</v>
      </c>
      <c r="D880" s="2">
        <v>24.12236</v>
      </c>
      <c r="E880" s="2">
        <v>121.272491</v>
      </c>
      <c r="F880" s="3">
        <v>3090</v>
      </c>
      <c r="G880" s="1" t="s">
        <v>3032</v>
      </c>
      <c r="H880" s="1" t="s">
        <v>3014</v>
      </c>
      <c r="I880" s="1" t="s">
        <v>1991</v>
      </c>
      <c r="J880" s="1" t="s">
        <v>853</v>
      </c>
      <c r="K880" s="1" t="s">
        <v>910</v>
      </c>
      <c r="L880" s="1" t="s">
        <v>847</v>
      </c>
      <c r="M880" s="1">
        <v>1</v>
      </c>
      <c r="N880" s="1" t="s">
        <v>5669</v>
      </c>
      <c r="O880" s="1">
        <v>3</v>
      </c>
      <c r="P880" s="1" t="s">
        <v>2105</v>
      </c>
      <c r="Q880" s="1" t="s">
        <v>2105</v>
      </c>
      <c r="R880" s="1" t="s">
        <v>34</v>
      </c>
      <c r="S880" s="1">
        <v>0</v>
      </c>
    </row>
    <row r="881" spans="1:19">
      <c r="A881" s="1" t="s">
        <v>986</v>
      </c>
      <c r="B881" s="1" t="s">
        <v>874</v>
      </c>
      <c r="D881" s="2">
        <v>24.201820000000001</v>
      </c>
      <c r="E881" s="2">
        <v>121.3215</v>
      </c>
      <c r="F881" s="3">
        <v>2450</v>
      </c>
      <c r="G881" s="1" t="s">
        <v>3032</v>
      </c>
      <c r="H881" s="1" t="s">
        <v>3014</v>
      </c>
      <c r="I881" s="1" t="s">
        <v>1965</v>
      </c>
      <c r="J881" s="1" t="s">
        <v>845</v>
      </c>
      <c r="K881" s="1" t="s">
        <v>856</v>
      </c>
      <c r="L881" s="1" t="s">
        <v>847</v>
      </c>
      <c r="M881" s="1">
        <v>1</v>
      </c>
      <c r="N881" s="1" t="s">
        <v>5669</v>
      </c>
      <c r="O881" s="1">
        <v>3</v>
      </c>
      <c r="P881" s="1" t="s">
        <v>2105</v>
      </c>
      <c r="Q881" s="1" t="s">
        <v>2105</v>
      </c>
      <c r="R881" s="1" t="s">
        <v>34</v>
      </c>
      <c r="S881" s="1">
        <v>0</v>
      </c>
    </row>
    <row r="882" spans="1:19">
      <c r="A882" s="1" t="s">
        <v>987</v>
      </c>
      <c r="B882" s="1" t="s">
        <v>909</v>
      </c>
      <c r="D882" s="2">
        <v>24.12236</v>
      </c>
      <c r="E882" s="2">
        <v>121.272491</v>
      </c>
      <c r="F882" s="3">
        <v>3090</v>
      </c>
      <c r="G882" s="1" t="s">
        <v>3032</v>
      </c>
      <c r="H882" s="1" t="s">
        <v>3014</v>
      </c>
      <c r="I882" s="1" t="s">
        <v>1991</v>
      </c>
      <c r="J882" s="1" t="s">
        <v>853</v>
      </c>
      <c r="K882" s="1" t="s">
        <v>910</v>
      </c>
      <c r="L882" s="1" t="s">
        <v>847</v>
      </c>
      <c r="M882" s="1">
        <v>1</v>
      </c>
      <c r="N882" s="1" t="s">
        <v>5669</v>
      </c>
      <c r="O882" s="1">
        <v>3</v>
      </c>
      <c r="P882" s="1" t="s">
        <v>2105</v>
      </c>
      <c r="Q882" s="1" t="s">
        <v>2105</v>
      </c>
      <c r="R882" s="1" t="s">
        <v>34</v>
      </c>
      <c r="S882" s="1">
        <v>0</v>
      </c>
    </row>
    <row r="883" spans="1:19">
      <c r="A883" s="1" t="s">
        <v>988</v>
      </c>
      <c r="B883" s="1" t="s">
        <v>909</v>
      </c>
      <c r="D883" s="2">
        <v>24.12236</v>
      </c>
      <c r="E883" s="2">
        <v>121.272491</v>
      </c>
      <c r="F883" s="3">
        <v>3090</v>
      </c>
      <c r="G883" s="1" t="s">
        <v>3032</v>
      </c>
      <c r="H883" s="1" t="s">
        <v>3014</v>
      </c>
      <c r="I883" s="1" t="s">
        <v>1973</v>
      </c>
      <c r="J883" s="1" t="s">
        <v>853</v>
      </c>
      <c r="K883" s="1" t="s">
        <v>887</v>
      </c>
      <c r="L883" s="1" t="s">
        <v>847</v>
      </c>
      <c r="M883" s="1">
        <v>1</v>
      </c>
      <c r="N883" s="1" t="s">
        <v>5669</v>
      </c>
      <c r="O883" s="1">
        <v>3</v>
      </c>
      <c r="P883" s="1" t="s">
        <v>2105</v>
      </c>
      <c r="Q883" s="1" t="s">
        <v>2105</v>
      </c>
      <c r="R883" s="1" t="s">
        <v>34</v>
      </c>
      <c r="S883" s="1">
        <v>0</v>
      </c>
    </row>
    <row r="884" spans="1:19">
      <c r="A884" s="1" t="s">
        <v>989</v>
      </c>
      <c r="B884" s="1" t="s">
        <v>900</v>
      </c>
      <c r="D884" s="2">
        <v>24.158000000000001</v>
      </c>
      <c r="E884" s="2">
        <v>121.286</v>
      </c>
      <c r="F884" s="3">
        <v>3053</v>
      </c>
      <c r="G884" s="1" t="s">
        <v>3032</v>
      </c>
      <c r="H884" s="1" t="s">
        <v>3014</v>
      </c>
      <c r="I884" s="1" t="s">
        <v>1988</v>
      </c>
      <c r="J884" s="1" t="s">
        <v>853</v>
      </c>
      <c r="K884" s="1" t="s">
        <v>851</v>
      </c>
      <c r="L884" s="1" t="s">
        <v>847</v>
      </c>
      <c r="M884" s="1">
        <v>1</v>
      </c>
      <c r="N884" s="1" t="s">
        <v>5669</v>
      </c>
      <c r="O884" s="1">
        <v>3</v>
      </c>
      <c r="P884" s="1" t="s">
        <v>2105</v>
      </c>
      <c r="Q884" s="1" t="s">
        <v>2105</v>
      </c>
      <c r="R884" s="1" t="s">
        <v>34</v>
      </c>
      <c r="S884" s="1">
        <v>0</v>
      </c>
    </row>
    <row r="885" spans="1:19">
      <c r="A885" s="1" t="s">
        <v>990</v>
      </c>
      <c r="B885" s="1" t="s">
        <v>900</v>
      </c>
      <c r="D885" s="2">
        <v>24.158000000000001</v>
      </c>
      <c r="E885" s="2">
        <v>121.286</v>
      </c>
      <c r="F885" s="3">
        <v>3053</v>
      </c>
      <c r="G885" s="1" t="s">
        <v>3032</v>
      </c>
      <c r="H885" s="1" t="s">
        <v>3014</v>
      </c>
      <c r="I885" s="1" t="s">
        <v>1980</v>
      </c>
      <c r="J885" s="1" t="s">
        <v>845</v>
      </c>
      <c r="K885" s="1" t="s">
        <v>856</v>
      </c>
      <c r="L885" s="1" t="s">
        <v>847</v>
      </c>
      <c r="M885" s="1">
        <v>1</v>
      </c>
      <c r="N885" s="1" t="s">
        <v>5669</v>
      </c>
      <c r="O885" s="1">
        <v>3</v>
      </c>
      <c r="P885" s="1" t="s">
        <v>2105</v>
      </c>
      <c r="Q885" s="1" t="s">
        <v>2105</v>
      </c>
      <c r="R885" s="1" t="s">
        <v>34</v>
      </c>
      <c r="S885" s="1">
        <v>0</v>
      </c>
    </row>
    <row r="886" spans="1:19">
      <c r="A886" s="1" t="s">
        <v>991</v>
      </c>
      <c r="B886" s="1" t="s">
        <v>900</v>
      </c>
      <c r="D886" s="2">
        <v>24.158000000000001</v>
      </c>
      <c r="E886" s="2">
        <v>121.286</v>
      </c>
      <c r="F886" s="3">
        <v>3053</v>
      </c>
      <c r="G886" s="1" t="s">
        <v>3032</v>
      </c>
      <c r="H886" s="1" t="s">
        <v>3014</v>
      </c>
      <c r="I886" s="1" t="s">
        <v>2002</v>
      </c>
      <c r="J886" s="1" t="s">
        <v>895</v>
      </c>
      <c r="K886" s="1" t="s">
        <v>895</v>
      </c>
      <c r="L886" s="1" t="s">
        <v>847</v>
      </c>
      <c r="M886" s="1">
        <v>1</v>
      </c>
      <c r="N886" s="1" t="s">
        <v>5669</v>
      </c>
      <c r="O886" s="1">
        <v>3</v>
      </c>
      <c r="P886" s="1" t="s">
        <v>2105</v>
      </c>
      <c r="Q886" s="1" t="s">
        <v>2105</v>
      </c>
      <c r="R886" s="1" t="s">
        <v>34</v>
      </c>
      <c r="S886" s="1">
        <v>0</v>
      </c>
    </row>
    <row r="887" spans="1:19">
      <c r="A887" s="1" t="s">
        <v>992</v>
      </c>
      <c r="B887" s="1" t="s">
        <v>889</v>
      </c>
      <c r="D887" s="2">
        <v>24.201820000000001</v>
      </c>
      <c r="E887" s="2">
        <v>121.3215</v>
      </c>
      <c r="F887" s="3">
        <v>3040</v>
      </c>
      <c r="G887" s="1" t="s">
        <v>3032</v>
      </c>
      <c r="H887" s="1" t="s">
        <v>3014</v>
      </c>
      <c r="I887" s="1" t="s">
        <v>2003</v>
      </c>
      <c r="J887" s="1" t="s">
        <v>853</v>
      </c>
      <c r="K887" s="1" t="s">
        <v>851</v>
      </c>
      <c r="L887" s="1" t="s">
        <v>847</v>
      </c>
      <c r="M887" s="1">
        <v>1</v>
      </c>
      <c r="N887" s="1" t="s">
        <v>5669</v>
      </c>
      <c r="O887" s="1">
        <v>3</v>
      </c>
      <c r="P887" s="1" t="s">
        <v>2105</v>
      </c>
      <c r="Q887" s="1" t="s">
        <v>2105</v>
      </c>
      <c r="R887" s="1" t="s">
        <v>34</v>
      </c>
      <c r="S887" s="1">
        <v>0</v>
      </c>
    </row>
    <row r="888" spans="1:19">
      <c r="A888" s="1" t="s">
        <v>993</v>
      </c>
      <c r="B888" s="1" t="s">
        <v>889</v>
      </c>
      <c r="D888" s="2">
        <v>24.201820000000001</v>
      </c>
      <c r="E888" s="2">
        <v>121.3215</v>
      </c>
      <c r="F888" s="3">
        <v>3040</v>
      </c>
      <c r="G888" s="1" t="s">
        <v>3032</v>
      </c>
      <c r="H888" s="1" t="s">
        <v>3014</v>
      </c>
      <c r="I888" s="1" t="s">
        <v>1993</v>
      </c>
      <c r="J888" s="1" t="s">
        <v>853</v>
      </c>
      <c r="K888" s="1" t="s">
        <v>851</v>
      </c>
      <c r="L888" s="1" t="s">
        <v>847</v>
      </c>
      <c r="M888" s="1">
        <v>1</v>
      </c>
      <c r="N888" s="1" t="s">
        <v>5669</v>
      </c>
      <c r="O888" s="1">
        <v>3</v>
      </c>
      <c r="P888" s="1" t="s">
        <v>2105</v>
      </c>
      <c r="Q888" s="1" t="s">
        <v>2105</v>
      </c>
      <c r="R888" s="1" t="s">
        <v>34</v>
      </c>
      <c r="S888" s="1">
        <v>0</v>
      </c>
    </row>
    <row r="889" spans="1:19">
      <c r="A889" s="1" t="s">
        <v>994</v>
      </c>
      <c r="B889" s="1" t="s">
        <v>889</v>
      </c>
      <c r="D889" s="2">
        <v>24.201820000000001</v>
      </c>
      <c r="E889" s="2">
        <v>121.3215</v>
      </c>
      <c r="F889" s="3">
        <v>3040</v>
      </c>
      <c r="G889" s="1" t="s">
        <v>3032</v>
      </c>
      <c r="H889" s="1" t="s">
        <v>3014</v>
      </c>
      <c r="I889" s="1" t="s">
        <v>2004</v>
      </c>
      <c r="J889" s="1" t="s">
        <v>901</v>
      </c>
      <c r="K889" s="1" t="s">
        <v>995</v>
      </c>
      <c r="L889" s="1" t="s">
        <v>847</v>
      </c>
      <c r="M889" s="1">
        <v>1</v>
      </c>
      <c r="N889" s="1" t="s">
        <v>5669</v>
      </c>
      <c r="O889" s="1">
        <v>3</v>
      </c>
      <c r="P889" s="1" t="s">
        <v>2105</v>
      </c>
      <c r="Q889" s="1" t="s">
        <v>2105</v>
      </c>
      <c r="R889" s="1" t="s">
        <v>34</v>
      </c>
      <c r="S889" s="1">
        <v>0</v>
      </c>
    </row>
    <row r="890" spans="1:19">
      <c r="A890" s="1" t="s">
        <v>996</v>
      </c>
      <c r="B890" s="1" t="s">
        <v>889</v>
      </c>
      <c r="D890" s="2">
        <v>24.201820000000001</v>
      </c>
      <c r="E890" s="2">
        <v>121.3215</v>
      </c>
      <c r="F890" s="3">
        <v>3040</v>
      </c>
      <c r="G890" s="1" t="s">
        <v>3032</v>
      </c>
      <c r="H890" s="1" t="s">
        <v>3014</v>
      </c>
      <c r="I890" s="1" t="s">
        <v>2004</v>
      </c>
      <c r="J890" s="1" t="s">
        <v>901</v>
      </c>
      <c r="K890" s="1" t="s">
        <v>995</v>
      </c>
      <c r="L890" s="1" t="s">
        <v>847</v>
      </c>
      <c r="M890" s="1">
        <v>1</v>
      </c>
      <c r="N890" s="1" t="s">
        <v>5669</v>
      </c>
      <c r="O890" s="1">
        <v>3</v>
      </c>
      <c r="P890" s="1" t="s">
        <v>2105</v>
      </c>
      <c r="Q890" s="1" t="s">
        <v>2105</v>
      </c>
      <c r="R890" s="1" t="s">
        <v>34</v>
      </c>
      <c r="S890" s="1">
        <v>0</v>
      </c>
    </row>
    <row r="891" spans="1:19">
      <c r="A891" s="1" t="s">
        <v>997</v>
      </c>
      <c r="B891" s="1" t="s">
        <v>889</v>
      </c>
      <c r="D891" s="2">
        <v>24.201820000000001</v>
      </c>
      <c r="E891" s="2">
        <v>121.3215</v>
      </c>
      <c r="F891" s="3">
        <v>3040</v>
      </c>
      <c r="G891" s="1" t="s">
        <v>3032</v>
      </c>
      <c r="H891" s="1" t="s">
        <v>3014</v>
      </c>
      <c r="I891" s="1" t="s">
        <v>1969</v>
      </c>
      <c r="J891" s="1" t="s">
        <v>853</v>
      </c>
      <c r="K891" s="1" t="s">
        <v>876</v>
      </c>
      <c r="L891" s="1" t="s">
        <v>847</v>
      </c>
      <c r="M891" s="1">
        <v>1</v>
      </c>
      <c r="N891" s="1" t="s">
        <v>5669</v>
      </c>
      <c r="O891" s="1">
        <v>3</v>
      </c>
      <c r="P891" s="1" t="s">
        <v>2105</v>
      </c>
      <c r="Q891" s="1" t="s">
        <v>2105</v>
      </c>
      <c r="R891" s="1" t="s">
        <v>34</v>
      </c>
      <c r="S891" s="1">
        <v>0</v>
      </c>
    </row>
    <row r="892" spans="1:19">
      <c r="A892" s="1" t="s">
        <v>998</v>
      </c>
      <c r="B892" s="1" t="s">
        <v>889</v>
      </c>
      <c r="D892" s="2">
        <v>24.201820000000001</v>
      </c>
      <c r="E892" s="2">
        <v>121.3215</v>
      </c>
      <c r="F892" s="3">
        <v>3040</v>
      </c>
      <c r="G892" s="1" t="s">
        <v>3032</v>
      </c>
      <c r="H892" s="1" t="s">
        <v>3014</v>
      </c>
      <c r="I892" s="1" t="s">
        <v>1957</v>
      </c>
      <c r="J892" s="1" t="s">
        <v>845</v>
      </c>
      <c r="K892" s="1" t="s">
        <v>846</v>
      </c>
      <c r="L892" s="1" t="s">
        <v>847</v>
      </c>
      <c r="M892" s="1">
        <v>1</v>
      </c>
      <c r="N892" s="1" t="s">
        <v>5669</v>
      </c>
      <c r="O892" s="1">
        <v>3</v>
      </c>
      <c r="P892" s="1" t="s">
        <v>2105</v>
      </c>
      <c r="Q892" s="1" t="s">
        <v>2105</v>
      </c>
      <c r="R892" s="1" t="s">
        <v>34</v>
      </c>
      <c r="S892" s="1">
        <v>0</v>
      </c>
    </row>
    <row r="893" spans="1:19">
      <c r="A893" s="1" t="s">
        <v>999</v>
      </c>
      <c r="B893" s="1" t="s">
        <v>889</v>
      </c>
      <c r="D893" s="2">
        <v>24.201820000000001</v>
      </c>
      <c r="E893" s="2">
        <v>121.3215</v>
      </c>
      <c r="F893" s="3">
        <v>3040</v>
      </c>
      <c r="G893" s="1" t="s">
        <v>3032</v>
      </c>
      <c r="H893" s="1" t="s">
        <v>3014</v>
      </c>
      <c r="I893" s="1" t="s">
        <v>1957</v>
      </c>
      <c r="J893" s="1" t="s">
        <v>845</v>
      </c>
      <c r="K893" s="1" t="s">
        <v>846</v>
      </c>
      <c r="L893" s="1" t="s">
        <v>847</v>
      </c>
      <c r="M893" s="1">
        <v>1</v>
      </c>
      <c r="N893" s="1" t="s">
        <v>5669</v>
      </c>
      <c r="O893" s="1">
        <v>3</v>
      </c>
      <c r="P893" s="1" t="s">
        <v>2105</v>
      </c>
      <c r="Q893" s="1" t="s">
        <v>2105</v>
      </c>
      <c r="R893" s="1" t="s">
        <v>34</v>
      </c>
      <c r="S893" s="1">
        <v>0</v>
      </c>
    </row>
    <row r="894" spans="1:19">
      <c r="A894" s="1" t="s">
        <v>1000</v>
      </c>
      <c r="B894" s="1" t="s">
        <v>900</v>
      </c>
      <c r="D894" s="2">
        <v>24.158000000000001</v>
      </c>
      <c r="E894" s="2">
        <v>121.286</v>
      </c>
      <c r="F894" s="3">
        <v>3053</v>
      </c>
      <c r="G894" s="1" t="s">
        <v>3032</v>
      </c>
      <c r="H894" s="1" t="s">
        <v>3014</v>
      </c>
      <c r="I894" s="1" t="s">
        <v>2005</v>
      </c>
      <c r="J894" s="1" t="s">
        <v>1001</v>
      </c>
      <c r="K894" s="1" t="s">
        <v>1002</v>
      </c>
      <c r="L894" s="1" t="s">
        <v>847</v>
      </c>
      <c r="M894" s="1">
        <v>1</v>
      </c>
      <c r="N894" s="1" t="s">
        <v>5669</v>
      </c>
      <c r="O894" s="1">
        <v>3</v>
      </c>
      <c r="P894" s="1" t="s">
        <v>2105</v>
      </c>
      <c r="Q894" s="1" t="s">
        <v>2105</v>
      </c>
      <c r="R894" s="1" t="s">
        <v>34</v>
      </c>
      <c r="S894" s="1">
        <v>0</v>
      </c>
    </row>
    <row r="895" spans="1:19">
      <c r="A895" s="1" t="s">
        <v>1003</v>
      </c>
      <c r="B895" s="1" t="s">
        <v>889</v>
      </c>
      <c r="D895" s="2">
        <v>24.201820000000001</v>
      </c>
      <c r="E895" s="2">
        <v>121.3215</v>
      </c>
      <c r="F895" s="3">
        <v>3040</v>
      </c>
      <c r="G895" s="1" t="s">
        <v>3032</v>
      </c>
      <c r="H895" s="1" t="s">
        <v>3014</v>
      </c>
      <c r="I895" s="1" t="s">
        <v>1965</v>
      </c>
      <c r="J895" s="1" t="s">
        <v>845</v>
      </c>
      <c r="K895" s="1" t="s">
        <v>856</v>
      </c>
      <c r="L895" s="1" t="s">
        <v>847</v>
      </c>
      <c r="M895" s="1">
        <v>1</v>
      </c>
      <c r="N895" s="1" t="s">
        <v>5669</v>
      </c>
      <c r="O895" s="1">
        <v>3</v>
      </c>
      <c r="P895" s="1" t="s">
        <v>2105</v>
      </c>
      <c r="Q895" s="1" t="s">
        <v>2105</v>
      </c>
      <c r="R895" s="1" t="s">
        <v>34</v>
      </c>
      <c r="S895" s="1">
        <v>0</v>
      </c>
    </row>
    <row r="896" spans="1:19">
      <c r="A896" s="1" t="s">
        <v>1004</v>
      </c>
      <c r="B896" s="1" t="s">
        <v>906</v>
      </c>
      <c r="D896" s="2">
        <v>23.960998100000001</v>
      </c>
      <c r="E896" s="2">
        <v>120.97186379999999</v>
      </c>
      <c r="F896" s="3">
        <v>442</v>
      </c>
      <c r="G896" s="1" t="s">
        <v>3028</v>
      </c>
      <c r="H896" s="1" t="s">
        <v>3014</v>
      </c>
      <c r="I896" s="1" t="s">
        <v>1989</v>
      </c>
      <c r="J896" s="1" t="s">
        <v>845</v>
      </c>
      <c r="K896" s="1" t="s">
        <v>856</v>
      </c>
      <c r="L896" s="1" t="s">
        <v>847</v>
      </c>
      <c r="M896" s="1">
        <v>1</v>
      </c>
      <c r="N896" s="1" t="s">
        <v>5669</v>
      </c>
      <c r="O896" s="1">
        <v>3</v>
      </c>
      <c r="P896" s="1" t="s">
        <v>2105</v>
      </c>
      <c r="Q896" s="1" t="s">
        <v>2105</v>
      </c>
      <c r="R896" s="1" t="s">
        <v>34</v>
      </c>
      <c r="S896" s="1">
        <v>0</v>
      </c>
    </row>
    <row r="897" spans="1:19">
      <c r="A897" s="1" t="s">
        <v>1005</v>
      </c>
      <c r="B897" s="1" t="s">
        <v>906</v>
      </c>
      <c r="D897" s="2">
        <v>23.960998100000001</v>
      </c>
      <c r="E897" s="2">
        <v>120.97186379999999</v>
      </c>
      <c r="F897" s="3">
        <v>442</v>
      </c>
      <c r="G897" s="1" t="s">
        <v>3028</v>
      </c>
      <c r="H897" s="1" t="s">
        <v>3014</v>
      </c>
      <c r="L897" s="1" t="s">
        <v>847</v>
      </c>
      <c r="M897" s="1">
        <v>1</v>
      </c>
      <c r="N897" s="1" t="s">
        <v>5669</v>
      </c>
      <c r="O897" s="1">
        <v>3</v>
      </c>
      <c r="P897" s="1" t="s">
        <v>2105</v>
      </c>
      <c r="Q897" s="1" t="s">
        <v>2105</v>
      </c>
      <c r="R897" s="1" t="s">
        <v>34</v>
      </c>
      <c r="S897" s="1">
        <v>0</v>
      </c>
    </row>
    <row r="898" spans="1:19">
      <c r="A898" s="1" t="s">
        <v>1006</v>
      </c>
      <c r="B898" s="1" t="s">
        <v>906</v>
      </c>
      <c r="D898" s="2">
        <v>23.960998100000001</v>
      </c>
      <c r="E898" s="2">
        <v>120.97186379999999</v>
      </c>
      <c r="F898" s="3">
        <v>442</v>
      </c>
      <c r="G898" s="1" t="s">
        <v>3028</v>
      </c>
      <c r="H898" s="1" t="s">
        <v>3014</v>
      </c>
      <c r="J898" s="1" t="s">
        <v>845</v>
      </c>
      <c r="K898" s="1" t="s">
        <v>1007</v>
      </c>
      <c r="L898" s="1" t="s">
        <v>847</v>
      </c>
      <c r="M898" s="1">
        <v>1</v>
      </c>
      <c r="N898" s="1" t="s">
        <v>5669</v>
      </c>
      <c r="O898" s="1">
        <v>3</v>
      </c>
      <c r="P898" s="1" t="s">
        <v>2105</v>
      </c>
      <c r="Q898" s="1" t="s">
        <v>2105</v>
      </c>
      <c r="R898" s="1" t="s">
        <v>34</v>
      </c>
      <c r="S898" s="1">
        <v>0</v>
      </c>
    </row>
    <row r="899" spans="1:19">
      <c r="A899" s="1" t="s">
        <v>1008</v>
      </c>
      <c r="B899" s="1" t="s">
        <v>906</v>
      </c>
      <c r="D899" s="2">
        <v>23.960998100000001</v>
      </c>
      <c r="E899" s="2">
        <v>120.97186379999999</v>
      </c>
      <c r="F899" s="3">
        <v>442</v>
      </c>
      <c r="G899" s="1" t="s">
        <v>3028</v>
      </c>
      <c r="H899" s="1" t="s">
        <v>3014</v>
      </c>
      <c r="I899" s="1" t="s">
        <v>1965</v>
      </c>
      <c r="J899" s="1" t="s">
        <v>845</v>
      </c>
      <c r="K899" s="1" t="s">
        <v>856</v>
      </c>
      <c r="L899" s="1" t="s">
        <v>847</v>
      </c>
      <c r="M899" s="1">
        <v>1</v>
      </c>
      <c r="N899" s="1" t="s">
        <v>5669</v>
      </c>
      <c r="O899" s="1">
        <v>3</v>
      </c>
      <c r="P899" s="1" t="s">
        <v>2105</v>
      </c>
      <c r="Q899" s="1" t="s">
        <v>2105</v>
      </c>
      <c r="R899" s="1" t="s">
        <v>34</v>
      </c>
      <c r="S899" s="1">
        <v>0</v>
      </c>
    </row>
    <row r="900" spans="1:19">
      <c r="A900" s="1" t="s">
        <v>1009</v>
      </c>
      <c r="B900" s="1" t="s">
        <v>906</v>
      </c>
      <c r="D900" s="2">
        <v>23.960998100000001</v>
      </c>
      <c r="E900" s="2">
        <v>120.97186379999999</v>
      </c>
      <c r="F900" s="3">
        <v>442</v>
      </c>
      <c r="G900" s="1" t="s">
        <v>3028</v>
      </c>
      <c r="H900" s="1" t="s">
        <v>3014</v>
      </c>
      <c r="I900" s="1" t="s">
        <v>1965</v>
      </c>
      <c r="J900" s="1" t="s">
        <v>845</v>
      </c>
      <c r="K900" s="1" t="s">
        <v>856</v>
      </c>
      <c r="L900" s="1" t="s">
        <v>847</v>
      </c>
      <c r="M900" s="1">
        <v>1</v>
      </c>
      <c r="N900" s="1" t="s">
        <v>5669</v>
      </c>
      <c r="O900" s="1">
        <v>3</v>
      </c>
      <c r="P900" s="1" t="s">
        <v>2105</v>
      </c>
      <c r="Q900" s="1" t="s">
        <v>2105</v>
      </c>
      <c r="R900" s="1" t="s">
        <v>34</v>
      </c>
      <c r="S900" s="1">
        <v>0</v>
      </c>
    </row>
    <row r="901" spans="1:19">
      <c r="A901" s="1" t="s">
        <v>1010</v>
      </c>
      <c r="B901" s="1" t="s">
        <v>906</v>
      </c>
      <c r="D901" s="2">
        <v>23.960998100000001</v>
      </c>
      <c r="E901" s="2">
        <v>120.97186379999999</v>
      </c>
      <c r="F901" s="3">
        <v>442</v>
      </c>
      <c r="G901" s="1" t="s">
        <v>3028</v>
      </c>
      <c r="H901" s="1" t="s">
        <v>3014</v>
      </c>
      <c r="I901" s="1" t="s">
        <v>2006</v>
      </c>
      <c r="J901" s="1" t="s">
        <v>853</v>
      </c>
      <c r="K901" s="1" t="s">
        <v>910</v>
      </c>
      <c r="L901" s="1" t="s">
        <v>847</v>
      </c>
      <c r="M901" s="1">
        <v>1</v>
      </c>
      <c r="N901" s="1" t="s">
        <v>5669</v>
      </c>
      <c r="O901" s="1">
        <v>3</v>
      </c>
      <c r="P901" s="1" t="s">
        <v>2105</v>
      </c>
      <c r="Q901" s="1" t="s">
        <v>2105</v>
      </c>
      <c r="R901" s="1" t="s">
        <v>34</v>
      </c>
      <c r="S901" s="1">
        <v>0</v>
      </c>
    </row>
    <row r="902" spans="1:19">
      <c r="A902" s="1" t="s">
        <v>1011</v>
      </c>
      <c r="B902" s="1" t="s">
        <v>906</v>
      </c>
      <c r="D902" s="2">
        <v>23.960998100000001</v>
      </c>
      <c r="E902" s="2">
        <v>120.97186379999999</v>
      </c>
      <c r="F902" s="3">
        <v>442</v>
      </c>
      <c r="G902" s="1" t="s">
        <v>3028</v>
      </c>
      <c r="H902" s="1" t="s">
        <v>3014</v>
      </c>
      <c r="L902" s="1" t="s">
        <v>847</v>
      </c>
      <c r="M902" s="1">
        <v>1</v>
      </c>
      <c r="N902" s="1" t="s">
        <v>5669</v>
      </c>
      <c r="O902" s="1">
        <v>3</v>
      </c>
      <c r="P902" s="1" t="s">
        <v>2105</v>
      </c>
      <c r="Q902" s="1" t="s">
        <v>2105</v>
      </c>
      <c r="R902" s="1" t="s">
        <v>34</v>
      </c>
      <c r="S902" s="1">
        <v>0</v>
      </c>
    </row>
    <row r="903" spans="1:19">
      <c r="A903" s="1" t="s">
        <v>1012</v>
      </c>
      <c r="B903" s="1" t="s">
        <v>906</v>
      </c>
      <c r="D903" s="2">
        <v>23.960998100000001</v>
      </c>
      <c r="E903" s="2">
        <v>120.97186379999999</v>
      </c>
      <c r="F903" s="3">
        <v>442</v>
      </c>
      <c r="G903" s="1" t="s">
        <v>3028</v>
      </c>
      <c r="H903" s="1" t="s">
        <v>3014</v>
      </c>
      <c r="I903" s="1" t="s">
        <v>1993</v>
      </c>
      <c r="J903" s="1" t="s">
        <v>853</v>
      </c>
      <c r="K903" s="1" t="s">
        <v>851</v>
      </c>
      <c r="L903" s="1" t="s">
        <v>847</v>
      </c>
      <c r="M903" s="1">
        <v>1</v>
      </c>
      <c r="N903" s="1" t="s">
        <v>5669</v>
      </c>
      <c r="O903" s="1">
        <v>3</v>
      </c>
      <c r="P903" s="1" t="s">
        <v>2105</v>
      </c>
      <c r="Q903" s="1" t="s">
        <v>2105</v>
      </c>
      <c r="R903" s="1" t="s">
        <v>34</v>
      </c>
      <c r="S903" s="1">
        <v>0</v>
      </c>
    </row>
    <row r="904" spans="1:19">
      <c r="A904" s="1" t="s">
        <v>1013</v>
      </c>
      <c r="B904" s="1" t="s">
        <v>906</v>
      </c>
      <c r="D904" s="2">
        <v>23.960998100000001</v>
      </c>
      <c r="E904" s="2">
        <v>120.97186379999999</v>
      </c>
      <c r="F904" s="3">
        <v>442</v>
      </c>
      <c r="G904" s="1" t="s">
        <v>3028</v>
      </c>
      <c r="H904" s="1" t="s">
        <v>3014</v>
      </c>
      <c r="I904" s="1" t="s">
        <v>2007</v>
      </c>
      <c r="J904" s="1" t="s">
        <v>1001</v>
      </c>
      <c r="K904" s="1" t="s">
        <v>1014</v>
      </c>
      <c r="L904" s="1" t="s">
        <v>847</v>
      </c>
      <c r="M904" s="1">
        <v>1</v>
      </c>
      <c r="N904" s="1" t="s">
        <v>5669</v>
      </c>
      <c r="O904" s="1">
        <v>3</v>
      </c>
      <c r="P904" s="1" t="s">
        <v>2105</v>
      </c>
      <c r="Q904" s="1" t="s">
        <v>2105</v>
      </c>
      <c r="R904" s="1" t="s">
        <v>34</v>
      </c>
      <c r="S904" s="1">
        <v>0</v>
      </c>
    </row>
    <row r="905" spans="1:19">
      <c r="A905" s="1" t="s">
        <v>1015</v>
      </c>
      <c r="B905" s="1" t="s">
        <v>906</v>
      </c>
      <c r="D905" s="2">
        <v>23.960998100000001</v>
      </c>
      <c r="E905" s="2">
        <v>120.97186379999999</v>
      </c>
      <c r="F905" s="3">
        <v>442</v>
      </c>
      <c r="G905" s="1" t="s">
        <v>3028</v>
      </c>
      <c r="H905" s="1" t="s">
        <v>3014</v>
      </c>
      <c r="I905" s="1" t="s">
        <v>1957</v>
      </c>
      <c r="J905" s="1" t="s">
        <v>845</v>
      </c>
      <c r="K905" s="1" t="s">
        <v>846</v>
      </c>
      <c r="L905" s="1" t="s">
        <v>847</v>
      </c>
      <c r="M905" s="1">
        <v>1</v>
      </c>
      <c r="N905" s="1" t="s">
        <v>5669</v>
      </c>
      <c r="O905" s="1">
        <v>3</v>
      </c>
      <c r="P905" s="1" t="s">
        <v>2105</v>
      </c>
      <c r="Q905" s="1" t="s">
        <v>2105</v>
      </c>
      <c r="R905" s="1" t="s">
        <v>34</v>
      </c>
      <c r="S905" s="1">
        <v>0</v>
      </c>
    </row>
    <row r="906" spans="1:19">
      <c r="A906" s="1" t="s">
        <v>1016</v>
      </c>
      <c r="B906" s="1" t="s">
        <v>906</v>
      </c>
      <c r="D906" s="2">
        <v>23.960998100000001</v>
      </c>
      <c r="E906" s="2">
        <v>120.97186379999999</v>
      </c>
      <c r="F906" s="3">
        <v>442</v>
      </c>
      <c r="G906" s="1" t="s">
        <v>3028</v>
      </c>
      <c r="H906" s="1" t="s">
        <v>3014</v>
      </c>
      <c r="L906" s="1" t="s">
        <v>847</v>
      </c>
      <c r="M906" s="1">
        <v>1</v>
      </c>
      <c r="N906" s="1" t="s">
        <v>5669</v>
      </c>
      <c r="O906" s="1">
        <v>3</v>
      </c>
      <c r="P906" s="1" t="s">
        <v>2105</v>
      </c>
      <c r="Q906" s="1" t="s">
        <v>2105</v>
      </c>
      <c r="R906" s="1" t="s">
        <v>34</v>
      </c>
      <c r="S906" s="1">
        <v>0</v>
      </c>
    </row>
    <row r="907" spans="1:19">
      <c r="A907" s="1" t="s">
        <v>1017</v>
      </c>
      <c r="B907" s="1" t="s">
        <v>906</v>
      </c>
      <c r="D907" s="2">
        <v>23.960998100000001</v>
      </c>
      <c r="E907" s="2">
        <v>120.97186379999999</v>
      </c>
      <c r="F907" s="3">
        <v>442</v>
      </c>
      <c r="G907" s="1" t="s">
        <v>3028</v>
      </c>
      <c r="H907" s="1" t="s">
        <v>3014</v>
      </c>
      <c r="I907" s="1" t="s">
        <v>2008</v>
      </c>
      <c r="J907" s="1" t="s">
        <v>853</v>
      </c>
      <c r="K907" s="1" t="s">
        <v>851</v>
      </c>
      <c r="L907" s="1" t="s">
        <v>847</v>
      </c>
      <c r="M907" s="1">
        <v>1</v>
      </c>
      <c r="N907" s="1" t="s">
        <v>5669</v>
      </c>
      <c r="O907" s="1">
        <v>3</v>
      </c>
      <c r="P907" s="1" t="s">
        <v>2105</v>
      </c>
      <c r="Q907" s="1" t="s">
        <v>2105</v>
      </c>
      <c r="R907" s="1" t="s">
        <v>34</v>
      </c>
      <c r="S907" s="1">
        <v>0</v>
      </c>
    </row>
    <row r="908" spans="1:19">
      <c r="A908" s="1" t="s">
        <v>1018</v>
      </c>
      <c r="B908" s="1" t="s">
        <v>906</v>
      </c>
      <c r="D908" s="2">
        <v>23.960998100000001</v>
      </c>
      <c r="E908" s="2">
        <v>120.97186379999999</v>
      </c>
      <c r="F908" s="3">
        <v>442</v>
      </c>
      <c r="G908" s="1" t="s">
        <v>3028</v>
      </c>
      <c r="H908" s="1" t="s">
        <v>3014</v>
      </c>
      <c r="I908" s="1" t="s">
        <v>2008</v>
      </c>
      <c r="J908" s="1" t="s">
        <v>853</v>
      </c>
      <c r="K908" s="1" t="s">
        <v>851</v>
      </c>
      <c r="L908" s="1" t="s">
        <v>847</v>
      </c>
      <c r="M908" s="1">
        <v>1</v>
      </c>
      <c r="N908" s="1" t="s">
        <v>5669</v>
      </c>
      <c r="O908" s="1">
        <v>3</v>
      </c>
      <c r="P908" s="1" t="s">
        <v>2105</v>
      </c>
      <c r="Q908" s="1" t="s">
        <v>2105</v>
      </c>
      <c r="R908" s="1" t="s">
        <v>34</v>
      </c>
      <c r="S908" s="1">
        <v>0</v>
      </c>
    </row>
    <row r="909" spans="1:19">
      <c r="A909" s="1" t="s">
        <v>1019</v>
      </c>
      <c r="B909" s="1" t="s">
        <v>906</v>
      </c>
      <c r="D909" s="2">
        <v>23.960998100000001</v>
      </c>
      <c r="E909" s="2">
        <v>120.97186379999999</v>
      </c>
      <c r="F909" s="3">
        <v>442</v>
      </c>
      <c r="G909" s="1" t="s">
        <v>3028</v>
      </c>
      <c r="H909" s="1" t="s">
        <v>3014</v>
      </c>
      <c r="I909" s="1" t="s">
        <v>1964</v>
      </c>
      <c r="J909" s="1" t="s">
        <v>853</v>
      </c>
      <c r="K909" s="1" t="s">
        <v>851</v>
      </c>
      <c r="L909" s="1" t="s">
        <v>847</v>
      </c>
      <c r="M909" s="1">
        <v>1</v>
      </c>
      <c r="N909" s="1" t="s">
        <v>5669</v>
      </c>
      <c r="O909" s="1">
        <v>3</v>
      </c>
      <c r="P909" s="1" t="s">
        <v>2105</v>
      </c>
      <c r="Q909" s="1" t="s">
        <v>2105</v>
      </c>
      <c r="R909" s="1" t="s">
        <v>34</v>
      </c>
      <c r="S909" s="1">
        <v>0</v>
      </c>
    </row>
    <row r="910" spans="1:19">
      <c r="A910" s="1" t="s">
        <v>1020</v>
      </c>
      <c r="B910" s="1" t="s">
        <v>906</v>
      </c>
      <c r="D910" s="2">
        <v>23.960998100000001</v>
      </c>
      <c r="E910" s="2">
        <v>120.97186379999999</v>
      </c>
      <c r="F910" s="3">
        <v>442</v>
      </c>
      <c r="G910" s="1" t="s">
        <v>3028</v>
      </c>
      <c r="H910" s="1" t="s">
        <v>3014</v>
      </c>
      <c r="I910" s="1" t="s">
        <v>2008</v>
      </c>
      <c r="J910" s="1" t="s">
        <v>853</v>
      </c>
      <c r="K910" s="1" t="s">
        <v>851</v>
      </c>
      <c r="L910" s="1" t="s">
        <v>847</v>
      </c>
      <c r="M910" s="1">
        <v>1</v>
      </c>
      <c r="N910" s="1" t="s">
        <v>5669</v>
      </c>
      <c r="O910" s="1">
        <v>3</v>
      </c>
      <c r="P910" s="1" t="s">
        <v>2105</v>
      </c>
      <c r="Q910" s="1" t="s">
        <v>2105</v>
      </c>
      <c r="R910" s="1" t="s">
        <v>34</v>
      </c>
      <c r="S910" s="1">
        <v>0</v>
      </c>
    </row>
    <row r="911" spans="1:19">
      <c r="A911" s="1" t="s">
        <v>1021</v>
      </c>
      <c r="B911" s="1" t="s">
        <v>906</v>
      </c>
      <c r="D911" s="2">
        <v>23.960998100000001</v>
      </c>
      <c r="E911" s="2">
        <v>120.97186379999999</v>
      </c>
      <c r="F911" s="3">
        <v>442</v>
      </c>
      <c r="G911" s="1" t="s">
        <v>3028</v>
      </c>
      <c r="H911" s="1" t="s">
        <v>3014</v>
      </c>
      <c r="I911" s="1" t="s">
        <v>2009</v>
      </c>
      <c r="J911" s="1" t="s">
        <v>845</v>
      </c>
      <c r="K911" s="1" t="s">
        <v>1022</v>
      </c>
      <c r="L911" s="1" t="s">
        <v>847</v>
      </c>
      <c r="M911" s="1">
        <v>1</v>
      </c>
      <c r="N911" s="1" t="s">
        <v>5669</v>
      </c>
      <c r="O911" s="1">
        <v>3</v>
      </c>
      <c r="P911" s="1" t="s">
        <v>2105</v>
      </c>
      <c r="Q911" s="1" t="s">
        <v>2105</v>
      </c>
      <c r="R911" s="1" t="s">
        <v>34</v>
      </c>
      <c r="S911" s="1">
        <v>0</v>
      </c>
    </row>
    <row r="912" spans="1:19">
      <c r="A912" s="1" t="s">
        <v>1023</v>
      </c>
      <c r="B912" s="1" t="s">
        <v>906</v>
      </c>
      <c r="D912" s="2">
        <v>23.960998100000001</v>
      </c>
      <c r="E912" s="2">
        <v>120.97186379999999</v>
      </c>
      <c r="F912" s="3">
        <v>442</v>
      </c>
      <c r="G912" s="1" t="s">
        <v>3028</v>
      </c>
      <c r="H912" s="1" t="s">
        <v>3014</v>
      </c>
      <c r="I912" s="1" t="s">
        <v>1996</v>
      </c>
      <c r="J912" s="1" t="s">
        <v>853</v>
      </c>
      <c r="K912" s="1" t="s">
        <v>958</v>
      </c>
      <c r="L912" s="1" t="s">
        <v>847</v>
      </c>
      <c r="M912" s="1">
        <v>1</v>
      </c>
      <c r="N912" s="1" t="s">
        <v>5669</v>
      </c>
      <c r="O912" s="1">
        <v>3</v>
      </c>
      <c r="P912" s="1" t="s">
        <v>2105</v>
      </c>
      <c r="Q912" s="1" t="s">
        <v>2105</v>
      </c>
      <c r="R912" s="1" t="s">
        <v>34</v>
      </c>
      <c r="S912" s="1">
        <v>0</v>
      </c>
    </row>
    <row r="913" spans="1:19">
      <c r="A913" s="1" t="s">
        <v>1024</v>
      </c>
      <c r="B913" s="1" t="s">
        <v>906</v>
      </c>
      <c r="D913" s="2">
        <v>23.960998100000001</v>
      </c>
      <c r="E913" s="2">
        <v>120.97186379999999</v>
      </c>
      <c r="F913" s="3">
        <v>442</v>
      </c>
      <c r="G913" s="1" t="s">
        <v>3028</v>
      </c>
      <c r="H913" s="1" t="s">
        <v>3014</v>
      </c>
      <c r="I913" s="1" t="s">
        <v>1996</v>
      </c>
      <c r="J913" s="1" t="s">
        <v>853</v>
      </c>
      <c r="K913" s="1" t="s">
        <v>958</v>
      </c>
      <c r="L913" s="1" t="s">
        <v>847</v>
      </c>
      <c r="M913" s="1">
        <v>1</v>
      </c>
      <c r="N913" s="1" t="s">
        <v>5669</v>
      </c>
      <c r="O913" s="1">
        <v>3</v>
      </c>
      <c r="P913" s="1" t="s">
        <v>2105</v>
      </c>
      <c r="Q913" s="1" t="s">
        <v>2105</v>
      </c>
      <c r="R913" s="1" t="s">
        <v>34</v>
      </c>
      <c r="S913" s="1">
        <v>0</v>
      </c>
    </row>
    <row r="914" spans="1:19">
      <c r="A914" s="1" t="s">
        <v>1025</v>
      </c>
      <c r="B914" s="1" t="s">
        <v>906</v>
      </c>
      <c r="D914" s="2">
        <v>23.960998100000001</v>
      </c>
      <c r="E914" s="2">
        <v>120.97186379999999</v>
      </c>
      <c r="F914" s="3">
        <v>442</v>
      </c>
      <c r="G914" s="1" t="s">
        <v>3028</v>
      </c>
      <c r="H914" s="1" t="s">
        <v>3014</v>
      </c>
      <c r="I914" s="1" t="s">
        <v>1966</v>
      </c>
      <c r="J914" s="1" t="s">
        <v>853</v>
      </c>
      <c r="K914" s="1" t="s">
        <v>866</v>
      </c>
      <c r="L914" s="1" t="s">
        <v>847</v>
      </c>
      <c r="M914" s="1">
        <v>1</v>
      </c>
      <c r="N914" s="1" t="s">
        <v>5669</v>
      </c>
      <c r="O914" s="1">
        <v>3</v>
      </c>
      <c r="P914" s="1" t="s">
        <v>2105</v>
      </c>
      <c r="Q914" s="1" t="s">
        <v>2105</v>
      </c>
      <c r="R914" s="1" t="s">
        <v>34</v>
      </c>
      <c r="S914" s="1">
        <v>0</v>
      </c>
    </row>
    <row r="915" spans="1:19">
      <c r="A915" s="1" t="s">
        <v>1026</v>
      </c>
      <c r="B915" s="1" t="s">
        <v>906</v>
      </c>
      <c r="D915" s="2">
        <v>23.960998100000001</v>
      </c>
      <c r="E915" s="2">
        <v>120.97186379999999</v>
      </c>
      <c r="F915" s="3">
        <v>442</v>
      </c>
      <c r="G915" s="1" t="s">
        <v>3028</v>
      </c>
      <c r="H915" s="1" t="s">
        <v>3014</v>
      </c>
      <c r="I915" s="1" t="s">
        <v>1966</v>
      </c>
      <c r="J915" s="1" t="s">
        <v>853</v>
      </c>
      <c r="K915" s="1" t="s">
        <v>866</v>
      </c>
      <c r="L915" s="1" t="s">
        <v>847</v>
      </c>
      <c r="M915" s="1">
        <v>1</v>
      </c>
      <c r="N915" s="1" t="s">
        <v>5669</v>
      </c>
      <c r="O915" s="1">
        <v>3</v>
      </c>
      <c r="P915" s="1" t="s">
        <v>2105</v>
      </c>
      <c r="Q915" s="1" t="s">
        <v>2105</v>
      </c>
      <c r="R915" s="1" t="s">
        <v>34</v>
      </c>
      <c r="S915" s="1">
        <v>0</v>
      </c>
    </row>
    <row r="916" spans="1:19">
      <c r="A916" s="1" t="s">
        <v>1027</v>
      </c>
      <c r="B916" s="1" t="s">
        <v>906</v>
      </c>
      <c r="D916" s="2">
        <v>23.960998100000001</v>
      </c>
      <c r="E916" s="2">
        <v>120.97186379999999</v>
      </c>
      <c r="F916" s="3">
        <v>442</v>
      </c>
      <c r="G916" s="1" t="s">
        <v>3028</v>
      </c>
      <c r="H916" s="1" t="s">
        <v>3014</v>
      </c>
      <c r="I916" s="1" t="s">
        <v>2010</v>
      </c>
      <c r="J916" s="1" t="s">
        <v>853</v>
      </c>
      <c r="K916" s="1" t="s">
        <v>851</v>
      </c>
      <c r="L916" s="1" t="s">
        <v>847</v>
      </c>
      <c r="M916" s="1">
        <v>1</v>
      </c>
      <c r="N916" s="1" t="s">
        <v>5669</v>
      </c>
      <c r="O916" s="1">
        <v>3</v>
      </c>
      <c r="P916" s="1" t="s">
        <v>2105</v>
      </c>
      <c r="Q916" s="1" t="s">
        <v>2105</v>
      </c>
      <c r="R916" s="1" t="s">
        <v>34</v>
      </c>
      <c r="S916" s="1">
        <v>0</v>
      </c>
    </row>
    <row r="917" spans="1:19">
      <c r="A917" s="1" t="s">
        <v>1028</v>
      </c>
      <c r="B917" s="1" t="s">
        <v>906</v>
      </c>
      <c r="D917" s="2">
        <v>23.960998100000001</v>
      </c>
      <c r="E917" s="2">
        <v>120.97186379999999</v>
      </c>
      <c r="F917" s="3">
        <v>442</v>
      </c>
      <c r="G917" s="1" t="s">
        <v>3028</v>
      </c>
      <c r="H917" s="1" t="s">
        <v>3014</v>
      </c>
      <c r="I917" s="1" t="s">
        <v>1999</v>
      </c>
      <c r="J917" s="1" t="s">
        <v>879</v>
      </c>
      <c r="K917" s="1" t="s">
        <v>880</v>
      </c>
      <c r="L917" s="1" t="s">
        <v>847</v>
      </c>
      <c r="M917" s="1">
        <v>1</v>
      </c>
      <c r="N917" s="1" t="s">
        <v>5669</v>
      </c>
      <c r="O917" s="1">
        <v>3</v>
      </c>
      <c r="P917" s="1" t="s">
        <v>2105</v>
      </c>
      <c r="Q917" s="1" t="s">
        <v>2105</v>
      </c>
      <c r="R917" s="1" t="s">
        <v>34</v>
      </c>
      <c r="S917" s="1">
        <v>0</v>
      </c>
    </row>
    <row r="918" spans="1:19">
      <c r="A918" s="1" t="s">
        <v>1029</v>
      </c>
      <c r="B918" s="1" t="s">
        <v>906</v>
      </c>
      <c r="D918" s="2">
        <v>23.960998100000001</v>
      </c>
      <c r="E918" s="2">
        <v>120.97186379999999</v>
      </c>
      <c r="F918" s="3">
        <v>442</v>
      </c>
      <c r="G918" s="1" t="s">
        <v>3028</v>
      </c>
      <c r="H918" s="1" t="s">
        <v>3014</v>
      </c>
      <c r="I918" s="1" t="s">
        <v>2008</v>
      </c>
      <c r="J918" s="1" t="s">
        <v>853</v>
      </c>
      <c r="K918" s="1" t="s">
        <v>851</v>
      </c>
      <c r="L918" s="1" t="s">
        <v>847</v>
      </c>
      <c r="M918" s="1">
        <v>1</v>
      </c>
      <c r="N918" s="1" t="s">
        <v>5669</v>
      </c>
      <c r="O918" s="1">
        <v>3</v>
      </c>
      <c r="P918" s="1" t="s">
        <v>2105</v>
      </c>
      <c r="Q918" s="1" t="s">
        <v>2105</v>
      </c>
      <c r="R918" s="1" t="s">
        <v>34</v>
      </c>
      <c r="S918" s="1">
        <v>0</v>
      </c>
    </row>
    <row r="919" spans="1:19">
      <c r="A919" s="1" t="s">
        <v>1030</v>
      </c>
      <c r="B919" s="1" t="s">
        <v>906</v>
      </c>
      <c r="D919" s="2">
        <v>23.960998100000001</v>
      </c>
      <c r="E919" s="2">
        <v>120.97186379999999</v>
      </c>
      <c r="F919" s="3">
        <v>442</v>
      </c>
      <c r="G919" s="1" t="s">
        <v>3028</v>
      </c>
      <c r="H919" s="1" t="s">
        <v>3014</v>
      </c>
      <c r="I919" s="1" t="s">
        <v>1962</v>
      </c>
      <c r="J919" s="1" t="s">
        <v>845</v>
      </c>
      <c r="K919" s="1" t="s">
        <v>858</v>
      </c>
      <c r="L919" s="1" t="s">
        <v>847</v>
      </c>
      <c r="M919" s="1">
        <v>1</v>
      </c>
      <c r="N919" s="1" t="s">
        <v>5669</v>
      </c>
      <c r="O919" s="1">
        <v>3</v>
      </c>
      <c r="P919" s="1" t="s">
        <v>2105</v>
      </c>
      <c r="Q919" s="1" t="s">
        <v>2105</v>
      </c>
      <c r="R919" s="1" t="s">
        <v>34</v>
      </c>
      <c r="S919" s="1">
        <v>0</v>
      </c>
    </row>
    <row r="920" spans="1:19">
      <c r="A920" s="1" t="s">
        <v>1031</v>
      </c>
      <c r="B920" s="1" t="s">
        <v>906</v>
      </c>
      <c r="D920" s="2">
        <v>23.960998100000001</v>
      </c>
      <c r="E920" s="2">
        <v>120.97186379999999</v>
      </c>
      <c r="F920" s="3">
        <v>442</v>
      </c>
      <c r="G920" s="1" t="s">
        <v>3028</v>
      </c>
      <c r="H920" s="1" t="s">
        <v>3014</v>
      </c>
      <c r="I920" s="1" t="s">
        <v>2011</v>
      </c>
      <c r="J920" s="1" t="s">
        <v>845</v>
      </c>
      <c r="K920" s="1" t="s">
        <v>1007</v>
      </c>
      <c r="L920" s="1" t="s">
        <v>847</v>
      </c>
      <c r="M920" s="1">
        <v>1</v>
      </c>
      <c r="N920" s="1" t="s">
        <v>5669</v>
      </c>
      <c r="O920" s="1">
        <v>3</v>
      </c>
      <c r="P920" s="1" t="s">
        <v>2105</v>
      </c>
      <c r="Q920" s="1" t="s">
        <v>2105</v>
      </c>
      <c r="R920" s="1" t="s">
        <v>34</v>
      </c>
      <c r="S920" s="1">
        <v>0</v>
      </c>
    </row>
    <row r="921" spans="1:19">
      <c r="A921" s="1" t="s">
        <v>1032</v>
      </c>
      <c r="B921" s="1" t="s">
        <v>906</v>
      </c>
      <c r="D921" s="2">
        <v>23.960998100000001</v>
      </c>
      <c r="E921" s="2">
        <v>120.97186379999999</v>
      </c>
      <c r="F921" s="3">
        <v>442</v>
      </c>
      <c r="G921" s="1" t="s">
        <v>3028</v>
      </c>
      <c r="H921" s="1" t="s">
        <v>3014</v>
      </c>
      <c r="I921" s="1" t="s">
        <v>2008</v>
      </c>
      <c r="J921" s="1" t="s">
        <v>853</v>
      </c>
      <c r="K921" s="1" t="s">
        <v>851</v>
      </c>
      <c r="L921" s="1" t="s">
        <v>847</v>
      </c>
      <c r="M921" s="1">
        <v>1</v>
      </c>
      <c r="N921" s="1" t="s">
        <v>5669</v>
      </c>
      <c r="O921" s="1">
        <v>3</v>
      </c>
      <c r="P921" s="1" t="s">
        <v>2105</v>
      </c>
      <c r="Q921" s="1" t="s">
        <v>2105</v>
      </c>
      <c r="R921" s="1" t="s">
        <v>34</v>
      </c>
      <c r="S921" s="1">
        <v>0</v>
      </c>
    </row>
    <row r="922" spans="1:19">
      <c r="A922" s="1" t="s">
        <v>1033</v>
      </c>
      <c r="B922" s="1" t="s">
        <v>906</v>
      </c>
      <c r="D922" s="2">
        <v>23.960998100000001</v>
      </c>
      <c r="E922" s="2">
        <v>120.97186379999999</v>
      </c>
      <c r="F922" s="3">
        <v>442</v>
      </c>
      <c r="G922" s="1" t="s">
        <v>3028</v>
      </c>
      <c r="H922" s="1" t="s">
        <v>3014</v>
      </c>
      <c r="I922" s="1" t="s">
        <v>1977</v>
      </c>
      <c r="J922" s="1" t="s">
        <v>895</v>
      </c>
      <c r="K922" s="1" t="s">
        <v>895</v>
      </c>
      <c r="L922" s="1" t="s">
        <v>847</v>
      </c>
      <c r="M922" s="1">
        <v>1</v>
      </c>
      <c r="N922" s="1" t="s">
        <v>5669</v>
      </c>
      <c r="O922" s="1">
        <v>3</v>
      </c>
      <c r="P922" s="1" t="s">
        <v>2105</v>
      </c>
      <c r="Q922" s="1" t="s">
        <v>2105</v>
      </c>
      <c r="R922" s="1" t="s">
        <v>34</v>
      </c>
      <c r="S922" s="1">
        <v>0</v>
      </c>
    </row>
    <row r="923" spans="1:19">
      <c r="A923" s="1" t="s">
        <v>1034</v>
      </c>
      <c r="B923" s="1" t="s">
        <v>906</v>
      </c>
      <c r="D923" s="2">
        <v>23.960998100000001</v>
      </c>
      <c r="E923" s="2">
        <v>120.97186379999999</v>
      </c>
      <c r="F923" s="3">
        <v>442</v>
      </c>
      <c r="G923" s="1" t="s">
        <v>3028</v>
      </c>
      <c r="H923" s="1" t="s">
        <v>3014</v>
      </c>
      <c r="I923" s="1" t="s">
        <v>2008</v>
      </c>
      <c r="J923" s="1" t="s">
        <v>853</v>
      </c>
      <c r="K923" s="1" t="s">
        <v>851</v>
      </c>
      <c r="L923" s="1" t="s">
        <v>847</v>
      </c>
      <c r="M923" s="1">
        <v>1</v>
      </c>
      <c r="N923" s="1" t="s">
        <v>5669</v>
      </c>
      <c r="O923" s="1">
        <v>3</v>
      </c>
      <c r="P923" s="1" t="s">
        <v>2105</v>
      </c>
      <c r="Q923" s="1" t="s">
        <v>2105</v>
      </c>
      <c r="R923" s="1" t="s">
        <v>34</v>
      </c>
      <c r="S923" s="1">
        <v>0</v>
      </c>
    </row>
    <row r="924" spans="1:19">
      <c r="A924" s="1" t="s">
        <v>1035</v>
      </c>
      <c r="B924" s="1" t="s">
        <v>906</v>
      </c>
      <c r="D924" s="2">
        <v>23.960998100000001</v>
      </c>
      <c r="E924" s="2">
        <v>120.97186379999999</v>
      </c>
      <c r="F924" s="3">
        <v>442</v>
      </c>
      <c r="G924" s="1" t="s">
        <v>3028</v>
      </c>
      <c r="H924" s="1" t="s">
        <v>3014</v>
      </c>
      <c r="I924" s="1" t="s">
        <v>2008</v>
      </c>
      <c r="J924" s="1" t="s">
        <v>853</v>
      </c>
      <c r="K924" s="1" t="s">
        <v>851</v>
      </c>
      <c r="L924" s="1" t="s">
        <v>847</v>
      </c>
      <c r="M924" s="1">
        <v>1</v>
      </c>
      <c r="N924" s="1" t="s">
        <v>5669</v>
      </c>
      <c r="O924" s="1">
        <v>3</v>
      </c>
      <c r="P924" s="1" t="s">
        <v>2105</v>
      </c>
      <c r="Q924" s="1" t="s">
        <v>2105</v>
      </c>
      <c r="R924" s="1" t="s">
        <v>34</v>
      </c>
      <c r="S924" s="1">
        <v>0</v>
      </c>
    </row>
    <row r="925" spans="1:19">
      <c r="A925" s="1" t="s">
        <v>1036</v>
      </c>
      <c r="B925" s="1" t="s">
        <v>906</v>
      </c>
      <c r="D925" s="2">
        <v>23.960998100000001</v>
      </c>
      <c r="E925" s="2">
        <v>120.97186379999999</v>
      </c>
      <c r="F925" s="3">
        <v>442</v>
      </c>
      <c r="G925" s="1" t="s">
        <v>3028</v>
      </c>
      <c r="H925" s="1" t="s">
        <v>3014</v>
      </c>
      <c r="I925" s="1" t="s">
        <v>1984</v>
      </c>
      <c r="J925" s="1" t="s">
        <v>853</v>
      </c>
      <c r="K925" s="1" t="s">
        <v>851</v>
      </c>
      <c r="L925" s="1" t="s">
        <v>847</v>
      </c>
      <c r="M925" s="1">
        <v>1</v>
      </c>
      <c r="N925" s="1" t="s">
        <v>5669</v>
      </c>
      <c r="O925" s="1">
        <v>3</v>
      </c>
      <c r="P925" s="1" t="s">
        <v>2105</v>
      </c>
      <c r="Q925" s="1" t="s">
        <v>2105</v>
      </c>
      <c r="R925" s="1" t="s">
        <v>34</v>
      </c>
      <c r="S925" s="1">
        <v>0</v>
      </c>
    </row>
    <row r="926" spans="1:19">
      <c r="A926" s="1" t="s">
        <v>1037</v>
      </c>
      <c r="B926" s="1" t="s">
        <v>874</v>
      </c>
      <c r="D926" s="2">
        <v>24.201820000000001</v>
      </c>
      <c r="E926" s="2">
        <v>121.3215</v>
      </c>
      <c r="F926" s="3">
        <v>2450</v>
      </c>
      <c r="G926" s="1" t="s">
        <v>3032</v>
      </c>
      <c r="H926" s="1" t="s">
        <v>3014</v>
      </c>
      <c r="I926" s="1" t="s">
        <v>2008</v>
      </c>
      <c r="J926" s="1" t="s">
        <v>853</v>
      </c>
      <c r="K926" s="1" t="s">
        <v>851</v>
      </c>
      <c r="L926" s="1" t="s">
        <v>847</v>
      </c>
      <c r="M926" s="1">
        <v>1</v>
      </c>
      <c r="N926" s="1" t="s">
        <v>5669</v>
      </c>
      <c r="O926" s="1">
        <v>3</v>
      </c>
      <c r="P926" s="1" t="s">
        <v>2105</v>
      </c>
      <c r="Q926" s="1" t="s">
        <v>2105</v>
      </c>
      <c r="R926" s="1" t="s">
        <v>34</v>
      </c>
      <c r="S926" s="1">
        <v>0</v>
      </c>
    </row>
    <row r="927" spans="1:19">
      <c r="A927" s="1" t="s">
        <v>1038</v>
      </c>
      <c r="B927" s="1" t="s">
        <v>874</v>
      </c>
      <c r="D927" s="2">
        <v>24.201820000000001</v>
      </c>
      <c r="E927" s="2">
        <v>121.3215</v>
      </c>
      <c r="F927" s="3">
        <v>2450</v>
      </c>
      <c r="G927" s="1" t="s">
        <v>3032</v>
      </c>
      <c r="H927" s="1" t="s">
        <v>3014</v>
      </c>
      <c r="I927" s="1" t="s">
        <v>1964</v>
      </c>
      <c r="J927" s="1" t="s">
        <v>853</v>
      </c>
      <c r="K927" s="1" t="s">
        <v>851</v>
      </c>
      <c r="L927" s="1" t="s">
        <v>847</v>
      </c>
      <c r="M927" s="1">
        <v>1</v>
      </c>
      <c r="N927" s="1" t="s">
        <v>5669</v>
      </c>
      <c r="O927" s="1">
        <v>3</v>
      </c>
      <c r="P927" s="1" t="s">
        <v>2105</v>
      </c>
      <c r="Q927" s="1" t="s">
        <v>2105</v>
      </c>
      <c r="R927" s="1" t="s">
        <v>34</v>
      </c>
      <c r="S927" s="1">
        <v>0</v>
      </c>
    </row>
    <row r="928" spans="1:19">
      <c r="A928" s="1" t="s">
        <v>1039</v>
      </c>
      <c r="B928" s="1" t="s">
        <v>874</v>
      </c>
      <c r="D928" s="2">
        <v>24.201820000000001</v>
      </c>
      <c r="E928" s="2">
        <v>121.3215</v>
      </c>
      <c r="F928" s="3">
        <v>2450</v>
      </c>
      <c r="G928" s="1" t="s">
        <v>3032</v>
      </c>
      <c r="H928" s="1" t="s">
        <v>3014</v>
      </c>
      <c r="I928" s="1" t="s">
        <v>1977</v>
      </c>
      <c r="J928" s="1" t="s">
        <v>895</v>
      </c>
      <c r="K928" s="1" t="s">
        <v>895</v>
      </c>
      <c r="L928" s="1" t="s">
        <v>847</v>
      </c>
      <c r="M928" s="1">
        <v>1</v>
      </c>
      <c r="N928" s="1" t="s">
        <v>5669</v>
      </c>
      <c r="O928" s="1">
        <v>3</v>
      </c>
      <c r="P928" s="1" t="s">
        <v>2105</v>
      </c>
      <c r="Q928" s="1" t="s">
        <v>2105</v>
      </c>
      <c r="R928" s="1" t="s">
        <v>34</v>
      </c>
      <c r="S928" s="1">
        <v>0</v>
      </c>
    </row>
    <row r="929" spans="1:19">
      <c r="A929" s="1" t="s">
        <v>1040</v>
      </c>
      <c r="B929" s="1" t="s">
        <v>874</v>
      </c>
      <c r="D929" s="2">
        <v>24.201820000000001</v>
      </c>
      <c r="E929" s="2">
        <v>121.3215</v>
      </c>
      <c r="F929" s="3">
        <v>2450</v>
      </c>
      <c r="G929" s="1" t="s">
        <v>3032</v>
      </c>
      <c r="H929" s="1" t="s">
        <v>3014</v>
      </c>
      <c r="I929" s="1" t="s">
        <v>2010</v>
      </c>
      <c r="J929" s="1" t="s">
        <v>853</v>
      </c>
      <c r="K929" s="1" t="s">
        <v>851</v>
      </c>
      <c r="L929" s="1" t="s">
        <v>847</v>
      </c>
      <c r="M929" s="1">
        <v>1</v>
      </c>
      <c r="N929" s="1" t="s">
        <v>5669</v>
      </c>
      <c r="O929" s="1">
        <v>3</v>
      </c>
      <c r="P929" s="1" t="s">
        <v>2105</v>
      </c>
      <c r="Q929" s="1" t="s">
        <v>2105</v>
      </c>
      <c r="R929" s="1" t="s">
        <v>34</v>
      </c>
      <c r="S929" s="1">
        <v>0</v>
      </c>
    </row>
    <row r="930" spans="1:19">
      <c r="A930" s="1" t="s">
        <v>1041</v>
      </c>
      <c r="B930" s="1" t="s">
        <v>874</v>
      </c>
      <c r="D930" s="2">
        <v>24.201820000000001</v>
      </c>
      <c r="E930" s="2">
        <v>121.3215</v>
      </c>
      <c r="F930" s="3">
        <v>2450</v>
      </c>
      <c r="G930" s="1" t="s">
        <v>3032</v>
      </c>
      <c r="H930" s="1" t="s">
        <v>3014</v>
      </c>
      <c r="I930" s="1" t="s">
        <v>1984</v>
      </c>
      <c r="J930" s="1" t="s">
        <v>853</v>
      </c>
      <c r="K930" s="1" t="s">
        <v>851</v>
      </c>
      <c r="L930" s="1" t="s">
        <v>847</v>
      </c>
      <c r="M930" s="1">
        <v>1</v>
      </c>
      <c r="N930" s="1" t="s">
        <v>5669</v>
      </c>
      <c r="O930" s="1">
        <v>3</v>
      </c>
      <c r="P930" s="1" t="s">
        <v>2105</v>
      </c>
      <c r="Q930" s="1" t="s">
        <v>2105</v>
      </c>
      <c r="R930" s="1" t="s">
        <v>34</v>
      </c>
      <c r="S930" s="1">
        <v>0</v>
      </c>
    </row>
    <row r="931" spans="1:19">
      <c r="A931" s="1" t="s">
        <v>1042</v>
      </c>
      <c r="B931" s="1" t="s">
        <v>874</v>
      </c>
      <c r="D931" s="2">
        <v>24.201820000000001</v>
      </c>
      <c r="E931" s="2">
        <v>121.3215</v>
      </c>
      <c r="F931" s="3">
        <v>2450</v>
      </c>
      <c r="G931" s="1" t="s">
        <v>3032</v>
      </c>
      <c r="H931" s="1" t="s">
        <v>3014</v>
      </c>
      <c r="I931" s="1" t="s">
        <v>1984</v>
      </c>
      <c r="J931" s="1" t="s">
        <v>853</v>
      </c>
      <c r="K931" s="1" t="s">
        <v>851</v>
      </c>
      <c r="L931" s="1" t="s">
        <v>847</v>
      </c>
      <c r="M931" s="1">
        <v>1</v>
      </c>
      <c r="N931" s="1" t="s">
        <v>5669</v>
      </c>
      <c r="O931" s="1">
        <v>3</v>
      </c>
      <c r="P931" s="1" t="s">
        <v>2105</v>
      </c>
      <c r="Q931" s="1" t="s">
        <v>2105</v>
      </c>
      <c r="R931" s="1" t="s">
        <v>34</v>
      </c>
      <c r="S931" s="1">
        <v>0</v>
      </c>
    </row>
    <row r="932" spans="1:19">
      <c r="A932" s="1" t="s">
        <v>1043</v>
      </c>
      <c r="B932" s="1" t="s">
        <v>874</v>
      </c>
      <c r="D932" s="2">
        <v>24.201820000000001</v>
      </c>
      <c r="E932" s="2">
        <v>121.3215</v>
      </c>
      <c r="F932" s="3">
        <v>2450</v>
      </c>
      <c r="G932" s="1" t="s">
        <v>3032</v>
      </c>
      <c r="H932" s="1" t="s">
        <v>3014</v>
      </c>
      <c r="I932" s="1" t="s">
        <v>1990</v>
      </c>
      <c r="J932" s="1" t="s">
        <v>853</v>
      </c>
      <c r="K932" s="1" t="s">
        <v>851</v>
      </c>
      <c r="L932" s="1" t="s">
        <v>847</v>
      </c>
      <c r="M932" s="1">
        <v>1</v>
      </c>
      <c r="N932" s="1" t="s">
        <v>5669</v>
      </c>
      <c r="O932" s="1">
        <v>3</v>
      </c>
      <c r="P932" s="1" t="s">
        <v>2105</v>
      </c>
      <c r="Q932" s="1" t="s">
        <v>2105</v>
      </c>
      <c r="R932" s="1" t="s">
        <v>34</v>
      </c>
      <c r="S932" s="1">
        <v>0</v>
      </c>
    </row>
    <row r="933" spans="1:19">
      <c r="A933" s="1" t="s">
        <v>1044</v>
      </c>
      <c r="B933" s="1" t="s">
        <v>874</v>
      </c>
      <c r="D933" s="2">
        <v>24.201820000000001</v>
      </c>
      <c r="E933" s="2">
        <v>121.3215</v>
      </c>
      <c r="F933" s="3">
        <v>2450</v>
      </c>
      <c r="G933" s="1" t="s">
        <v>3032</v>
      </c>
      <c r="H933" s="1" t="s">
        <v>3014</v>
      </c>
      <c r="I933" s="1" t="s">
        <v>1974</v>
      </c>
      <c r="J933" s="1" t="s">
        <v>845</v>
      </c>
      <c r="K933" s="1" t="s">
        <v>890</v>
      </c>
      <c r="L933" s="1" t="s">
        <v>847</v>
      </c>
      <c r="M933" s="1">
        <v>1</v>
      </c>
      <c r="N933" s="1" t="s">
        <v>5669</v>
      </c>
      <c r="O933" s="1">
        <v>3</v>
      </c>
      <c r="P933" s="1" t="s">
        <v>2105</v>
      </c>
      <c r="Q933" s="1" t="s">
        <v>2105</v>
      </c>
      <c r="R933" s="1" t="s">
        <v>34</v>
      </c>
      <c r="S933" s="1">
        <v>0</v>
      </c>
    </row>
    <row r="934" spans="1:19">
      <c r="A934" s="1" t="s">
        <v>1045</v>
      </c>
      <c r="B934" s="1" t="s">
        <v>906</v>
      </c>
      <c r="D934" s="2">
        <v>23.960998100000001</v>
      </c>
      <c r="E934" s="2">
        <v>120.97186379999999</v>
      </c>
      <c r="F934" s="3">
        <v>442</v>
      </c>
      <c r="G934" s="1" t="s">
        <v>3028</v>
      </c>
      <c r="H934" s="1" t="s">
        <v>3014</v>
      </c>
      <c r="I934" s="1" t="s">
        <v>1982</v>
      </c>
      <c r="J934" s="1" t="s">
        <v>853</v>
      </c>
      <c r="K934" s="1" t="s">
        <v>907</v>
      </c>
      <c r="L934" s="1" t="s">
        <v>847</v>
      </c>
      <c r="M934" s="1">
        <v>1</v>
      </c>
      <c r="N934" s="1" t="s">
        <v>5669</v>
      </c>
      <c r="O934" s="1">
        <v>3</v>
      </c>
      <c r="P934" s="1" t="s">
        <v>2105</v>
      </c>
      <c r="Q934" s="1" t="s">
        <v>2105</v>
      </c>
      <c r="R934" s="1" t="s">
        <v>34</v>
      </c>
      <c r="S934" s="1">
        <v>0</v>
      </c>
    </row>
    <row r="935" spans="1:19">
      <c r="A935" s="1" t="s">
        <v>1046</v>
      </c>
      <c r="B935" s="1" t="s">
        <v>874</v>
      </c>
      <c r="D935" s="2">
        <v>24.201820000000001</v>
      </c>
      <c r="E935" s="2">
        <v>121.3215</v>
      </c>
      <c r="F935" s="3">
        <v>2450</v>
      </c>
      <c r="G935" s="1" t="s">
        <v>3032</v>
      </c>
      <c r="H935" s="1" t="s">
        <v>3014</v>
      </c>
      <c r="I935" s="1" t="s">
        <v>2008</v>
      </c>
      <c r="J935" s="1" t="s">
        <v>853</v>
      </c>
      <c r="K935" s="1" t="s">
        <v>851</v>
      </c>
      <c r="L935" s="1" t="s">
        <v>847</v>
      </c>
      <c r="M935" s="1">
        <v>1</v>
      </c>
      <c r="N935" s="1" t="s">
        <v>5669</v>
      </c>
      <c r="O935" s="1">
        <v>3</v>
      </c>
      <c r="P935" s="1" t="s">
        <v>2105</v>
      </c>
      <c r="Q935" s="1" t="s">
        <v>2105</v>
      </c>
      <c r="R935" s="1" t="s">
        <v>34</v>
      </c>
      <c r="S935" s="1">
        <v>0</v>
      </c>
    </row>
    <row r="936" spans="1:19">
      <c r="A936" s="1" t="s">
        <v>1047</v>
      </c>
      <c r="B936" s="1" t="s">
        <v>906</v>
      </c>
      <c r="D936" s="2">
        <v>23.960998100000001</v>
      </c>
      <c r="E936" s="2">
        <v>120.97186379999999</v>
      </c>
      <c r="F936" s="3">
        <v>442</v>
      </c>
      <c r="G936" s="1" t="s">
        <v>3028</v>
      </c>
      <c r="H936" s="1" t="s">
        <v>3014</v>
      </c>
      <c r="I936" s="1" t="s">
        <v>2012</v>
      </c>
      <c r="K936" s="1" t="s">
        <v>1048</v>
      </c>
      <c r="L936" s="1" t="s">
        <v>847</v>
      </c>
      <c r="M936" s="1">
        <v>1</v>
      </c>
      <c r="N936" s="1" t="s">
        <v>5669</v>
      </c>
      <c r="O936" s="1">
        <v>3</v>
      </c>
      <c r="P936" s="1" t="s">
        <v>2105</v>
      </c>
      <c r="Q936" s="1" t="s">
        <v>2105</v>
      </c>
      <c r="R936" s="1" t="s">
        <v>34</v>
      </c>
      <c r="S936" s="1">
        <v>0</v>
      </c>
    </row>
    <row r="937" spans="1:19">
      <c r="A937" s="1" t="s">
        <v>1049</v>
      </c>
      <c r="B937" s="1" t="s">
        <v>906</v>
      </c>
      <c r="D937" s="2">
        <v>23.960998100000001</v>
      </c>
      <c r="E937" s="2">
        <v>120.97186379999999</v>
      </c>
      <c r="F937" s="3">
        <v>442</v>
      </c>
      <c r="G937" s="1" t="s">
        <v>3028</v>
      </c>
      <c r="H937" s="1" t="s">
        <v>3014</v>
      </c>
      <c r="L937" s="1" t="s">
        <v>847</v>
      </c>
      <c r="M937" s="1">
        <v>1</v>
      </c>
      <c r="N937" s="1" t="s">
        <v>5669</v>
      </c>
      <c r="O937" s="1">
        <v>3</v>
      </c>
      <c r="P937" s="1" t="s">
        <v>2105</v>
      </c>
      <c r="Q937" s="1" t="s">
        <v>2105</v>
      </c>
      <c r="R937" s="1" t="s">
        <v>34</v>
      </c>
      <c r="S937" s="1">
        <v>0</v>
      </c>
    </row>
    <row r="938" spans="1:19">
      <c r="A938" s="1" t="s">
        <v>1050</v>
      </c>
      <c r="B938" s="1" t="s">
        <v>906</v>
      </c>
      <c r="D938" s="2">
        <v>23.960998100000001</v>
      </c>
      <c r="E938" s="2">
        <v>120.97186379999999</v>
      </c>
      <c r="F938" s="3">
        <v>442</v>
      </c>
      <c r="G938" s="1" t="s">
        <v>3028</v>
      </c>
      <c r="H938" s="1" t="s">
        <v>3014</v>
      </c>
      <c r="I938" s="1" t="s">
        <v>2013</v>
      </c>
      <c r="J938" s="1" t="s">
        <v>853</v>
      </c>
      <c r="K938" s="1" t="s">
        <v>1051</v>
      </c>
      <c r="L938" s="1" t="s">
        <v>847</v>
      </c>
      <c r="M938" s="1">
        <v>1</v>
      </c>
      <c r="N938" s="1" t="s">
        <v>5669</v>
      </c>
      <c r="O938" s="1">
        <v>3</v>
      </c>
      <c r="P938" s="1" t="s">
        <v>2105</v>
      </c>
      <c r="Q938" s="1" t="s">
        <v>2105</v>
      </c>
      <c r="R938" s="1" t="s">
        <v>34</v>
      </c>
      <c r="S938" s="1">
        <v>0</v>
      </c>
    </row>
    <row r="939" spans="1:19">
      <c r="A939" s="1" t="s">
        <v>1052</v>
      </c>
      <c r="B939" s="1" t="s">
        <v>874</v>
      </c>
      <c r="D939" s="2">
        <v>24.201820000000001</v>
      </c>
      <c r="E939" s="2">
        <v>121.3215</v>
      </c>
      <c r="F939" s="3">
        <v>2450</v>
      </c>
      <c r="G939" s="1" t="s">
        <v>3032</v>
      </c>
      <c r="H939" s="1" t="s">
        <v>3014</v>
      </c>
      <c r="I939" s="1" t="s">
        <v>1981</v>
      </c>
      <c r="J939" s="1" t="s">
        <v>845</v>
      </c>
      <c r="K939" s="1" t="s">
        <v>856</v>
      </c>
      <c r="L939" s="1" t="s">
        <v>847</v>
      </c>
      <c r="M939" s="1">
        <v>1</v>
      </c>
      <c r="N939" s="1" t="s">
        <v>5669</v>
      </c>
      <c r="O939" s="1">
        <v>3</v>
      </c>
      <c r="P939" s="1" t="s">
        <v>2105</v>
      </c>
      <c r="Q939" s="1" t="s">
        <v>2105</v>
      </c>
      <c r="R939" s="1" t="s">
        <v>34</v>
      </c>
      <c r="S939" s="1">
        <v>0</v>
      </c>
    </row>
    <row r="940" spans="1:19">
      <c r="A940" s="1" t="s">
        <v>1053</v>
      </c>
      <c r="B940" s="1" t="s">
        <v>874</v>
      </c>
      <c r="D940" s="2">
        <v>24.201820000000001</v>
      </c>
      <c r="E940" s="2">
        <v>121.3215</v>
      </c>
      <c r="F940" s="3">
        <v>2450</v>
      </c>
      <c r="G940" s="1" t="s">
        <v>3032</v>
      </c>
      <c r="H940" s="1" t="s">
        <v>3014</v>
      </c>
      <c r="I940" s="1" t="s">
        <v>1978</v>
      </c>
      <c r="J940" s="1" t="s">
        <v>853</v>
      </c>
      <c r="K940" s="1" t="s">
        <v>851</v>
      </c>
      <c r="L940" s="1" t="s">
        <v>847</v>
      </c>
      <c r="M940" s="1">
        <v>1</v>
      </c>
      <c r="N940" s="1" t="s">
        <v>5669</v>
      </c>
      <c r="O940" s="1">
        <v>3</v>
      </c>
      <c r="P940" s="1" t="s">
        <v>2105</v>
      </c>
      <c r="Q940" s="1" t="s">
        <v>2105</v>
      </c>
      <c r="R940" s="1" t="s">
        <v>34</v>
      </c>
      <c r="S940" s="1">
        <v>0</v>
      </c>
    </row>
    <row r="941" spans="1:19">
      <c r="A941" s="1" t="s">
        <v>1054</v>
      </c>
      <c r="B941" s="1" t="s">
        <v>1055</v>
      </c>
      <c r="D941" s="2">
        <v>24.397970000000001</v>
      </c>
      <c r="E941" s="2">
        <v>121.3079</v>
      </c>
      <c r="F941" s="3">
        <v>2100</v>
      </c>
      <c r="G941" s="1" t="s">
        <v>3032</v>
      </c>
      <c r="H941" s="1" t="s">
        <v>3014</v>
      </c>
      <c r="I941" s="1" t="s">
        <v>1997</v>
      </c>
      <c r="J941" s="1" t="s">
        <v>963</v>
      </c>
      <c r="K941" s="1" t="s">
        <v>964</v>
      </c>
      <c r="L941" s="1" t="s">
        <v>847</v>
      </c>
      <c r="M941" s="1">
        <v>1</v>
      </c>
      <c r="N941" s="1" t="s">
        <v>5669</v>
      </c>
      <c r="O941" s="1">
        <v>3</v>
      </c>
      <c r="P941" s="1" t="s">
        <v>2105</v>
      </c>
      <c r="Q941" s="1" t="s">
        <v>2105</v>
      </c>
      <c r="R941" s="1" t="s">
        <v>34</v>
      </c>
      <c r="S941" s="1">
        <v>0</v>
      </c>
    </row>
    <row r="942" spans="1:19">
      <c r="A942" s="1" t="s">
        <v>1056</v>
      </c>
      <c r="B942" s="1" t="s">
        <v>1055</v>
      </c>
      <c r="D942" s="2">
        <v>24.397970000000001</v>
      </c>
      <c r="E942" s="2">
        <v>121.3079</v>
      </c>
      <c r="F942" s="3">
        <v>2100</v>
      </c>
      <c r="G942" s="1" t="s">
        <v>3032</v>
      </c>
      <c r="H942" s="1" t="s">
        <v>3014</v>
      </c>
      <c r="I942" s="1" t="s">
        <v>1961</v>
      </c>
      <c r="J942" s="1" t="s">
        <v>845</v>
      </c>
      <c r="K942" s="1" t="s">
        <v>856</v>
      </c>
      <c r="L942" s="1" t="s">
        <v>847</v>
      </c>
      <c r="M942" s="1">
        <v>1</v>
      </c>
      <c r="N942" s="1" t="s">
        <v>5669</v>
      </c>
      <c r="O942" s="1">
        <v>3</v>
      </c>
      <c r="P942" s="1" t="s">
        <v>2105</v>
      </c>
      <c r="Q942" s="1" t="s">
        <v>2105</v>
      </c>
      <c r="R942" s="1" t="s">
        <v>34</v>
      </c>
      <c r="S942" s="1">
        <v>0</v>
      </c>
    </row>
    <row r="943" spans="1:19">
      <c r="A943" s="1" t="s">
        <v>1057</v>
      </c>
      <c r="B943" s="1" t="s">
        <v>1055</v>
      </c>
      <c r="D943" s="2">
        <v>24.397970000000001</v>
      </c>
      <c r="E943" s="2">
        <v>121.3079</v>
      </c>
      <c r="F943" s="3">
        <v>2100</v>
      </c>
      <c r="G943" s="1" t="s">
        <v>3032</v>
      </c>
      <c r="H943" s="1" t="s">
        <v>3014</v>
      </c>
      <c r="I943" s="1" t="s">
        <v>1962</v>
      </c>
      <c r="J943" s="1" t="s">
        <v>845</v>
      </c>
      <c r="K943" s="1" t="s">
        <v>858</v>
      </c>
      <c r="L943" s="1" t="s">
        <v>847</v>
      </c>
      <c r="M943" s="1">
        <v>1</v>
      </c>
      <c r="N943" s="1" t="s">
        <v>5669</v>
      </c>
      <c r="O943" s="1">
        <v>3</v>
      </c>
      <c r="P943" s="1" t="s">
        <v>2105</v>
      </c>
      <c r="Q943" s="1" t="s">
        <v>2105</v>
      </c>
      <c r="R943" s="1" t="s">
        <v>34</v>
      </c>
      <c r="S943" s="1">
        <v>0</v>
      </c>
    </row>
    <row r="944" spans="1:19">
      <c r="A944" s="1" t="s">
        <v>1058</v>
      </c>
      <c r="B944" s="1" t="s">
        <v>1055</v>
      </c>
      <c r="D944" s="2">
        <v>24.397970000000001</v>
      </c>
      <c r="E944" s="2">
        <v>121.3079</v>
      </c>
      <c r="F944" s="3">
        <v>2100</v>
      </c>
      <c r="G944" s="1" t="s">
        <v>3032</v>
      </c>
      <c r="H944" s="1" t="s">
        <v>3014</v>
      </c>
      <c r="I944" s="1" t="s">
        <v>1997</v>
      </c>
      <c r="J944" s="1" t="s">
        <v>963</v>
      </c>
      <c r="K944" s="1" t="s">
        <v>964</v>
      </c>
      <c r="L944" s="1" t="s">
        <v>847</v>
      </c>
      <c r="M944" s="1">
        <v>1</v>
      </c>
      <c r="N944" s="1" t="s">
        <v>5669</v>
      </c>
      <c r="O944" s="1">
        <v>3</v>
      </c>
      <c r="P944" s="1" t="s">
        <v>2105</v>
      </c>
      <c r="Q944" s="1" t="s">
        <v>2105</v>
      </c>
      <c r="R944" s="1" t="s">
        <v>34</v>
      </c>
      <c r="S944" s="1">
        <v>0</v>
      </c>
    </row>
    <row r="945" spans="1:24">
      <c r="A945" s="1" t="s">
        <v>1059</v>
      </c>
      <c r="B945" s="1" t="s">
        <v>1055</v>
      </c>
      <c r="D945" s="2">
        <v>24.397970000000001</v>
      </c>
      <c r="E945" s="2">
        <v>121.3079</v>
      </c>
      <c r="F945" s="3">
        <v>2100</v>
      </c>
      <c r="G945" s="1" t="s">
        <v>3032</v>
      </c>
      <c r="H945" s="1" t="s">
        <v>3014</v>
      </c>
      <c r="I945" s="1" t="s">
        <v>2008</v>
      </c>
      <c r="J945" s="1" t="s">
        <v>853</v>
      </c>
      <c r="K945" s="1" t="s">
        <v>851</v>
      </c>
      <c r="L945" s="1" t="s">
        <v>847</v>
      </c>
      <c r="M945" s="1">
        <v>1</v>
      </c>
      <c r="N945" s="1" t="s">
        <v>5669</v>
      </c>
      <c r="O945" s="1">
        <v>3</v>
      </c>
      <c r="P945" s="1" t="s">
        <v>2105</v>
      </c>
      <c r="Q945" s="1" t="s">
        <v>2105</v>
      </c>
      <c r="R945" s="1" t="s">
        <v>34</v>
      </c>
      <c r="S945" s="1">
        <v>0</v>
      </c>
    </row>
    <row r="946" spans="1:24">
      <c r="A946" s="1" t="s">
        <v>1060</v>
      </c>
      <c r="B946" s="1" t="s">
        <v>1055</v>
      </c>
      <c r="D946" s="2">
        <v>24.397970000000001</v>
      </c>
      <c r="E946" s="2">
        <v>121.3079</v>
      </c>
      <c r="F946" s="3">
        <v>2100</v>
      </c>
      <c r="G946" s="1" t="s">
        <v>3032</v>
      </c>
      <c r="H946" s="1" t="s">
        <v>3014</v>
      </c>
      <c r="I946" s="1" t="s">
        <v>2009</v>
      </c>
      <c r="J946" s="1" t="s">
        <v>845</v>
      </c>
      <c r="K946" s="1" t="s">
        <v>1022</v>
      </c>
      <c r="L946" s="1" t="s">
        <v>847</v>
      </c>
      <c r="M946" s="1">
        <v>1</v>
      </c>
      <c r="N946" s="1" t="s">
        <v>5669</v>
      </c>
      <c r="O946" s="1">
        <v>3</v>
      </c>
      <c r="P946" s="1" t="s">
        <v>2105</v>
      </c>
      <c r="Q946" s="1" t="s">
        <v>2105</v>
      </c>
      <c r="R946" s="1" t="s">
        <v>34</v>
      </c>
      <c r="S946" s="1">
        <v>0</v>
      </c>
    </row>
    <row r="947" spans="1:24">
      <c r="A947" s="1" t="s">
        <v>1061</v>
      </c>
      <c r="B947" s="1" t="s">
        <v>1055</v>
      </c>
      <c r="D947" s="2">
        <v>24.397970000000001</v>
      </c>
      <c r="E947" s="2">
        <v>121.3079</v>
      </c>
      <c r="F947" s="3">
        <v>2100</v>
      </c>
      <c r="G947" s="1" t="s">
        <v>3032</v>
      </c>
      <c r="H947" s="1" t="s">
        <v>3014</v>
      </c>
      <c r="I947" s="1" t="s">
        <v>1063</v>
      </c>
      <c r="J947" s="1" t="s">
        <v>1062</v>
      </c>
      <c r="K947" s="1" t="s">
        <v>1063</v>
      </c>
      <c r="L947" s="1" t="s">
        <v>847</v>
      </c>
      <c r="M947" s="1">
        <v>1</v>
      </c>
      <c r="N947" s="1" t="s">
        <v>5669</v>
      </c>
      <c r="O947" s="1">
        <v>3</v>
      </c>
      <c r="P947" s="1" t="s">
        <v>2105</v>
      </c>
      <c r="Q947" s="1" t="s">
        <v>2105</v>
      </c>
      <c r="R947" s="1" t="s">
        <v>34</v>
      </c>
      <c r="S947" s="1">
        <v>0</v>
      </c>
    </row>
    <row r="948" spans="1:24">
      <c r="A948" s="1" t="s">
        <v>1064</v>
      </c>
      <c r="B948" s="1" t="s">
        <v>1055</v>
      </c>
      <c r="D948" s="2">
        <v>24.397970000000001</v>
      </c>
      <c r="E948" s="2">
        <v>121.3079</v>
      </c>
      <c r="F948" s="3">
        <v>2100</v>
      </c>
      <c r="G948" s="1" t="s">
        <v>3032</v>
      </c>
      <c r="H948" s="1" t="s">
        <v>3014</v>
      </c>
      <c r="I948" s="1" t="s">
        <v>1965</v>
      </c>
      <c r="J948" s="1" t="s">
        <v>845</v>
      </c>
      <c r="K948" s="1" t="s">
        <v>856</v>
      </c>
      <c r="L948" s="1" t="s">
        <v>847</v>
      </c>
      <c r="M948" s="1">
        <v>1</v>
      </c>
      <c r="N948" s="1" t="s">
        <v>5669</v>
      </c>
      <c r="O948" s="1">
        <v>3</v>
      </c>
      <c r="P948" s="1" t="s">
        <v>2105</v>
      </c>
      <c r="Q948" s="1" t="s">
        <v>2105</v>
      </c>
      <c r="R948" s="1" t="s">
        <v>34</v>
      </c>
      <c r="S948" s="1">
        <v>0</v>
      </c>
    </row>
    <row r="949" spans="1:24">
      <c r="A949" s="1" t="s">
        <v>1065</v>
      </c>
      <c r="B949" s="1" t="s">
        <v>1055</v>
      </c>
      <c r="D949" s="2">
        <v>24.397970000000001</v>
      </c>
      <c r="E949" s="2">
        <v>121.3079</v>
      </c>
      <c r="F949" s="3">
        <v>2100</v>
      </c>
      <c r="G949" s="1" t="s">
        <v>3032</v>
      </c>
      <c r="H949" s="1" t="s">
        <v>3014</v>
      </c>
      <c r="I949" s="1" t="s">
        <v>1960</v>
      </c>
      <c r="J949" s="1" t="s">
        <v>853</v>
      </c>
      <c r="K949" s="1" t="s">
        <v>851</v>
      </c>
      <c r="L949" s="1" t="s">
        <v>847</v>
      </c>
      <c r="M949" s="1">
        <v>1</v>
      </c>
      <c r="N949" s="1" t="s">
        <v>5669</v>
      </c>
      <c r="O949" s="1">
        <v>3</v>
      </c>
      <c r="P949" s="1" t="s">
        <v>2105</v>
      </c>
      <c r="Q949" s="1" t="s">
        <v>2105</v>
      </c>
      <c r="R949" s="1" t="s">
        <v>34</v>
      </c>
      <c r="S949" s="1">
        <v>0</v>
      </c>
    </row>
    <row r="950" spans="1:24">
      <c r="A950" s="1" t="s">
        <v>1066</v>
      </c>
      <c r="B950" s="1" t="s">
        <v>1055</v>
      </c>
      <c r="D950" s="2">
        <v>24.397970000000001</v>
      </c>
      <c r="E950" s="2">
        <v>121.3079</v>
      </c>
      <c r="F950" s="3">
        <v>2100</v>
      </c>
      <c r="G950" s="1" t="s">
        <v>3032</v>
      </c>
      <c r="H950" s="1" t="s">
        <v>3014</v>
      </c>
      <c r="I950" s="1" t="s">
        <v>2014</v>
      </c>
      <c r="J950" s="1" t="s">
        <v>1067</v>
      </c>
      <c r="K950" s="1" t="s">
        <v>1068</v>
      </c>
      <c r="L950" s="1" t="s">
        <v>847</v>
      </c>
      <c r="M950" s="1">
        <v>1</v>
      </c>
      <c r="N950" s="1" t="s">
        <v>5669</v>
      </c>
      <c r="O950" s="1">
        <v>3</v>
      </c>
      <c r="P950" s="1" t="s">
        <v>2105</v>
      </c>
      <c r="Q950" s="1" t="s">
        <v>2105</v>
      </c>
      <c r="R950" s="1" t="s">
        <v>34</v>
      </c>
      <c r="S950" s="1">
        <v>0</v>
      </c>
    </row>
    <row r="951" spans="1:24">
      <c r="A951" s="1" t="s">
        <v>1069</v>
      </c>
      <c r="B951" s="1" t="s">
        <v>1055</v>
      </c>
      <c r="D951" s="2">
        <v>24.397970000000001</v>
      </c>
      <c r="E951" s="2">
        <v>121.3079</v>
      </c>
      <c r="F951" s="3">
        <v>2100</v>
      </c>
      <c r="G951" s="1" t="s">
        <v>3032</v>
      </c>
      <c r="H951" s="1" t="s">
        <v>3014</v>
      </c>
      <c r="I951" s="1" t="s">
        <v>1983</v>
      </c>
      <c r="J951" s="1" t="s">
        <v>853</v>
      </c>
      <c r="K951" s="1" t="s">
        <v>910</v>
      </c>
      <c r="L951" s="1" t="s">
        <v>847</v>
      </c>
      <c r="M951" s="1">
        <v>1</v>
      </c>
      <c r="N951" s="1" t="s">
        <v>5669</v>
      </c>
      <c r="O951" s="1">
        <v>3</v>
      </c>
      <c r="P951" s="1" t="s">
        <v>2105</v>
      </c>
      <c r="Q951" s="1" t="s">
        <v>2105</v>
      </c>
      <c r="R951" s="1" t="s">
        <v>34</v>
      </c>
      <c r="S951" s="1">
        <v>0</v>
      </c>
    </row>
    <row r="952" spans="1:24">
      <c r="A952" s="1" t="s">
        <v>1070</v>
      </c>
      <c r="B952" s="1" t="s">
        <v>1055</v>
      </c>
      <c r="D952" s="2">
        <v>24.397970000000001</v>
      </c>
      <c r="E952" s="2">
        <v>121.3079</v>
      </c>
      <c r="F952" s="3">
        <v>2100</v>
      </c>
      <c r="G952" s="1" t="s">
        <v>3032</v>
      </c>
      <c r="H952" s="1" t="s">
        <v>3014</v>
      </c>
      <c r="I952" s="1" t="s">
        <v>1957</v>
      </c>
      <c r="J952" s="1" t="s">
        <v>845</v>
      </c>
      <c r="K952" s="1" t="s">
        <v>846</v>
      </c>
      <c r="L952" s="1" t="s">
        <v>847</v>
      </c>
      <c r="M952" s="1">
        <v>1</v>
      </c>
      <c r="N952" s="1" t="s">
        <v>5669</v>
      </c>
      <c r="O952" s="1">
        <v>3</v>
      </c>
      <c r="P952" s="1" t="s">
        <v>2105</v>
      </c>
      <c r="Q952" s="1" t="s">
        <v>2105</v>
      </c>
      <c r="R952" s="1" t="s">
        <v>8</v>
      </c>
      <c r="S952" s="1">
        <v>1</v>
      </c>
      <c r="T952" s="1" t="s">
        <v>1070</v>
      </c>
      <c r="U952" s="1" t="s">
        <v>847</v>
      </c>
      <c r="V952" s="1">
        <v>1</v>
      </c>
      <c r="W952" s="1" t="s">
        <v>115</v>
      </c>
      <c r="X952" s="1">
        <v>1</v>
      </c>
    </row>
    <row r="953" spans="1:24">
      <c r="A953" s="1" t="s">
        <v>1071</v>
      </c>
      <c r="B953" s="1" t="s">
        <v>1055</v>
      </c>
      <c r="D953" s="2">
        <v>24.397970000000001</v>
      </c>
      <c r="E953" s="2">
        <v>121.3079</v>
      </c>
      <c r="F953" s="3">
        <v>2100</v>
      </c>
      <c r="G953" s="1" t="s">
        <v>3032</v>
      </c>
      <c r="H953" s="1" t="s">
        <v>3014</v>
      </c>
      <c r="I953" s="1" t="s">
        <v>2015</v>
      </c>
      <c r="J953" s="1" t="s">
        <v>901</v>
      </c>
      <c r="K953" s="1" t="s">
        <v>1072</v>
      </c>
      <c r="L953" s="1" t="s">
        <v>847</v>
      </c>
      <c r="M953" s="1">
        <v>1</v>
      </c>
      <c r="N953" s="1" t="s">
        <v>5669</v>
      </c>
      <c r="O953" s="1">
        <v>3</v>
      </c>
      <c r="P953" s="1" t="s">
        <v>2105</v>
      </c>
      <c r="Q953" s="1" t="s">
        <v>2105</v>
      </c>
      <c r="R953" s="1" t="s">
        <v>34</v>
      </c>
      <c r="S953" s="1">
        <v>0</v>
      </c>
    </row>
    <row r="954" spans="1:24">
      <c r="A954" s="1" t="s">
        <v>1073</v>
      </c>
      <c r="B954" s="1" t="s">
        <v>1055</v>
      </c>
      <c r="D954" s="2">
        <v>24.397970000000001</v>
      </c>
      <c r="E954" s="2">
        <v>121.3079</v>
      </c>
      <c r="F954" s="3">
        <v>2100</v>
      </c>
      <c r="G954" s="1" t="s">
        <v>3032</v>
      </c>
      <c r="H954" s="1" t="s">
        <v>3014</v>
      </c>
      <c r="I954" s="1" t="s">
        <v>2016</v>
      </c>
      <c r="J954" s="1" t="s">
        <v>1074</v>
      </c>
      <c r="K954" s="1" t="s">
        <v>1072</v>
      </c>
      <c r="L954" s="1" t="s">
        <v>847</v>
      </c>
      <c r="M954" s="1">
        <v>1</v>
      </c>
      <c r="N954" s="1" t="s">
        <v>5669</v>
      </c>
      <c r="O954" s="1">
        <v>3</v>
      </c>
      <c r="P954" s="1" t="s">
        <v>2105</v>
      </c>
      <c r="Q954" s="1" t="s">
        <v>2105</v>
      </c>
      <c r="R954" s="1" t="s">
        <v>34</v>
      </c>
      <c r="S954" s="1">
        <v>0</v>
      </c>
    </row>
    <row r="955" spans="1:24">
      <c r="A955" s="1" t="s">
        <v>1075</v>
      </c>
      <c r="B955" s="1" t="s">
        <v>1055</v>
      </c>
      <c r="D955" s="2">
        <v>24.397970000000001</v>
      </c>
      <c r="E955" s="2">
        <v>121.3079</v>
      </c>
      <c r="F955" s="3">
        <v>2100</v>
      </c>
      <c r="G955" s="1" t="s">
        <v>3032</v>
      </c>
      <c r="H955" s="1" t="s">
        <v>3014</v>
      </c>
      <c r="I955" s="1" t="s">
        <v>2017</v>
      </c>
      <c r="J955" s="1" t="s">
        <v>853</v>
      </c>
      <c r="K955" s="1" t="s">
        <v>1076</v>
      </c>
      <c r="L955" s="1" t="s">
        <v>847</v>
      </c>
      <c r="M955" s="1">
        <v>1</v>
      </c>
      <c r="N955" s="1" t="s">
        <v>5669</v>
      </c>
      <c r="O955" s="1">
        <v>3</v>
      </c>
      <c r="P955" s="1" t="s">
        <v>2105</v>
      </c>
      <c r="Q955" s="1" t="s">
        <v>2105</v>
      </c>
      <c r="R955" s="1" t="s">
        <v>34</v>
      </c>
      <c r="S955" s="1">
        <v>0</v>
      </c>
    </row>
    <row r="956" spans="1:24">
      <c r="A956" s="1" t="s">
        <v>1077</v>
      </c>
      <c r="B956" s="1" t="s">
        <v>1055</v>
      </c>
      <c r="D956" s="2">
        <v>24.397970000000001</v>
      </c>
      <c r="E956" s="2">
        <v>121.3079</v>
      </c>
      <c r="F956" s="3">
        <v>2100</v>
      </c>
      <c r="G956" s="1" t="s">
        <v>3032</v>
      </c>
      <c r="H956" s="1" t="s">
        <v>3014</v>
      </c>
      <c r="I956" s="1" t="s">
        <v>2018</v>
      </c>
      <c r="K956" s="1" t="s">
        <v>1078</v>
      </c>
      <c r="L956" s="1" t="s">
        <v>847</v>
      </c>
      <c r="M956" s="1">
        <v>1</v>
      </c>
      <c r="N956" s="1" t="s">
        <v>5669</v>
      </c>
      <c r="O956" s="1">
        <v>3</v>
      </c>
      <c r="P956" s="1" t="s">
        <v>2105</v>
      </c>
      <c r="Q956" s="1" t="s">
        <v>2105</v>
      </c>
      <c r="R956" s="1" t="s">
        <v>34</v>
      </c>
      <c r="S956" s="1">
        <v>0</v>
      </c>
    </row>
    <row r="957" spans="1:24">
      <c r="A957" s="1" t="s">
        <v>1079</v>
      </c>
      <c r="B957" s="1" t="s">
        <v>1055</v>
      </c>
      <c r="D957" s="2">
        <v>24.397970000000001</v>
      </c>
      <c r="E957" s="2">
        <v>121.3079</v>
      </c>
      <c r="F957" s="3">
        <v>2100</v>
      </c>
      <c r="G957" s="1" t="s">
        <v>3032</v>
      </c>
      <c r="H957" s="1" t="s">
        <v>3014</v>
      </c>
      <c r="I957" s="1" t="s">
        <v>2019</v>
      </c>
      <c r="J957" s="1" t="s">
        <v>853</v>
      </c>
      <c r="K957" s="1" t="s">
        <v>1080</v>
      </c>
      <c r="L957" s="1" t="s">
        <v>847</v>
      </c>
      <c r="M957" s="1">
        <v>1</v>
      </c>
      <c r="N957" s="1" t="s">
        <v>5669</v>
      </c>
      <c r="O957" s="1">
        <v>3</v>
      </c>
      <c r="P957" s="1" t="s">
        <v>2105</v>
      </c>
      <c r="Q957" s="1" t="s">
        <v>2105</v>
      </c>
      <c r="R957" s="1" t="s">
        <v>34</v>
      </c>
      <c r="S957" s="1">
        <v>0</v>
      </c>
    </row>
    <row r="958" spans="1:24">
      <c r="A958" s="1" t="s">
        <v>1081</v>
      </c>
      <c r="B958" s="1" t="s">
        <v>1055</v>
      </c>
      <c r="D958" s="2">
        <v>24.397970000000001</v>
      </c>
      <c r="E958" s="2">
        <v>121.3079</v>
      </c>
      <c r="F958" s="3">
        <v>2100</v>
      </c>
      <c r="G958" s="1" t="s">
        <v>3032</v>
      </c>
      <c r="H958" s="1" t="s">
        <v>3014</v>
      </c>
      <c r="I958" s="1" t="s">
        <v>2020</v>
      </c>
      <c r="K958" s="1" t="s">
        <v>1082</v>
      </c>
      <c r="L958" s="1" t="s">
        <v>847</v>
      </c>
      <c r="M958" s="1">
        <v>1</v>
      </c>
      <c r="N958" s="1" t="s">
        <v>5669</v>
      </c>
      <c r="O958" s="1">
        <v>3</v>
      </c>
      <c r="P958" s="1" t="s">
        <v>2105</v>
      </c>
      <c r="Q958" s="1" t="s">
        <v>2105</v>
      </c>
      <c r="R958" s="1" t="s">
        <v>34</v>
      </c>
      <c r="S958" s="1">
        <v>0</v>
      </c>
    </row>
    <row r="959" spans="1:24">
      <c r="A959" s="1" t="s">
        <v>1083</v>
      </c>
      <c r="B959" s="1" t="s">
        <v>1055</v>
      </c>
      <c r="D959" s="2">
        <v>24.397970000000001</v>
      </c>
      <c r="E959" s="2">
        <v>121.3079</v>
      </c>
      <c r="F959" s="3">
        <v>2100</v>
      </c>
      <c r="G959" s="1" t="s">
        <v>3032</v>
      </c>
      <c r="H959" s="1" t="s">
        <v>3014</v>
      </c>
      <c r="I959" s="1" t="s">
        <v>2020</v>
      </c>
      <c r="K959" s="1" t="s">
        <v>1082</v>
      </c>
      <c r="L959" s="1" t="s">
        <v>847</v>
      </c>
      <c r="M959" s="1">
        <v>1</v>
      </c>
      <c r="N959" s="1" t="s">
        <v>5669</v>
      </c>
      <c r="O959" s="1">
        <v>3</v>
      </c>
      <c r="P959" s="1" t="s">
        <v>2105</v>
      </c>
      <c r="Q959" s="1" t="s">
        <v>2105</v>
      </c>
      <c r="R959" s="1" t="s">
        <v>34</v>
      </c>
      <c r="S959" s="1">
        <v>0</v>
      </c>
    </row>
    <row r="960" spans="1:24">
      <c r="A960" s="1" t="s">
        <v>1084</v>
      </c>
      <c r="B960" s="1" t="s">
        <v>1055</v>
      </c>
      <c r="D960" s="2">
        <v>24.397970000000001</v>
      </c>
      <c r="E960" s="2">
        <v>121.3079</v>
      </c>
      <c r="F960" s="3">
        <v>2100</v>
      </c>
      <c r="G960" s="1" t="s">
        <v>3032</v>
      </c>
      <c r="H960" s="1" t="s">
        <v>3014</v>
      </c>
      <c r="I960" s="1" t="s">
        <v>1957</v>
      </c>
      <c r="J960" s="1" t="s">
        <v>845</v>
      </c>
      <c r="K960" s="1" t="s">
        <v>846</v>
      </c>
      <c r="L960" s="1" t="s">
        <v>847</v>
      </c>
      <c r="M960" s="1">
        <v>1</v>
      </c>
      <c r="N960" s="1" t="s">
        <v>5669</v>
      </c>
      <c r="O960" s="1">
        <v>3</v>
      </c>
      <c r="P960" s="1" t="s">
        <v>2105</v>
      </c>
      <c r="Q960" s="1" t="s">
        <v>2105</v>
      </c>
      <c r="R960" s="1" t="s">
        <v>34</v>
      </c>
      <c r="S960" s="1">
        <v>0</v>
      </c>
    </row>
    <row r="961" spans="1:24">
      <c r="A961" s="1" t="s">
        <v>1085</v>
      </c>
      <c r="B961" s="1" t="s">
        <v>1055</v>
      </c>
      <c r="D961" s="2">
        <v>24.397970000000001</v>
      </c>
      <c r="E961" s="2">
        <v>121.3079</v>
      </c>
      <c r="F961" s="3">
        <v>2100</v>
      </c>
      <c r="G961" s="1" t="s">
        <v>3032</v>
      </c>
      <c r="H961" s="1" t="s">
        <v>3014</v>
      </c>
      <c r="I961" s="1" t="s">
        <v>1991</v>
      </c>
      <c r="J961" s="1" t="s">
        <v>853</v>
      </c>
      <c r="K961" s="1" t="s">
        <v>910</v>
      </c>
      <c r="L961" s="1" t="s">
        <v>847</v>
      </c>
      <c r="M961" s="1">
        <v>1</v>
      </c>
      <c r="N961" s="1" t="s">
        <v>5669</v>
      </c>
      <c r="O961" s="1">
        <v>3</v>
      </c>
      <c r="P961" s="1" t="s">
        <v>2105</v>
      </c>
      <c r="Q961" s="1" t="s">
        <v>2105</v>
      </c>
      <c r="R961" s="1" t="s">
        <v>34</v>
      </c>
      <c r="S961" s="1">
        <v>0</v>
      </c>
    </row>
    <row r="962" spans="1:24">
      <c r="A962" s="1" t="s">
        <v>1086</v>
      </c>
      <c r="B962" s="1" t="s">
        <v>1055</v>
      </c>
      <c r="D962" s="2">
        <v>24.397970000000001</v>
      </c>
      <c r="E962" s="2">
        <v>121.3079</v>
      </c>
      <c r="F962" s="3">
        <v>2100</v>
      </c>
      <c r="G962" s="1" t="s">
        <v>3032</v>
      </c>
      <c r="H962" s="1" t="s">
        <v>3014</v>
      </c>
      <c r="I962" s="1" t="s">
        <v>2021</v>
      </c>
      <c r="J962" s="1" t="s">
        <v>901</v>
      </c>
      <c r="K962" s="1" t="s">
        <v>1087</v>
      </c>
      <c r="L962" s="1" t="s">
        <v>847</v>
      </c>
      <c r="M962" s="1">
        <v>1</v>
      </c>
      <c r="N962" s="1" t="s">
        <v>5669</v>
      </c>
      <c r="O962" s="1">
        <v>3</v>
      </c>
      <c r="P962" s="1" t="s">
        <v>2105</v>
      </c>
      <c r="Q962" s="1" t="s">
        <v>2105</v>
      </c>
      <c r="R962" s="1" t="s">
        <v>34</v>
      </c>
      <c r="S962" s="1">
        <v>0</v>
      </c>
    </row>
    <row r="963" spans="1:24">
      <c r="A963" s="1" t="s">
        <v>1088</v>
      </c>
      <c r="B963" s="1" t="s">
        <v>1055</v>
      </c>
      <c r="D963" s="2">
        <v>24.397970000000001</v>
      </c>
      <c r="E963" s="2">
        <v>121.3079</v>
      </c>
      <c r="F963" s="3">
        <v>2100</v>
      </c>
      <c r="G963" s="1" t="s">
        <v>3032</v>
      </c>
      <c r="H963" s="1" t="s">
        <v>3014</v>
      </c>
      <c r="I963" s="1" t="s">
        <v>2022</v>
      </c>
      <c r="J963" s="1" t="s">
        <v>853</v>
      </c>
      <c r="K963" s="1" t="s">
        <v>1089</v>
      </c>
      <c r="L963" s="1" t="s">
        <v>847</v>
      </c>
      <c r="M963" s="1">
        <v>1</v>
      </c>
      <c r="N963" s="1" t="s">
        <v>5669</v>
      </c>
      <c r="O963" s="1">
        <v>3</v>
      </c>
      <c r="P963" s="1" t="s">
        <v>2105</v>
      </c>
      <c r="Q963" s="1" t="s">
        <v>2105</v>
      </c>
      <c r="R963" s="1" t="s">
        <v>34</v>
      </c>
      <c r="S963" s="1">
        <v>0</v>
      </c>
    </row>
    <row r="964" spans="1:24">
      <c r="A964" s="1" t="s">
        <v>1090</v>
      </c>
      <c r="B964" s="1" t="s">
        <v>1055</v>
      </c>
      <c r="D964" s="2">
        <v>24.397970000000001</v>
      </c>
      <c r="E964" s="2">
        <v>121.3079</v>
      </c>
      <c r="F964" s="3">
        <v>2100</v>
      </c>
      <c r="G964" s="1" t="s">
        <v>3032</v>
      </c>
      <c r="H964" s="1" t="s">
        <v>3014</v>
      </c>
      <c r="I964" s="1" t="s">
        <v>2004</v>
      </c>
      <c r="J964" s="1" t="s">
        <v>901</v>
      </c>
      <c r="K964" s="1" t="s">
        <v>995</v>
      </c>
      <c r="L964" s="1" t="s">
        <v>847</v>
      </c>
      <c r="M964" s="1">
        <v>1</v>
      </c>
      <c r="N964" s="1" t="s">
        <v>5669</v>
      </c>
      <c r="O964" s="1">
        <v>3</v>
      </c>
      <c r="P964" s="1" t="s">
        <v>2105</v>
      </c>
      <c r="Q964" s="1" t="s">
        <v>2105</v>
      </c>
      <c r="R964" s="1" t="s">
        <v>34</v>
      </c>
      <c r="S964" s="1">
        <v>0</v>
      </c>
    </row>
    <row r="965" spans="1:24">
      <c r="A965" s="1" t="s">
        <v>1091</v>
      </c>
      <c r="B965" s="1" t="s">
        <v>1055</v>
      </c>
      <c r="D965" s="2">
        <v>24.397970000000001</v>
      </c>
      <c r="E965" s="2">
        <v>121.3079</v>
      </c>
      <c r="F965" s="3">
        <v>2100</v>
      </c>
      <c r="G965" s="1" t="s">
        <v>3032</v>
      </c>
      <c r="H965" s="1" t="s">
        <v>3014</v>
      </c>
      <c r="I965" s="1" t="s">
        <v>1966</v>
      </c>
      <c r="J965" s="1" t="s">
        <v>853</v>
      </c>
      <c r="K965" s="1" t="s">
        <v>866</v>
      </c>
      <c r="L965" s="1" t="s">
        <v>847</v>
      </c>
      <c r="M965" s="1">
        <v>1</v>
      </c>
      <c r="N965" s="1" t="s">
        <v>5669</v>
      </c>
      <c r="O965" s="1">
        <v>3</v>
      </c>
      <c r="P965" s="1" t="s">
        <v>2105</v>
      </c>
      <c r="Q965" s="1" t="s">
        <v>2105</v>
      </c>
      <c r="R965" s="1" t="s">
        <v>34</v>
      </c>
      <c r="S965" s="1">
        <v>0</v>
      </c>
    </row>
    <row r="966" spans="1:24">
      <c r="A966" s="1" t="s">
        <v>1092</v>
      </c>
      <c r="B966" s="1" t="s">
        <v>1055</v>
      </c>
      <c r="D966" s="2">
        <v>24.397970000000001</v>
      </c>
      <c r="E966" s="2">
        <v>121.3079</v>
      </c>
      <c r="F966" s="3">
        <v>2100</v>
      </c>
      <c r="G966" s="1" t="s">
        <v>3032</v>
      </c>
      <c r="H966" s="1" t="s">
        <v>3014</v>
      </c>
      <c r="I966" s="1" t="s">
        <v>2009</v>
      </c>
      <c r="J966" s="1" t="s">
        <v>845</v>
      </c>
      <c r="K966" s="1" t="s">
        <v>1022</v>
      </c>
      <c r="L966" s="1" t="s">
        <v>847</v>
      </c>
      <c r="M966" s="1">
        <v>1</v>
      </c>
      <c r="N966" s="1" t="s">
        <v>5669</v>
      </c>
      <c r="O966" s="1">
        <v>3</v>
      </c>
      <c r="P966" s="1" t="s">
        <v>2105</v>
      </c>
      <c r="Q966" s="1" t="s">
        <v>2105</v>
      </c>
      <c r="R966" s="1" t="s">
        <v>34</v>
      </c>
      <c r="S966" s="1">
        <v>0</v>
      </c>
    </row>
    <row r="967" spans="1:24">
      <c r="A967" s="1" t="s">
        <v>1093</v>
      </c>
      <c r="B967" s="1" t="s">
        <v>1055</v>
      </c>
      <c r="D967" s="2">
        <v>24.397970000000001</v>
      </c>
      <c r="E967" s="2">
        <v>121.3079</v>
      </c>
      <c r="F967" s="3">
        <v>2100</v>
      </c>
      <c r="G967" s="1" t="s">
        <v>3032</v>
      </c>
      <c r="H967" s="1" t="s">
        <v>3014</v>
      </c>
      <c r="I967" s="1" t="s">
        <v>2023</v>
      </c>
      <c r="J967" s="1" t="s">
        <v>1094</v>
      </c>
      <c r="K967" s="1" t="s">
        <v>1095</v>
      </c>
      <c r="L967" s="1" t="s">
        <v>847</v>
      </c>
      <c r="M967" s="1">
        <v>1</v>
      </c>
      <c r="N967" s="1" t="s">
        <v>5669</v>
      </c>
      <c r="O967" s="1">
        <v>3</v>
      </c>
      <c r="P967" s="1" t="s">
        <v>2105</v>
      </c>
      <c r="Q967" s="1" t="s">
        <v>2105</v>
      </c>
      <c r="R967" s="1" t="s">
        <v>34</v>
      </c>
      <c r="S967" s="1">
        <v>0</v>
      </c>
    </row>
    <row r="968" spans="1:24">
      <c r="A968" s="1" t="s">
        <v>1096</v>
      </c>
      <c r="B968" s="1" t="s">
        <v>1055</v>
      </c>
      <c r="D968" s="2">
        <v>24.397970000000001</v>
      </c>
      <c r="E968" s="2">
        <v>121.3079</v>
      </c>
      <c r="F968" s="3">
        <v>2100</v>
      </c>
      <c r="G968" s="1" t="s">
        <v>3032</v>
      </c>
      <c r="H968" s="1" t="s">
        <v>3014</v>
      </c>
      <c r="I968" s="1" t="s">
        <v>1997</v>
      </c>
      <c r="J968" s="1" t="s">
        <v>963</v>
      </c>
      <c r="K968" s="1" t="s">
        <v>964</v>
      </c>
      <c r="L968" s="1" t="s">
        <v>847</v>
      </c>
      <c r="M968" s="1">
        <v>1</v>
      </c>
      <c r="N968" s="1" t="s">
        <v>5669</v>
      </c>
      <c r="O968" s="1">
        <v>3</v>
      </c>
      <c r="P968" s="1" t="s">
        <v>2105</v>
      </c>
      <c r="Q968" s="1" t="s">
        <v>2105</v>
      </c>
      <c r="R968" s="1" t="s">
        <v>34</v>
      </c>
      <c r="S968" s="1">
        <v>0</v>
      </c>
    </row>
    <row r="969" spans="1:24">
      <c r="A969" s="1" t="s">
        <v>1097</v>
      </c>
      <c r="B969" s="1" t="s">
        <v>1055</v>
      </c>
      <c r="D969" s="2">
        <v>24.397970000000001</v>
      </c>
      <c r="E969" s="2">
        <v>121.3079</v>
      </c>
      <c r="F969" s="3">
        <v>2100</v>
      </c>
      <c r="G969" s="1" t="s">
        <v>3032</v>
      </c>
      <c r="H969" s="1" t="s">
        <v>3014</v>
      </c>
      <c r="I969" s="1" t="s">
        <v>2024</v>
      </c>
      <c r="J969" s="1" t="s">
        <v>871</v>
      </c>
      <c r="K969" s="1" t="s">
        <v>872</v>
      </c>
      <c r="L969" s="1" t="s">
        <v>847</v>
      </c>
      <c r="M969" s="1">
        <v>1</v>
      </c>
      <c r="N969" s="1" t="s">
        <v>5669</v>
      </c>
      <c r="O969" s="1">
        <v>3</v>
      </c>
      <c r="P969" s="1" t="s">
        <v>2105</v>
      </c>
      <c r="Q969" s="1" t="s">
        <v>2105</v>
      </c>
      <c r="R969" s="1" t="s">
        <v>34</v>
      </c>
      <c r="S969" s="1">
        <v>0</v>
      </c>
    </row>
    <row r="970" spans="1:24">
      <c r="A970" s="1" t="s">
        <v>1098</v>
      </c>
      <c r="B970" s="1" t="s">
        <v>1055</v>
      </c>
      <c r="D970" s="2">
        <v>24.397970000000001</v>
      </c>
      <c r="E970" s="2">
        <v>121.3079</v>
      </c>
      <c r="F970" s="3">
        <v>2100</v>
      </c>
      <c r="G970" s="1" t="s">
        <v>3032</v>
      </c>
      <c r="H970" s="1" t="s">
        <v>3014</v>
      </c>
      <c r="I970" s="1" t="s">
        <v>1984</v>
      </c>
      <c r="J970" s="1" t="s">
        <v>853</v>
      </c>
      <c r="K970" s="1" t="s">
        <v>851</v>
      </c>
      <c r="L970" s="1" t="s">
        <v>847</v>
      </c>
      <c r="M970" s="1">
        <v>1</v>
      </c>
      <c r="N970" s="1" t="s">
        <v>5669</v>
      </c>
      <c r="O970" s="1">
        <v>3</v>
      </c>
      <c r="P970" s="1" t="s">
        <v>2105</v>
      </c>
      <c r="Q970" s="1" t="s">
        <v>2105</v>
      </c>
      <c r="R970" s="1" t="s">
        <v>34</v>
      </c>
      <c r="S970" s="1">
        <v>0</v>
      </c>
    </row>
    <row r="971" spans="1:24">
      <c r="A971" s="1" t="s">
        <v>1099</v>
      </c>
      <c r="B971" s="1" t="s">
        <v>1055</v>
      </c>
      <c r="D971" s="2">
        <v>24.397970000000001</v>
      </c>
      <c r="E971" s="2">
        <v>121.3079</v>
      </c>
      <c r="F971" s="3">
        <v>2100</v>
      </c>
      <c r="G971" s="1" t="s">
        <v>3032</v>
      </c>
      <c r="H971" s="1" t="s">
        <v>3014</v>
      </c>
      <c r="I971" s="1" t="s">
        <v>1990</v>
      </c>
      <c r="J971" s="1" t="s">
        <v>853</v>
      </c>
      <c r="K971" s="1" t="s">
        <v>851</v>
      </c>
      <c r="L971" s="1" t="s">
        <v>847</v>
      </c>
      <c r="M971" s="1">
        <v>1</v>
      </c>
      <c r="N971" s="1" t="s">
        <v>5669</v>
      </c>
      <c r="O971" s="1">
        <v>3</v>
      </c>
      <c r="P971" s="1" t="s">
        <v>2105</v>
      </c>
      <c r="Q971" s="1" t="s">
        <v>2105</v>
      </c>
      <c r="R971" s="1" t="s">
        <v>34</v>
      </c>
      <c r="S971" s="1">
        <v>0</v>
      </c>
    </row>
    <row r="972" spans="1:24">
      <c r="A972" s="1" t="s">
        <v>1100</v>
      </c>
      <c r="B972" s="1" t="s">
        <v>1055</v>
      </c>
      <c r="D972" s="2">
        <v>24.397970000000001</v>
      </c>
      <c r="E972" s="2">
        <v>121.3079</v>
      </c>
      <c r="F972" s="3">
        <v>2100</v>
      </c>
      <c r="G972" s="1" t="s">
        <v>3032</v>
      </c>
      <c r="H972" s="1" t="s">
        <v>3014</v>
      </c>
      <c r="I972" s="1" t="s">
        <v>1987</v>
      </c>
      <c r="J972" s="1" t="s">
        <v>850</v>
      </c>
      <c r="K972" s="1" t="s">
        <v>851</v>
      </c>
      <c r="L972" s="1" t="s">
        <v>847</v>
      </c>
      <c r="M972" s="1">
        <v>1</v>
      </c>
      <c r="N972" s="1" t="s">
        <v>5669</v>
      </c>
      <c r="O972" s="1">
        <v>3</v>
      </c>
      <c r="P972" s="1" t="s">
        <v>2105</v>
      </c>
      <c r="Q972" s="1" t="s">
        <v>2105</v>
      </c>
      <c r="R972" s="1" t="s">
        <v>8</v>
      </c>
      <c r="S972" s="1">
        <v>1</v>
      </c>
      <c r="T972" s="1" t="s">
        <v>1100</v>
      </c>
      <c r="U972" s="1" t="s">
        <v>847</v>
      </c>
      <c r="V972" s="1">
        <v>1</v>
      </c>
      <c r="W972" s="1" t="s">
        <v>115</v>
      </c>
      <c r="X972" s="1">
        <v>1</v>
      </c>
    </row>
    <row r="973" spans="1:24">
      <c r="A973" s="1" t="s">
        <v>1101</v>
      </c>
      <c r="B973" s="1" t="s">
        <v>1055</v>
      </c>
      <c r="D973" s="2">
        <v>24.397970000000001</v>
      </c>
      <c r="E973" s="2">
        <v>121.3079</v>
      </c>
      <c r="F973" s="3">
        <v>2100</v>
      </c>
      <c r="G973" s="1" t="s">
        <v>3032</v>
      </c>
      <c r="H973" s="1" t="s">
        <v>3014</v>
      </c>
      <c r="I973" s="1" t="s">
        <v>2022</v>
      </c>
      <c r="J973" s="1" t="s">
        <v>853</v>
      </c>
      <c r="K973" s="1" t="s">
        <v>1089</v>
      </c>
      <c r="L973" s="1" t="s">
        <v>847</v>
      </c>
      <c r="M973" s="1">
        <v>1</v>
      </c>
      <c r="N973" s="1" t="s">
        <v>5669</v>
      </c>
      <c r="O973" s="1">
        <v>3</v>
      </c>
      <c r="P973" s="1" t="s">
        <v>2105</v>
      </c>
      <c r="Q973" s="1" t="s">
        <v>2105</v>
      </c>
      <c r="R973" s="1" t="s">
        <v>34</v>
      </c>
      <c r="S973" s="1">
        <v>0</v>
      </c>
    </row>
    <row r="974" spans="1:24">
      <c r="A974" s="1" t="s">
        <v>1102</v>
      </c>
      <c r="B974" s="1" t="s">
        <v>1055</v>
      </c>
      <c r="D974" s="2">
        <v>24.397970000000001</v>
      </c>
      <c r="E974" s="2">
        <v>121.3079</v>
      </c>
      <c r="F974" s="3">
        <v>2100</v>
      </c>
      <c r="G974" s="1" t="s">
        <v>3032</v>
      </c>
      <c r="H974" s="1" t="s">
        <v>3014</v>
      </c>
      <c r="I974" s="1" t="s">
        <v>1977</v>
      </c>
      <c r="J974" s="1" t="s">
        <v>895</v>
      </c>
      <c r="K974" s="1" t="s">
        <v>895</v>
      </c>
      <c r="L974" s="1" t="s">
        <v>847</v>
      </c>
      <c r="M974" s="1">
        <v>1</v>
      </c>
      <c r="N974" s="1" t="s">
        <v>5669</v>
      </c>
      <c r="O974" s="1">
        <v>3</v>
      </c>
      <c r="P974" s="1" t="s">
        <v>2105</v>
      </c>
      <c r="Q974" s="1" t="s">
        <v>2105</v>
      </c>
      <c r="R974" s="1" t="s">
        <v>34</v>
      </c>
      <c r="S974" s="1">
        <v>0</v>
      </c>
    </row>
    <row r="975" spans="1:24">
      <c r="A975" s="1" t="s">
        <v>1103</v>
      </c>
      <c r="B975" s="1" t="s">
        <v>1055</v>
      </c>
      <c r="D975" s="2">
        <v>24.397970000000001</v>
      </c>
      <c r="E975" s="2">
        <v>121.3079</v>
      </c>
      <c r="F975" s="3">
        <v>2100</v>
      </c>
      <c r="G975" s="1" t="s">
        <v>3032</v>
      </c>
      <c r="H975" s="1" t="s">
        <v>3014</v>
      </c>
      <c r="I975" s="1" t="s">
        <v>1971</v>
      </c>
      <c r="J975" s="1" t="s">
        <v>879</v>
      </c>
      <c r="K975" s="1" t="s">
        <v>880</v>
      </c>
      <c r="L975" s="1" t="s">
        <v>847</v>
      </c>
      <c r="M975" s="1">
        <v>1</v>
      </c>
      <c r="N975" s="1" t="s">
        <v>5669</v>
      </c>
      <c r="O975" s="1">
        <v>3</v>
      </c>
      <c r="P975" s="1" t="s">
        <v>2105</v>
      </c>
      <c r="Q975" s="1" t="s">
        <v>2105</v>
      </c>
      <c r="R975" s="1" t="s">
        <v>8</v>
      </c>
      <c r="S975" s="1">
        <v>1</v>
      </c>
      <c r="T975" s="1" t="s">
        <v>1103</v>
      </c>
      <c r="U975" s="1" t="s">
        <v>847</v>
      </c>
      <c r="V975" s="1">
        <v>1</v>
      </c>
      <c r="W975" s="1" t="s">
        <v>74</v>
      </c>
      <c r="X975" s="1">
        <v>1</v>
      </c>
    </row>
    <row r="976" spans="1:24">
      <c r="A976" s="1" t="s">
        <v>1104</v>
      </c>
      <c r="B976" s="1" t="s">
        <v>1055</v>
      </c>
      <c r="D976" s="2">
        <v>24.397970000000001</v>
      </c>
      <c r="E976" s="2">
        <v>121.3079</v>
      </c>
      <c r="F976" s="3">
        <v>2100</v>
      </c>
      <c r="G976" s="1" t="s">
        <v>3032</v>
      </c>
      <c r="H976" s="1" t="s">
        <v>3014</v>
      </c>
      <c r="I976" s="1" t="s">
        <v>1993</v>
      </c>
      <c r="J976" s="1" t="s">
        <v>853</v>
      </c>
      <c r="K976" s="1" t="s">
        <v>851</v>
      </c>
      <c r="L976" s="1" t="s">
        <v>847</v>
      </c>
      <c r="M976" s="1">
        <v>1</v>
      </c>
      <c r="N976" s="1" t="s">
        <v>5669</v>
      </c>
      <c r="O976" s="1">
        <v>3</v>
      </c>
      <c r="P976" s="1" t="s">
        <v>2105</v>
      </c>
      <c r="Q976" s="1" t="s">
        <v>2105</v>
      </c>
      <c r="R976" s="1" t="s">
        <v>34</v>
      </c>
      <c r="S976" s="1">
        <v>0</v>
      </c>
    </row>
    <row r="977" spans="1:24">
      <c r="A977" s="1" t="s">
        <v>1105</v>
      </c>
      <c r="B977" s="1" t="s">
        <v>1055</v>
      </c>
      <c r="D977" s="2">
        <v>24.397970000000001</v>
      </c>
      <c r="E977" s="2">
        <v>121.3079</v>
      </c>
      <c r="F977" s="3">
        <v>2100</v>
      </c>
      <c r="G977" s="1" t="s">
        <v>3032</v>
      </c>
      <c r="H977" s="1" t="s">
        <v>3014</v>
      </c>
      <c r="I977" s="1" t="s">
        <v>2025</v>
      </c>
      <c r="J977" s="1" t="s">
        <v>845</v>
      </c>
      <c r="K977" s="1" t="s">
        <v>856</v>
      </c>
      <c r="L977" s="1" t="s">
        <v>847</v>
      </c>
      <c r="M977" s="1">
        <v>1</v>
      </c>
      <c r="N977" s="1" t="s">
        <v>5669</v>
      </c>
      <c r="O977" s="1">
        <v>3</v>
      </c>
      <c r="P977" s="1" t="s">
        <v>2105</v>
      </c>
      <c r="Q977" s="1" t="s">
        <v>2105</v>
      </c>
      <c r="R977" s="1" t="s">
        <v>34</v>
      </c>
      <c r="S977" s="1">
        <v>0</v>
      </c>
    </row>
    <row r="978" spans="1:24">
      <c r="A978" s="1" t="s">
        <v>1106</v>
      </c>
      <c r="B978" s="1" t="s">
        <v>1055</v>
      </c>
      <c r="D978" s="2">
        <v>24.397970000000001</v>
      </c>
      <c r="E978" s="2">
        <v>121.3079</v>
      </c>
      <c r="F978" s="3">
        <v>2100</v>
      </c>
      <c r="G978" s="1" t="s">
        <v>3032</v>
      </c>
      <c r="H978" s="1" t="s">
        <v>3014</v>
      </c>
      <c r="I978" s="1" t="s">
        <v>1997</v>
      </c>
      <c r="J978" s="1" t="s">
        <v>963</v>
      </c>
      <c r="K978" s="1" t="s">
        <v>964</v>
      </c>
      <c r="L978" s="1" t="s">
        <v>847</v>
      </c>
      <c r="M978" s="1">
        <v>1</v>
      </c>
      <c r="N978" s="1" t="s">
        <v>5669</v>
      </c>
      <c r="O978" s="1">
        <v>3</v>
      </c>
      <c r="P978" s="1" t="s">
        <v>2105</v>
      </c>
      <c r="Q978" s="1" t="s">
        <v>2105</v>
      </c>
      <c r="R978" s="1" t="s">
        <v>34</v>
      </c>
      <c r="S978" s="1">
        <v>0</v>
      </c>
    </row>
    <row r="979" spans="1:24">
      <c r="A979" s="1" t="s">
        <v>1107</v>
      </c>
      <c r="B979" s="1" t="s">
        <v>1055</v>
      </c>
      <c r="D979" s="2">
        <v>24.397970000000001</v>
      </c>
      <c r="E979" s="2">
        <v>121.3079</v>
      </c>
      <c r="F979" s="3">
        <v>2100</v>
      </c>
      <c r="G979" s="1" t="s">
        <v>3032</v>
      </c>
      <c r="H979" s="1" t="s">
        <v>3014</v>
      </c>
      <c r="I979" s="1" t="s">
        <v>2026</v>
      </c>
      <c r="J979" s="1" t="s">
        <v>1108</v>
      </c>
      <c r="K979" s="1" t="s">
        <v>1109</v>
      </c>
      <c r="L979" s="1" t="s">
        <v>847</v>
      </c>
      <c r="M979" s="1">
        <v>1</v>
      </c>
      <c r="N979" s="1" t="s">
        <v>5669</v>
      </c>
      <c r="O979" s="1">
        <v>3</v>
      </c>
      <c r="P979" s="1" t="s">
        <v>2105</v>
      </c>
      <c r="Q979" s="1" t="s">
        <v>2105</v>
      </c>
      <c r="R979" s="1" t="s">
        <v>34</v>
      </c>
      <c r="S979" s="1">
        <v>0</v>
      </c>
    </row>
    <row r="980" spans="1:24">
      <c r="A980" s="1" t="s">
        <v>1110</v>
      </c>
      <c r="B980" s="1" t="s">
        <v>1055</v>
      </c>
      <c r="D980" s="2">
        <v>24.397970000000001</v>
      </c>
      <c r="E980" s="2">
        <v>121.3079</v>
      </c>
      <c r="F980" s="3">
        <v>2100</v>
      </c>
      <c r="G980" s="1" t="s">
        <v>3032</v>
      </c>
      <c r="H980" s="1" t="s">
        <v>3014</v>
      </c>
      <c r="I980" s="1" t="s">
        <v>1987</v>
      </c>
      <c r="J980" s="1" t="s">
        <v>850</v>
      </c>
      <c r="K980" s="1" t="s">
        <v>851</v>
      </c>
      <c r="L980" s="1" t="s">
        <v>847</v>
      </c>
      <c r="M980" s="1">
        <v>1</v>
      </c>
      <c r="N980" s="1" t="s">
        <v>5669</v>
      </c>
      <c r="O980" s="1">
        <v>3</v>
      </c>
      <c r="P980" s="1" t="s">
        <v>2105</v>
      </c>
      <c r="Q980" s="1" t="s">
        <v>2105</v>
      </c>
      <c r="R980" s="1" t="s">
        <v>34</v>
      </c>
      <c r="S980" s="1">
        <v>0</v>
      </c>
    </row>
    <row r="981" spans="1:24">
      <c r="A981" s="1" t="s">
        <v>1111</v>
      </c>
      <c r="B981" s="1" t="s">
        <v>1055</v>
      </c>
      <c r="D981" s="2">
        <v>24.397970000000001</v>
      </c>
      <c r="E981" s="2">
        <v>121.3079</v>
      </c>
      <c r="F981" s="3">
        <v>2100</v>
      </c>
      <c r="G981" s="1" t="s">
        <v>3032</v>
      </c>
      <c r="H981" s="1" t="s">
        <v>3014</v>
      </c>
      <c r="I981" s="1" t="s">
        <v>1997</v>
      </c>
      <c r="J981" s="1" t="s">
        <v>963</v>
      </c>
      <c r="K981" s="1" t="s">
        <v>964</v>
      </c>
      <c r="L981" s="1" t="s">
        <v>847</v>
      </c>
      <c r="M981" s="1">
        <v>1</v>
      </c>
      <c r="N981" s="1" t="s">
        <v>5669</v>
      </c>
      <c r="O981" s="1">
        <v>3</v>
      </c>
      <c r="P981" s="1" t="s">
        <v>2105</v>
      </c>
      <c r="Q981" s="1" t="s">
        <v>2105</v>
      </c>
      <c r="R981" s="1" t="s">
        <v>34</v>
      </c>
      <c r="S981" s="1">
        <v>0</v>
      </c>
    </row>
    <row r="982" spans="1:24">
      <c r="A982" s="1" t="s">
        <v>1112</v>
      </c>
      <c r="B982" s="1" t="s">
        <v>1055</v>
      </c>
      <c r="D982" s="2">
        <v>24.397970000000001</v>
      </c>
      <c r="E982" s="2">
        <v>121.3079</v>
      </c>
      <c r="F982" s="3">
        <v>2100</v>
      </c>
      <c r="G982" s="1" t="s">
        <v>3032</v>
      </c>
      <c r="H982" s="1" t="s">
        <v>3014</v>
      </c>
      <c r="I982" s="1" t="s">
        <v>2010</v>
      </c>
      <c r="J982" s="1" t="s">
        <v>853</v>
      </c>
      <c r="K982" s="1" t="s">
        <v>851</v>
      </c>
      <c r="L982" s="1" t="s">
        <v>847</v>
      </c>
      <c r="M982" s="1">
        <v>1</v>
      </c>
      <c r="N982" s="1" t="s">
        <v>5669</v>
      </c>
      <c r="O982" s="1">
        <v>3</v>
      </c>
      <c r="P982" s="1" t="s">
        <v>2105</v>
      </c>
      <c r="Q982" s="1" t="s">
        <v>2105</v>
      </c>
      <c r="R982" s="1" t="s">
        <v>34</v>
      </c>
      <c r="S982" s="1">
        <v>0</v>
      </c>
    </row>
    <row r="983" spans="1:24">
      <c r="A983" s="1" t="s">
        <v>1113</v>
      </c>
      <c r="B983" s="1" t="s">
        <v>1055</v>
      </c>
      <c r="D983" s="2">
        <v>24.397970000000001</v>
      </c>
      <c r="E983" s="2">
        <v>121.3079</v>
      </c>
      <c r="F983" s="3">
        <v>2100</v>
      </c>
      <c r="G983" s="1" t="s">
        <v>3032</v>
      </c>
      <c r="H983" s="1" t="s">
        <v>3014</v>
      </c>
      <c r="I983" s="1" t="s">
        <v>1984</v>
      </c>
      <c r="J983" s="1" t="s">
        <v>853</v>
      </c>
      <c r="K983" s="1" t="s">
        <v>851</v>
      </c>
      <c r="L983" s="1" t="s">
        <v>847</v>
      </c>
      <c r="M983" s="1">
        <v>1</v>
      </c>
      <c r="N983" s="1" t="s">
        <v>5669</v>
      </c>
      <c r="O983" s="1">
        <v>3</v>
      </c>
      <c r="P983" s="1" t="s">
        <v>2105</v>
      </c>
      <c r="Q983" s="1" t="s">
        <v>2105</v>
      </c>
      <c r="R983" s="1" t="s">
        <v>34</v>
      </c>
      <c r="S983" s="1">
        <v>0</v>
      </c>
    </row>
    <row r="984" spans="1:24">
      <c r="A984" s="1" t="s">
        <v>1114</v>
      </c>
      <c r="B984" s="1" t="s">
        <v>1055</v>
      </c>
      <c r="D984" s="2">
        <v>24.397970000000001</v>
      </c>
      <c r="E984" s="2">
        <v>121.3079</v>
      </c>
      <c r="F984" s="3">
        <v>2100</v>
      </c>
      <c r="G984" s="1" t="s">
        <v>3032</v>
      </c>
      <c r="H984" s="1" t="s">
        <v>3014</v>
      </c>
      <c r="I984" s="1" t="s">
        <v>1974</v>
      </c>
      <c r="J984" s="1" t="s">
        <v>845</v>
      </c>
      <c r="K984" s="1" t="s">
        <v>890</v>
      </c>
      <c r="L984" s="1" t="s">
        <v>847</v>
      </c>
      <c r="M984" s="1">
        <v>1</v>
      </c>
      <c r="N984" s="1" t="s">
        <v>5669</v>
      </c>
      <c r="O984" s="1">
        <v>3</v>
      </c>
      <c r="P984" s="1" t="s">
        <v>2105</v>
      </c>
      <c r="Q984" s="1" t="s">
        <v>2105</v>
      </c>
      <c r="R984" s="1" t="s">
        <v>34</v>
      </c>
      <c r="S984" s="1">
        <v>0</v>
      </c>
    </row>
    <row r="985" spans="1:24">
      <c r="A985" s="1" t="s">
        <v>1115</v>
      </c>
      <c r="B985" s="1" t="s">
        <v>1055</v>
      </c>
      <c r="D985" s="2">
        <v>24.397970000000001</v>
      </c>
      <c r="E985" s="2">
        <v>121.3079</v>
      </c>
      <c r="F985" s="3">
        <v>2100</v>
      </c>
      <c r="G985" s="1" t="s">
        <v>3032</v>
      </c>
      <c r="H985" s="1" t="s">
        <v>3014</v>
      </c>
      <c r="I985" s="1" t="s">
        <v>2002</v>
      </c>
      <c r="J985" s="1" t="s">
        <v>895</v>
      </c>
      <c r="K985" s="1" t="s">
        <v>895</v>
      </c>
      <c r="L985" s="1" t="s">
        <v>847</v>
      </c>
      <c r="M985" s="1">
        <v>1</v>
      </c>
      <c r="N985" s="1" t="s">
        <v>5669</v>
      </c>
      <c r="O985" s="1">
        <v>3</v>
      </c>
      <c r="P985" s="1" t="s">
        <v>2105</v>
      </c>
      <c r="Q985" s="1" t="s">
        <v>2105</v>
      </c>
      <c r="R985" s="1" t="s">
        <v>34</v>
      </c>
      <c r="S985" s="1">
        <v>0</v>
      </c>
    </row>
    <row r="986" spans="1:24">
      <c r="A986" s="1" t="s">
        <v>1116</v>
      </c>
      <c r="B986" s="1" t="s">
        <v>1055</v>
      </c>
      <c r="D986" s="2">
        <v>24.397970000000001</v>
      </c>
      <c r="E986" s="2">
        <v>121.3079</v>
      </c>
      <c r="F986" s="3">
        <v>2100</v>
      </c>
      <c r="G986" s="1" t="s">
        <v>3032</v>
      </c>
      <c r="H986" s="1" t="s">
        <v>3014</v>
      </c>
      <c r="I986" s="1" t="s">
        <v>2026</v>
      </c>
      <c r="J986" s="1" t="s">
        <v>1108</v>
      </c>
      <c r="K986" s="1" t="s">
        <v>1109</v>
      </c>
      <c r="L986" s="1" t="s">
        <v>847</v>
      </c>
      <c r="M986" s="1">
        <v>1</v>
      </c>
      <c r="N986" s="1" t="s">
        <v>5669</v>
      </c>
      <c r="O986" s="1">
        <v>3</v>
      </c>
      <c r="P986" s="1" t="s">
        <v>2105</v>
      </c>
      <c r="Q986" s="1" t="s">
        <v>2105</v>
      </c>
      <c r="R986" s="1" t="s">
        <v>34</v>
      </c>
      <c r="S986" s="1">
        <v>0</v>
      </c>
    </row>
    <row r="987" spans="1:24">
      <c r="A987" s="1" t="s">
        <v>1117</v>
      </c>
      <c r="B987" s="1" t="s">
        <v>1055</v>
      </c>
      <c r="D987" s="2">
        <v>24.397970000000001</v>
      </c>
      <c r="E987" s="2">
        <v>121.3079</v>
      </c>
      <c r="F987" s="3">
        <v>2100</v>
      </c>
      <c r="G987" s="1" t="s">
        <v>3032</v>
      </c>
      <c r="H987" s="1" t="s">
        <v>3014</v>
      </c>
      <c r="I987" s="1" t="s">
        <v>2013</v>
      </c>
      <c r="J987" s="1" t="s">
        <v>853</v>
      </c>
      <c r="K987" s="1" t="s">
        <v>1051</v>
      </c>
      <c r="L987" s="1" t="s">
        <v>847</v>
      </c>
      <c r="M987" s="1">
        <v>1</v>
      </c>
      <c r="N987" s="1" t="s">
        <v>5669</v>
      </c>
      <c r="O987" s="1">
        <v>3</v>
      </c>
      <c r="P987" s="1" t="s">
        <v>2105</v>
      </c>
      <c r="Q987" s="1" t="s">
        <v>2105</v>
      </c>
      <c r="R987" s="1" t="s">
        <v>34</v>
      </c>
      <c r="S987" s="1">
        <v>0</v>
      </c>
    </row>
    <row r="988" spans="1:24">
      <c r="A988" s="1" t="s">
        <v>1118</v>
      </c>
      <c r="B988" s="1" t="s">
        <v>1055</v>
      </c>
      <c r="D988" s="2">
        <v>24.397970000000001</v>
      </c>
      <c r="E988" s="2">
        <v>121.3079</v>
      </c>
      <c r="F988" s="3">
        <v>2100</v>
      </c>
      <c r="G988" s="1" t="s">
        <v>3032</v>
      </c>
      <c r="H988" s="1" t="s">
        <v>3014</v>
      </c>
      <c r="I988" s="1" t="s">
        <v>2007</v>
      </c>
      <c r="J988" s="1" t="s">
        <v>1001</v>
      </c>
      <c r="K988" s="1" t="s">
        <v>1014</v>
      </c>
      <c r="L988" s="1" t="s">
        <v>847</v>
      </c>
      <c r="M988" s="1">
        <v>1</v>
      </c>
      <c r="N988" s="1" t="s">
        <v>5669</v>
      </c>
      <c r="O988" s="1">
        <v>3</v>
      </c>
      <c r="P988" s="1" t="s">
        <v>2105</v>
      </c>
      <c r="Q988" s="1" t="s">
        <v>2105</v>
      </c>
      <c r="R988" s="1" t="s">
        <v>34</v>
      </c>
      <c r="S988" s="1">
        <v>0</v>
      </c>
    </row>
    <row r="989" spans="1:24">
      <c r="A989" s="1" t="s">
        <v>1119</v>
      </c>
      <c r="B989" s="1" t="s">
        <v>1055</v>
      </c>
      <c r="D989" s="2">
        <v>24.397970000000001</v>
      </c>
      <c r="E989" s="2">
        <v>121.3079</v>
      </c>
      <c r="F989" s="3">
        <v>2100</v>
      </c>
      <c r="G989" s="1" t="s">
        <v>3032</v>
      </c>
      <c r="H989" s="1" t="s">
        <v>3014</v>
      </c>
      <c r="I989" s="1" t="s">
        <v>2021</v>
      </c>
      <c r="J989" s="1" t="s">
        <v>901</v>
      </c>
      <c r="K989" s="1" t="s">
        <v>1087</v>
      </c>
      <c r="L989" s="1" t="s">
        <v>847</v>
      </c>
      <c r="M989" s="1">
        <v>1</v>
      </c>
      <c r="N989" s="1" t="s">
        <v>5669</v>
      </c>
      <c r="O989" s="1">
        <v>3</v>
      </c>
      <c r="P989" s="1" t="s">
        <v>2105</v>
      </c>
      <c r="Q989" s="1" t="s">
        <v>2105</v>
      </c>
      <c r="R989" s="1" t="s">
        <v>34</v>
      </c>
      <c r="S989" s="1">
        <v>0</v>
      </c>
    </row>
    <row r="990" spans="1:24">
      <c r="A990" s="1" t="s">
        <v>1120</v>
      </c>
      <c r="B990" s="1" t="s">
        <v>1055</v>
      </c>
      <c r="D990" s="2">
        <v>24.397970000000001</v>
      </c>
      <c r="E990" s="2">
        <v>121.3079</v>
      </c>
      <c r="F990" s="3">
        <v>2100</v>
      </c>
      <c r="G990" s="1" t="s">
        <v>3032</v>
      </c>
      <c r="H990" s="1" t="s">
        <v>3014</v>
      </c>
      <c r="I990" s="1" t="s">
        <v>1991</v>
      </c>
      <c r="J990" s="1" t="s">
        <v>853</v>
      </c>
      <c r="K990" s="1" t="s">
        <v>910</v>
      </c>
      <c r="L990" s="1" t="s">
        <v>847</v>
      </c>
      <c r="M990" s="1">
        <v>1</v>
      </c>
      <c r="N990" s="1" t="s">
        <v>5669</v>
      </c>
      <c r="O990" s="1">
        <v>3</v>
      </c>
      <c r="P990" s="1" t="s">
        <v>2105</v>
      </c>
      <c r="Q990" s="1" t="s">
        <v>2105</v>
      </c>
      <c r="R990" s="1" t="s">
        <v>8</v>
      </c>
      <c r="S990" s="1">
        <v>1</v>
      </c>
      <c r="T990" s="1" t="s">
        <v>1120</v>
      </c>
      <c r="U990" s="1" t="s">
        <v>847</v>
      </c>
      <c r="V990" s="1">
        <v>1</v>
      </c>
      <c r="W990" s="1" t="s">
        <v>115</v>
      </c>
      <c r="X990" s="1">
        <v>1</v>
      </c>
    </row>
    <row r="991" spans="1:24">
      <c r="A991" s="1" t="s">
        <v>1121</v>
      </c>
      <c r="B991" s="1" t="s">
        <v>1055</v>
      </c>
      <c r="D991" s="2">
        <v>24.397970000000001</v>
      </c>
      <c r="E991" s="2">
        <v>121.3079</v>
      </c>
      <c r="F991" s="3">
        <v>2100</v>
      </c>
      <c r="G991" s="1" t="s">
        <v>3032</v>
      </c>
      <c r="H991" s="1" t="s">
        <v>3014</v>
      </c>
      <c r="I991" s="1" t="s">
        <v>1991</v>
      </c>
      <c r="J991" s="1" t="s">
        <v>853</v>
      </c>
      <c r="K991" s="1" t="s">
        <v>910</v>
      </c>
      <c r="L991" s="1" t="s">
        <v>847</v>
      </c>
      <c r="M991" s="1">
        <v>1</v>
      </c>
      <c r="N991" s="1" t="s">
        <v>5669</v>
      </c>
      <c r="O991" s="1">
        <v>3</v>
      </c>
      <c r="P991" s="1" t="s">
        <v>2105</v>
      </c>
      <c r="Q991" s="1" t="s">
        <v>2105</v>
      </c>
      <c r="R991" s="1" t="s">
        <v>34</v>
      </c>
      <c r="S991" s="1">
        <v>0</v>
      </c>
    </row>
    <row r="992" spans="1:24">
      <c r="A992" s="1" t="s">
        <v>1122</v>
      </c>
      <c r="B992" s="1" t="s">
        <v>1055</v>
      </c>
      <c r="D992" s="2">
        <v>24.397970000000001</v>
      </c>
      <c r="E992" s="2">
        <v>121.3079</v>
      </c>
      <c r="F992" s="3">
        <v>2100</v>
      </c>
      <c r="G992" s="1" t="s">
        <v>3032</v>
      </c>
      <c r="H992" s="1" t="s">
        <v>3014</v>
      </c>
      <c r="I992" s="1" t="s">
        <v>1957</v>
      </c>
      <c r="J992" s="1" t="s">
        <v>845</v>
      </c>
      <c r="K992" s="1" t="s">
        <v>846</v>
      </c>
      <c r="L992" s="1" t="s">
        <v>847</v>
      </c>
      <c r="M992" s="1">
        <v>1</v>
      </c>
      <c r="N992" s="1" t="s">
        <v>5669</v>
      </c>
      <c r="O992" s="1">
        <v>3</v>
      </c>
      <c r="P992" s="1" t="s">
        <v>2105</v>
      </c>
      <c r="Q992" s="1" t="s">
        <v>2105</v>
      </c>
      <c r="R992" s="1" t="s">
        <v>34</v>
      </c>
      <c r="S992" s="1">
        <v>0</v>
      </c>
    </row>
    <row r="993" spans="1:19">
      <c r="A993" s="1" t="s">
        <v>1123</v>
      </c>
      <c r="B993" s="1" t="s">
        <v>1055</v>
      </c>
      <c r="D993" s="2">
        <v>24.397970000000001</v>
      </c>
      <c r="E993" s="2">
        <v>121.3079</v>
      </c>
      <c r="F993" s="3">
        <v>2100</v>
      </c>
      <c r="G993" s="1" t="s">
        <v>3032</v>
      </c>
      <c r="H993" s="1" t="s">
        <v>3014</v>
      </c>
      <c r="I993" s="1" t="s">
        <v>1991</v>
      </c>
      <c r="J993" s="1" t="s">
        <v>853</v>
      </c>
      <c r="K993" s="1" t="s">
        <v>910</v>
      </c>
      <c r="L993" s="1" t="s">
        <v>847</v>
      </c>
      <c r="M993" s="1">
        <v>1</v>
      </c>
      <c r="N993" s="1" t="s">
        <v>5669</v>
      </c>
      <c r="O993" s="1">
        <v>3</v>
      </c>
      <c r="P993" s="1" t="s">
        <v>2105</v>
      </c>
      <c r="Q993" s="1" t="s">
        <v>2105</v>
      </c>
      <c r="R993" s="1" t="s">
        <v>34</v>
      </c>
      <c r="S993" s="1">
        <v>0</v>
      </c>
    </row>
    <row r="994" spans="1:19">
      <c r="A994" s="1" t="s">
        <v>1124</v>
      </c>
      <c r="B994" s="1" t="s">
        <v>1055</v>
      </c>
      <c r="D994" s="2">
        <v>24.397970000000001</v>
      </c>
      <c r="E994" s="2">
        <v>121.3079</v>
      </c>
      <c r="F994" s="3">
        <v>2100</v>
      </c>
      <c r="G994" s="1" t="s">
        <v>3032</v>
      </c>
      <c r="H994" s="1" t="s">
        <v>3014</v>
      </c>
      <c r="I994" s="1" t="s">
        <v>1991</v>
      </c>
      <c r="J994" s="1" t="s">
        <v>853</v>
      </c>
      <c r="K994" s="1" t="s">
        <v>910</v>
      </c>
      <c r="L994" s="1" t="s">
        <v>847</v>
      </c>
      <c r="M994" s="1">
        <v>1</v>
      </c>
      <c r="N994" s="1" t="s">
        <v>5669</v>
      </c>
      <c r="O994" s="1">
        <v>3</v>
      </c>
      <c r="P994" s="1" t="s">
        <v>2105</v>
      </c>
      <c r="Q994" s="1" t="s">
        <v>2105</v>
      </c>
      <c r="R994" s="1" t="s">
        <v>34</v>
      </c>
      <c r="S994" s="1">
        <v>0</v>
      </c>
    </row>
    <row r="995" spans="1:19">
      <c r="A995" s="1" t="s">
        <v>1125</v>
      </c>
      <c r="B995" s="1" t="s">
        <v>1055</v>
      </c>
      <c r="D995" s="2">
        <v>24.397970000000001</v>
      </c>
      <c r="E995" s="2">
        <v>121.3079</v>
      </c>
      <c r="F995" s="3">
        <v>2100</v>
      </c>
      <c r="G995" s="1" t="s">
        <v>3032</v>
      </c>
      <c r="H995" s="1" t="s">
        <v>3014</v>
      </c>
      <c r="I995" s="1" t="s">
        <v>1991</v>
      </c>
      <c r="J995" s="1" t="s">
        <v>853</v>
      </c>
      <c r="K995" s="1" t="s">
        <v>910</v>
      </c>
      <c r="L995" s="1" t="s">
        <v>847</v>
      </c>
      <c r="M995" s="1">
        <v>1</v>
      </c>
      <c r="N995" s="1" t="s">
        <v>5669</v>
      </c>
      <c r="O995" s="1">
        <v>3</v>
      </c>
      <c r="P995" s="1" t="s">
        <v>2105</v>
      </c>
      <c r="Q995" s="1" t="s">
        <v>2105</v>
      </c>
      <c r="R995" s="1" t="s">
        <v>34</v>
      </c>
      <c r="S995" s="1">
        <v>0</v>
      </c>
    </row>
    <row r="996" spans="1:19">
      <c r="A996" s="1" t="s">
        <v>1126</v>
      </c>
      <c r="B996" s="1" t="s">
        <v>1055</v>
      </c>
      <c r="D996" s="2">
        <v>24.397970000000001</v>
      </c>
      <c r="E996" s="2">
        <v>121.3079</v>
      </c>
      <c r="F996" s="3">
        <v>2100</v>
      </c>
      <c r="G996" s="1" t="s">
        <v>3032</v>
      </c>
      <c r="H996" s="1" t="s">
        <v>3014</v>
      </c>
      <c r="I996" s="1" t="s">
        <v>2027</v>
      </c>
      <c r="J996" s="1" t="s">
        <v>901</v>
      </c>
      <c r="K996" s="1" t="s">
        <v>1087</v>
      </c>
      <c r="L996" s="1" t="s">
        <v>847</v>
      </c>
      <c r="M996" s="1">
        <v>1</v>
      </c>
      <c r="N996" s="1" t="s">
        <v>5669</v>
      </c>
      <c r="O996" s="1">
        <v>3</v>
      </c>
      <c r="P996" s="1" t="s">
        <v>2105</v>
      </c>
      <c r="Q996" s="1" t="s">
        <v>2105</v>
      </c>
      <c r="R996" s="1" t="s">
        <v>34</v>
      </c>
      <c r="S996" s="1">
        <v>0</v>
      </c>
    </row>
    <row r="997" spans="1:19">
      <c r="A997" s="1" t="s">
        <v>1127</v>
      </c>
      <c r="B997" s="1" t="s">
        <v>1128</v>
      </c>
      <c r="D997" s="2">
        <v>24.509246999999998</v>
      </c>
      <c r="E997" s="2">
        <v>121.609948</v>
      </c>
      <c r="F997" s="3">
        <v>1850</v>
      </c>
      <c r="G997" s="1" t="s">
        <v>3032</v>
      </c>
      <c r="H997" s="1" t="s">
        <v>3014</v>
      </c>
      <c r="I997" s="1" t="s">
        <v>2028</v>
      </c>
      <c r="J997" s="1" t="s">
        <v>853</v>
      </c>
      <c r="K997" s="1" t="s">
        <v>918</v>
      </c>
      <c r="L997" s="1" t="s">
        <v>847</v>
      </c>
      <c r="M997" s="1">
        <v>1</v>
      </c>
      <c r="N997" s="1" t="s">
        <v>5669</v>
      </c>
      <c r="O997" s="1">
        <v>3</v>
      </c>
      <c r="P997" s="1" t="s">
        <v>2105</v>
      </c>
      <c r="Q997" s="1" t="s">
        <v>2105</v>
      </c>
      <c r="R997" s="1" t="s">
        <v>34</v>
      </c>
      <c r="S997" s="1">
        <v>0</v>
      </c>
    </row>
    <row r="998" spans="1:19">
      <c r="A998" s="1" t="s">
        <v>1129</v>
      </c>
      <c r="B998" s="1" t="s">
        <v>1130</v>
      </c>
      <c r="D998" s="2">
        <v>24.494896000000001</v>
      </c>
      <c r="E998" s="2">
        <v>121.53537</v>
      </c>
      <c r="F998" s="3">
        <v>1900</v>
      </c>
      <c r="G998" s="1" t="s">
        <v>3032</v>
      </c>
      <c r="H998" s="1" t="s">
        <v>3014</v>
      </c>
      <c r="I998" s="1" t="s">
        <v>2029</v>
      </c>
      <c r="J998" s="1" t="s">
        <v>901</v>
      </c>
      <c r="K998" s="1" t="s">
        <v>1087</v>
      </c>
      <c r="L998" s="1" t="s">
        <v>847</v>
      </c>
      <c r="M998" s="1">
        <v>1</v>
      </c>
      <c r="N998" s="1" t="s">
        <v>5669</v>
      </c>
      <c r="O998" s="1">
        <v>3</v>
      </c>
      <c r="P998" s="1" t="s">
        <v>2105</v>
      </c>
      <c r="Q998" s="1" t="s">
        <v>2105</v>
      </c>
      <c r="R998" s="1" t="s">
        <v>34</v>
      </c>
      <c r="S998" s="1">
        <v>0</v>
      </c>
    </row>
    <row r="999" spans="1:19">
      <c r="A999" s="1" t="s">
        <v>1131</v>
      </c>
      <c r="B999" s="1" t="s">
        <v>1130</v>
      </c>
      <c r="D999" s="2">
        <v>24.494896000000001</v>
      </c>
      <c r="E999" s="2">
        <v>121.53537</v>
      </c>
      <c r="F999" s="3">
        <v>1900</v>
      </c>
      <c r="G999" s="1" t="s">
        <v>3032</v>
      </c>
      <c r="H999" s="1" t="s">
        <v>3014</v>
      </c>
      <c r="I999" s="1" t="s">
        <v>2021</v>
      </c>
      <c r="J999" s="1" t="s">
        <v>901</v>
      </c>
      <c r="K999" s="1" t="s">
        <v>1087</v>
      </c>
      <c r="L999" s="1" t="s">
        <v>847</v>
      </c>
      <c r="M999" s="1">
        <v>1</v>
      </c>
      <c r="N999" s="1" t="s">
        <v>5669</v>
      </c>
      <c r="O999" s="1">
        <v>3</v>
      </c>
      <c r="P999" s="1" t="s">
        <v>2105</v>
      </c>
      <c r="Q999" s="1" t="s">
        <v>2105</v>
      </c>
      <c r="R999" s="1" t="s">
        <v>34</v>
      </c>
      <c r="S999" s="1">
        <v>0</v>
      </c>
    </row>
    <row r="1000" spans="1:19">
      <c r="A1000" s="1" t="s">
        <v>1132</v>
      </c>
      <c r="B1000" s="1" t="s">
        <v>1130</v>
      </c>
      <c r="D1000" s="2">
        <v>24.494896000000001</v>
      </c>
      <c r="E1000" s="2">
        <v>121.53537</v>
      </c>
      <c r="F1000" s="3">
        <v>1900</v>
      </c>
      <c r="G1000" s="1" t="s">
        <v>3032</v>
      </c>
      <c r="H1000" s="1" t="s">
        <v>3014</v>
      </c>
      <c r="L1000" s="1" t="s">
        <v>847</v>
      </c>
      <c r="M1000" s="1">
        <v>1</v>
      </c>
      <c r="N1000" s="1" t="s">
        <v>5669</v>
      </c>
      <c r="O1000" s="1">
        <v>3</v>
      </c>
      <c r="P1000" s="1" t="s">
        <v>2105</v>
      </c>
      <c r="Q1000" s="1" t="s">
        <v>2105</v>
      </c>
      <c r="R1000" s="1" t="s">
        <v>34</v>
      </c>
      <c r="S1000" s="1">
        <v>0</v>
      </c>
    </row>
    <row r="1001" spans="1:19">
      <c r="A1001" s="1" t="s">
        <v>1133</v>
      </c>
      <c r="B1001" s="1" t="s">
        <v>1130</v>
      </c>
      <c r="D1001" s="2">
        <v>24.494896000000001</v>
      </c>
      <c r="E1001" s="2">
        <v>121.53537</v>
      </c>
      <c r="F1001" s="3">
        <v>1900</v>
      </c>
      <c r="G1001" s="1" t="s">
        <v>3032</v>
      </c>
      <c r="H1001" s="1" t="s">
        <v>3014</v>
      </c>
      <c r="I1001" s="1" t="s">
        <v>1980</v>
      </c>
      <c r="J1001" s="1" t="s">
        <v>845</v>
      </c>
      <c r="K1001" s="1" t="s">
        <v>856</v>
      </c>
      <c r="L1001" s="1" t="s">
        <v>847</v>
      </c>
      <c r="M1001" s="1">
        <v>1</v>
      </c>
      <c r="N1001" s="1" t="s">
        <v>5669</v>
      </c>
      <c r="O1001" s="1">
        <v>3</v>
      </c>
      <c r="P1001" s="1" t="s">
        <v>2105</v>
      </c>
      <c r="Q1001" s="1" t="s">
        <v>2105</v>
      </c>
      <c r="R1001" s="1" t="s">
        <v>34</v>
      </c>
      <c r="S1001" s="1">
        <v>0</v>
      </c>
    </row>
    <row r="1002" spans="1:19">
      <c r="A1002" s="1" t="s">
        <v>1134</v>
      </c>
      <c r="B1002" s="1" t="s">
        <v>1130</v>
      </c>
      <c r="D1002" s="2">
        <v>24.494896000000001</v>
      </c>
      <c r="E1002" s="2">
        <v>121.53537</v>
      </c>
      <c r="F1002" s="3">
        <v>1900</v>
      </c>
      <c r="G1002" s="1" t="s">
        <v>3032</v>
      </c>
      <c r="H1002" s="1" t="s">
        <v>3014</v>
      </c>
      <c r="L1002" s="1" t="s">
        <v>847</v>
      </c>
      <c r="M1002" s="1">
        <v>1</v>
      </c>
      <c r="N1002" s="1" t="s">
        <v>5669</v>
      </c>
      <c r="O1002" s="1">
        <v>3</v>
      </c>
      <c r="P1002" s="1" t="s">
        <v>2105</v>
      </c>
      <c r="Q1002" s="1" t="s">
        <v>2105</v>
      </c>
      <c r="R1002" s="1" t="s">
        <v>34</v>
      </c>
      <c r="S1002" s="1">
        <v>0</v>
      </c>
    </row>
    <row r="1003" spans="1:19">
      <c r="A1003" s="1" t="s">
        <v>1135</v>
      </c>
      <c r="B1003" s="1" t="s">
        <v>1130</v>
      </c>
      <c r="D1003" s="2">
        <v>24.494896000000001</v>
      </c>
      <c r="E1003" s="2">
        <v>121.53537</v>
      </c>
      <c r="F1003" s="3">
        <v>1900</v>
      </c>
      <c r="G1003" s="1" t="s">
        <v>3032</v>
      </c>
      <c r="H1003" s="1" t="s">
        <v>3014</v>
      </c>
      <c r="I1003" s="1" t="s">
        <v>1989</v>
      </c>
      <c r="J1003" s="1" t="s">
        <v>845</v>
      </c>
      <c r="K1003" s="1" t="s">
        <v>856</v>
      </c>
      <c r="L1003" s="1" t="s">
        <v>847</v>
      </c>
      <c r="M1003" s="1">
        <v>1</v>
      </c>
      <c r="N1003" s="1" t="s">
        <v>5669</v>
      </c>
      <c r="O1003" s="1">
        <v>3</v>
      </c>
      <c r="P1003" s="1" t="s">
        <v>2105</v>
      </c>
      <c r="Q1003" s="1" t="s">
        <v>2105</v>
      </c>
      <c r="R1003" s="1" t="s">
        <v>34</v>
      </c>
      <c r="S1003" s="1">
        <v>0</v>
      </c>
    </row>
    <row r="1004" spans="1:19">
      <c r="A1004" s="1" t="s">
        <v>1136</v>
      </c>
      <c r="B1004" s="1" t="s">
        <v>1130</v>
      </c>
      <c r="D1004" s="2">
        <v>24.494896000000001</v>
      </c>
      <c r="E1004" s="2">
        <v>121.53537</v>
      </c>
      <c r="F1004" s="3">
        <v>1900</v>
      </c>
      <c r="G1004" s="1" t="s">
        <v>3032</v>
      </c>
      <c r="H1004" s="1" t="s">
        <v>3014</v>
      </c>
      <c r="I1004" s="1" t="s">
        <v>2028</v>
      </c>
      <c r="J1004" s="1" t="s">
        <v>853</v>
      </c>
      <c r="K1004" s="1" t="s">
        <v>918</v>
      </c>
      <c r="L1004" s="1" t="s">
        <v>847</v>
      </c>
      <c r="M1004" s="1">
        <v>1</v>
      </c>
      <c r="N1004" s="1" t="s">
        <v>5669</v>
      </c>
      <c r="O1004" s="1">
        <v>3</v>
      </c>
      <c r="P1004" s="1" t="s">
        <v>2105</v>
      </c>
      <c r="Q1004" s="1" t="s">
        <v>2105</v>
      </c>
      <c r="R1004" s="1" t="s">
        <v>34</v>
      </c>
      <c r="S1004" s="1">
        <v>0</v>
      </c>
    </row>
    <row r="1005" spans="1:19">
      <c r="A1005" s="1" t="s">
        <v>1137</v>
      </c>
      <c r="B1005" s="1" t="s">
        <v>1130</v>
      </c>
      <c r="D1005" s="2">
        <v>24.494896000000001</v>
      </c>
      <c r="E1005" s="2">
        <v>121.53537</v>
      </c>
      <c r="F1005" s="3">
        <v>1900</v>
      </c>
      <c r="G1005" s="1" t="s">
        <v>3032</v>
      </c>
      <c r="H1005" s="1" t="s">
        <v>3014</v>
      </c>
      <c r="I1005" s="1" t="s">
        <v>2012</v>
      </c>
      <c r="K1005" s="1" t="s">
        <v>1048</v>
      </c>
      <c r="L1005" s="1" t="s">
        <v>847</v>
      </c>
      <c r="M1005" s="1">
        <v>1</v>
      </c>
      <c r="N1005" s="1" t="s">
        <v>5669</v>
      </c>
      <c r="O1005" s="1">
        <v>3</v>
      </c>
      <c r="P1005" s="1" t="s">
        <v>2105</v>
      </c>
      <c r="Q1005" s="1" t="s">
        <v>2105</v>
      </c>
      <c r="R1005" s="1" t="s">
        <v>34</v>
      </c>
      <c r="S1005" s="1">
        <v>0</v>
      </c>
    </row>
    <row r="1006" spans="1:19">
      <c r="A1006" s="1" t="s">
        <v>1138</v>
      </c>
      <c r="B1006" s="1" t="s">
        <v>1130</v>
      </c>
      <c r="D1006" s="2">
        <v>24.494896000000001</v>
      </c>
      <c r="E1006" s="2">
        <v>121.53537</v>
      </c>
      <c r="F1006" s="3">
        <v>1900</v>
      </c>
      <c r="G1006" s="1" t="s">
        <v>3032</v>
      </c>
      <c r="H1006" s="1" t="s">
        <v>3014</v>
      </c>
      <c r="I1006" s="1" t="s">
        <v>2030</v>
      </c>
      <c r="J1006" s="1" t="s">
        <v>1139</v>
      </c>
      <c r="K1006" s="1" t="s">
        <v>1140</v>
      </c>
      <c r="L1006" s="1" t="s">
        <v>847</v>
      </c>
      <c r="M1006" s="1">
        <v>1</v>
      </c>
      <c r="N1006" s="1" t="s">
        <v>5669</v>
      </c>
      <c r="O1006" s="1">
        <v>3</v>
      </c>
      <c r="P1006" s="1" t="s">
        <v>2105</v>
      </c>
      <c r="Q1006" s="1" t="s">
        <v>2105</v>
      </c>
      <c r="R1006" s="1" t="s">
        <v>34</v>
      </c>
      <c r="S1006" s="1">
        <v>0</v>
      </c>
    </row>
    <row r="1007" spans="1:19">
      <c r="A1007" s="1" t="s">
        <v>1141</v>
      </c>
      <c r="B1007" s="1" t="s">
        <v>1130</v>
      </c>
      <c r="D1007" s="2">
        <v>24.494896000000001</v>
      </c>
      <c r="E1007" s="2">
        <v>121.53537</v>
      </c>
      <c r="F1007" s="3">
        <v>1900</v>
      </c>
      <c r="G1007" s="1" t="s">
        <v>3032</v>
      </c>
      <c r="H1007" s="1" t="s">
        <v>3014</v>
      </c>
      <c r="I1007" s="1" t="s">
        <v>1974</v>
      </c>
      <c r="J1007" s="1" t="s">
        <v>845</v>
      </c>
      <c r="K1007" s="1" t="s">
        <v>890</v>
      </c>
      <c r="L1007" s="1" t="s">
        <v>847</v>
      </c>
      <c r="M1007" s="1">
        <v>1</v>
      </c>
      <c r="N1007" s="1" t="s">
        <v>5669</v>
      </c>
      <c r="O1007" s="1">
        <v>3</v>
      </c>
      <c r="P1007" s="1" t="s">
        <v>2105</v>
      </c>
      <c r="Q1007" s="1" t="s">
        <v>2105</v>
      </c>
      <c r="R1007" s="1" t="s">
        <v>34</v>
      </c>
      <c r="S1007" s="1">
        <v>0</v>
      </c>
    </row>
    <row r="1008" spans="1:19">
      <c r="A1008" s="1" t="s">
        <v>1142</v>
      </c>
      <c r="B1008" s="1" t="s">
        <v>1130</v>
      </c>
      <c r="D1008" s="2">
        <v>24.494896000000001</v>
      </c>
      <c r="E1008" s="2">
        <v>121.53537</v>
      </c>
      <c r="F1008" s="3">
        <v>1900</v>
      </c>
      <c r="G1008" s="1" t="s">
        <v>3032</v>
      </c>
      <c r="H1008" s="1" t="s">
        <v>3014</v>
      </c>
      <c r="L1008" s="1" t="s">
        <v>847</v>
      </c>
      <c r="M1008" s="1">
        <v>1</v>
      </c>
      <c r="N1008" s="1" t="s">
        <v>5669</v>
      </c>
      <c r="O1008" s="1">
        <v>3</v>
      </c>
      <c r="P1008" s="1" t="s">
        <v>2105</v>
      </c>
      <c r="Q1008" s="1" t="s">
        <v>2105</v>
      </c>
      <c r="R1008" s="1" t="s">
        <v>34</v>
      </c>
      <c r="S1008" s="1">
        <v>0</v>
      </c>
    </row>
    <row r="1009" spans="1:19">
      <c r="A1009" s="1" t="s">
        <v>1143</v>
      </c>
      <c r="B1009" s="1" t="s">
        <v>1130</v>
      </c>
      <c r="D1009" s="2">
        <v>24.494896000000001</v>
      </c>
      <c r="E1009" s="2">
        <v>121.53537</v>
      </c>
      <c r="F1009" s="3">
        <v>1900</v>
      </c>
      <c r="G1009" s="1" t="s">
        <v>3032</v>
      </c>
      <c r="H1009" s="1" t="s">
        <v>3014</v>
      </c>
      <c r="L1009" s="1" t="s">
        <v>847</v>
      </c>
      <c r="M1009" s="1">
        <v>1</v>
      </c>
      <c r="N1009" s="1" t="s">
        <v>5669</v>
      </c>
      <c r="O1009" s="1">
        <v>3</v>
      </c>
      <c r="P1009" s="1" t="s">
        <v>2105</v>
      </c>
      <c r="Q1009" s="1" t="s">
        <v>2105</v>
      </c>
      <c r="R1009" s="1" t="s">
        <v>34</v>
      </c>
      <c r="S1009" s="1">
        <v>0</v>
      </c>
    </row>
    <row r="1010" spans="1:19">
      <c r="A1010" s="1" t="s">
        <v>1144</v>
      </c>
      <c r="B1010" s="1" t="s">
        <v>1130</v>
      </c>
      <c r="D1010" s="2">
        <v>24.494896000000001</v>
      </c>
      <c r="E1010" s="2">
        <v>121.53537</v>
      </c>
      <c r="F1010" s="3">
        <v>1900</v>
      </c>
      <c r="G1010" s="1" t="s">
        <v>3032</v>
      </c>
      <c r="H1010" s="1" t="s">
        <v>3014</v>
      </c>
      <c r="I1010" s="1" t="s">
        <v>2031</v>
      </c>
      <c r="J1010" s="1" t="s">
        <v>861</v>
      </c>
      <c r="K1010" s="1" t="s">
        <v>1145</v>
      </c>
      <c r="L1010" s="1" t="s">
        <v>847</v>
      </c>
      <c r="M1010" s="1">
        <v>1</v>
      </c>
      <c r="N1010" s="1" t="s">
        <v>5669</v>
      </c>
      <c r="O1010" s="1">
        <v>3</v>
      </c>
      <c r="P1010" s="1" t="s">
        <v>2105</v>
      </c>
      <c r="Q1010" s="1" t="s">
        <v>2105</v>
      </c>
      <c r="R1010" s="1" t="s">
        <v>34</v>
      </c>
      <c r="S1010" s="1">
        <v>0</v>
      </c>
    </row>
    <row r="1011" spans="1:19">
      <c r="A1011" s="1" t="s">
        <v>1146</v>
      </c>
      <c r="B1011" s="1" t="s">
        <v>1130</v>
      </c>
      <c r="D1011" s="2">
        <v>24.494896000000001</v>
      </c>
      <c r="E1011" s="2">
        <v>121.53537</v>
      </c>
      <c r="F1011" s="3">
        <v>1900</v>
      </c>
      <c r="G1011" s="1" t="s">
        <v>3032</v>
      </c>
      <c r="H1011" s="1" t="s">
        <v>3014</v>
      </c>
      <c r="I1011" s="1" t="s">
        <v>2032</v>
      </c>
      <c r="J1011" s="1" t="s">
        <v>901</v>
      </c>
      <c r="K1011" s="1" t="s">
        <v>1147</v>
      </c>
      <c r="L1011" s="1" t="s">
        <v>847</v>
      </c>
      <c r="M1011" s="1">
        <v>1</v>
      </c>
      <c r="N1011" s="1" t="s">
        <v>5669</v>
      </c>
      <c r="O1011" s="1">
        <v>3</v>
      </c>
      <c r="P1011" s="1" t="s">
        <v>2105</v>
      </c>
      <c r="Q1011" s="1" t="s">
        <v>2105</v>
      </c>
      <c r="R1011" s="1" t="s">
        <v>34</v>
      </c>
      <c r="S1011" s="1">
        <v>0</v>
      </c>
    </row>
    <row r="1012" spans="1:19">
      <c r="A1012" s="1" t="s">
        <v>1148</v>
      </c>
      <c r="B1012" s="1" t="s">
        <v>1130</v>
      </c>
      <c r="D1012" s="2">
        <v>24.494896000000001</v>
      </c>
      <c r="E1012" s="2">
        <v>121.53537</v>
      </c>
      <c r="F1012" s="3">
        <v>1900</v>
      </c>
      <c r="G1012" s="1" t="s">
        <v>3032</v>
      </c>
      <c r="H1012" s="1" t="s">
        <v>3014</v>
      </c>
      <c r="L1012" s="1" t="s">
        <v>847</v>
      </c>
      <c r="M1012" s="1">
        <v>1</v>
      </c>
      <c r="N1012" s="1" t="s">
        <v>5669</v>
      </c>
      <c r="O1012" s="1">
        <v>3</v>
      </c>
      <c r="P1012" s="1" t="s">
        <v>2105</v>
      </c>
      <c r="Q1012" s="1" t="s">
        <v>2105</v>
      </c>
      <c r="R1012" s="1" t="s">
        <v>34</v>
      </c>
      <c r="S1012" s="1">
        <v>0</v>
      </c>
    </row>
    <row r="1013" spans="1:19">
      <c r="A1013" s="1" t="s">
        <v>1149</v>
      </c>
      <c r="B1013" s="1" t="s">
        <v>1130</v>
      </c>
      <c r="D1013" s="2">
        <v>24.494896000000001</v>
      </c>
      <c r="E1013" s="2">
        <v>121.53537</v>
      </c>
      <c r="F1013" s="3">
        <v>1900</v>
      </c>
      <c r="G1013" s="1" t="s">
        <v>3032</v>
      </c>
      <c r="H1013" s="1" t="s">
        <v>3014</v>
      </c>
      <c r="I1013" s="1" t="s">
        <v>1991</v>
      </c>
      <c r="J1013" s="1" t="s">
        <v>853</v>
      </c>
      <c r="K1013" s="1" t="s">
        <v>910</v>
      </c>
      <c r="L1013" s="1" t="s">
        <v>847</v>
      </c>
      <c r="M1013" s="1">
        <v>1</v>
      </c>
      <c r="N1013" s="1" t="s">
        <v>5669</v>
      </c>
      <c r="O1013" s="1">
        <v>3</v>
      </c>
      <c r="P1013" s="1" t="s">
        <v>2105</v>
      </c>
      <c r="Q1013" s="1" t="s">
        <v>2105</v>
      </c>
      <c r="R1013" s="1" t="s">
        <v>34</v>
      </c>
      <c r="S1013" s="1">
        <v>0</v>
      </c>
    </row>
    <row r="1014" spans="1:19">
      <c r="A1014" s="1" t="s">
        <v>1150</v>
      </c>
      <c r="B1014" s="1" t="s">
        <v>1130</v>
      </c>
      <c r="D1014" s="2">
        <v>24.494896000000001</v>
      </c>
      <c r="E1014" s="2">
        <v>121.53537</v>
      </c>
      <c r="F1014" s="3">
        <v>1900</v>
      </c>
      <c r="G1014" s="1" t="s">
        <v>3032</v>
      </c>
      <c r="H1014" s="1" t="s">
        <v>3014</v>
      </c>
      <c r="I1014" s="1" t="s">
        <v>1990</v>
      </c>
      <c r="J1014" s="1" t="s">
        <v>853</v>
      </c>
      <c r="K1014" s="1" t="s">
        <v>851</v>
      </c>
      <c r="L1014" s="1" t="s">
        <v>847</v>
      </c>
      <c r="M1014" s="1">
        <v>1</v>
      </c>
      <c r="N1014" s="1" t="s">
        <v>5669</v>
      </c>
      <c r="O1014" s="1">
        <v>3</v>
      </c>
      <c r="P1014" s="1" t="s">
        <v>2105</v>
      </c>
      <c r="Q1014" s="1" t="s">
        <v>2105</v>
      </c>
      <c r="R1014" s="1" t="s">
        <v>34</v>
      </c>
      <c r="S1014" s="1">
        <v>0</v>
      </c>
    </row>
    <row r="1015" spans="1:19">
      <c r="A1015" s="1" t="s">
        <v>1151</v>
      </c>
      <c r="B1015" s="1" t="s">
        <v>1130</v>
      </c>
      <c r="D1015" s="2">
        <v>24.494896000000001</v>
      </c>
      <c r="E1015" s="2">
        <v>121.53537</v>
      </c>
      <c r="F1015" s="3">
        <v>1900</v>
      </c>
      <c r="G1015" s="1" t="s">
        <v>3032</v>
      </c>
      <c r="H1015" s="1" t="s">
        <v>3014</v>
      </c>
      <c r="I1015" s="1" t="s">
        <v>2004</v>
      </c>
      <c r="J1015" s="1" t="s">
        <v>901</v>
      </c>
      <c r="K1015" s="1" t="s">
        <v>995</v>
      </c>
      <c r="L1015" s="1" t="s">
        <v>847</v>
      </c>
      <c r="M1015" s="1">
        <v>1</v>
      </c>
      <c r="N1015" s="1" t="s">
        <v>5669</v>
      </c>
      <c r="O1015" s="1">
        <v>3</v>
      </c>
      <c r="P1015" s="1" t="s">
        <v>2105</v>
      </c>
      <c r="Q1015" s="1" t="s">
        <v>2105</v>
      </c>
      <c r="R1015" s="1" t="s">
        <v>34</v>
      </c>
      <c r="S1015" s="1">
        <v>0</v>
      </c>
    </row>
    <row r="1016" spans="1:19">
      <c r="A1016" s="1" t="s">
        <v>1152</v>
      </c>
      <c r="B1016" s="1" t="s">
        <v>1130</v>
      </c>
      <c r="D1016" s="2">
        <v>24.494896000000001</v>
      </c>
      <c r="E1016" s="2">
        <v>121.53537</v>
      </c>
      <c r="F1016" s="3">
        <v>1900</v>
      </c>
      <c r="G1016" s="1" t="s">
        <v>3032</v>
      </c>
      <c r="H1016" s="1" t="s">
        <v>3014</v>
      </c>
      <c r="I1016" s="1" t="s">
        <v>1984</v>
      </c>
      <c r="J1016" s="1" t="s">
        <v>853</v>
      </c>
      <c r="K1016" s="1" t="s">
        <v>851</v>
      </c>
      <c r="L1016" s="1" t="s">
        <v>847</v>
      </c>
      <c r="M1016" s="1">
        <v>1</v>
      </c>
      <c r="N1016" s="1" t="s">
        <v>5669</v>
      </c>
      <c r="O1016" s="1">
        <v>3</v>
      </c>
      <c r="P1016" s="1" t="s">
        <v>2105</v>
      </c>
      <c r="Q1016" s="1" t="s">
        <v>2105</v>
      </c>
      <c r="R1016" s="1" t="s">
        <v>34</v>
      </c>
      <c r="S1016" s="1">
        <v>0</v>
      </c>
    </row>
    <row r="1017" spans="1:19">
      <c r="A1017" s="1" t="s">
        <v>1153</v>
      </c>
      <c r="B1017" s="1" t="s">
        <v>1130</v>
      </c>
      <c r="D1017" s="2">
        <v>24.494896000000001</v>
      </c>
      <c r="E1017" s="2">
        <v>121.53537</v>
      </c>
      <c r="F1017" s="3">
        <v>1900</v>
      </c>
      <c r="G1017" s="1" t="s">
        <v>3032</v>
      </c>
      <c r="H1017" s="1" t="s">
        <v>3014</v>
      </c>
      <c r="I1017" s="1" t="s">
        <v>1965</v>
      </c>
      <c r="J1017" s="1" t="s">
        <v>845</v>
      </c>
      <c r="K1017" s="1" t="s">
        <v>856</v>
      </c>
      <c r="L1017" s="1" t="s">
        <v>847</v>
      </c>
      <c r="M1017" s="1">
        <v>1</v>
      </c>
      <c r="N1017" s="1" t="s">
        <v>5669</v>
      </c>
      <c r="O1017" s="1">
        <v>3</v>
      </c>
      <c r="P1017" s="1" t="s">
        <v>2105</v>
      </c>
      <c r="Q1017" s="1" t="s">
        <v>2105</v>
      </c>
      <c r="R1017" s="1" t="s">
        <v>34</v>
      </c>
      <c r="S1017" s="1">
        <v>0</v>
      </c>
    </row>
    <row r="1018" spans="1:19">
      <c r="A1018" s="1" t="s">
        <v>1154</v>
      </c>
      <c r="B1018" s="1" t="s">
        <v>1130</v>
      </c>
      <c r="D1018" s="2">
        <v>24.494896000000001</v>
      </c>
      <c r="E1018" s="2">
        <v>121.53537</v>
      </c>
      <c r="F1018" s="3">
        <v>1900</v>
      </c>
      <c r="G1018" s="1" t="s">
        <v>3032</v>
      </c>
      <c r="H1018" s="1" t="s">
        <v>3014</v>
      </c>
      <c r="I1018" s="1" t="s">
        <v>2033</v>
      </c>
      <c r="J1018" s="1" t="s">
        <v>845</v>
      </c>
      <c r="K1018" s="1" t="s">
        <v>1007</v>
      </c>
      <c r="L1018" s="1" t="s">
        <v>847</v>
      </c>
      <c r="M1018" s="1">
        <v>1</v>
      </c>
      <c r="N1018" s="1" t="s">
        <v>5669</v>
      </c>
      <c r="O1018" s="1">
        <v>3</v>
      </c>
      <c r="P1018" s="1" t="s">
        <v>2105</v>
      </c>
      <c r="Q1018" s="1" t="s">
        <v>2105</v>
      </c>
      <c r="R1018" s="1" t="s">
        <v>34</v>
      </c>
      <c r="S1018" s="1">
        <v>0</v>
      </c>
    </row>
    <row r="1019" spans="1:19">
      <c r="A1019" s="1" t="s">
        <v>1155</v>
      </c>
      <c r="B1019" s="1" t="s">
        <v>1130</v>
      </c>
      <c r="D1019" s="2">
        <v>24.494896000000001</v>
      </c>
      <c r="E1019" s="2">
        <v>121.53537</v>
      </c>
      <c r="F1019" s="3">
        <v>1900</v>
      </c>
      <c r="G1019" s="1" t="s">
        <v>3032</v>
      </c>
      <c r="H1019" s="1" t="s">
        <v>3014</v>
      </c>
      <c r="I1019" s="1" t="s">
        <v>2034</v>
      </c>
      <c r="J1019" s="1" t="s">
        <v>861</v>
      </c>
      <c r="K1019" s="1" t="s">
        <v>1140</v>
      </c>
      <c r="L1019" s="1" t="s">
        <v>847</v>
      </c>
      <c r="M1019" s="1">
        <v>1</v>
      </c>
      <c r="N1019" s="1" t="s">
        <v>5669</v>
      </c>
      <c r="O1019" s="1">
        <v>3</v>
      </c>
      <c r="P1019" s="1" t="s">
        <v>2105</v>
      </c>
      <c r="Q1019" s="1" t="s">
        <v>2105</v>
      </c>
      <c r="R1019" s="1" t="s">
        <v>34</v>
      </c>
      <c r="S1019" s="1">
        <v>0</v>
      </c>
    </row>
    <row r="1020" spans="1:19">
      <c r="A1020" s="1" t="s">
        <v>1156</v>
      </c>
      <c r="B1020" s="1" t="s">
        <v>1130</v>
      </c>
      <c r="D1020" s="2">
        <v>24.494896000000001</v>
      </c>
      <c r="E1020" s="2">
        <v>121.53537</v>
      </c>
      <c r="F1020" s="3">
        <v>1900</v>
      </c>
      <c r="G1020" s="1" t="s">
        <v>3032</v>
      </c>
      <c r="H1020" s="1" t="s">
        <v>3014</v>
      </c>
      <c r="I1020" s="1" t="s">
        <v>2028</v>
      </c>
      <c r="J1020" s="1" t="s">
        <v>853</v>
      </c>
      <c r="K1020" s="1" t="s">
        <v>918</v>
      </c>
      <c r="L1020" s="1" t="s">
        <v>847</v>
      </c>
      <c r="M1020" s="1">
        <v>1</v>
      </c>
      <c r="N1020" s="1" t="s">
        <v>5669</v>
      </c>
      <c r="O1020" s="1">
        <v>3</v>
      </c>
      <c r="P1020" s="1" t="s">
        <v>2105</v>
      </c>
      <c r="Q1020" s="1" t="s">
        <v>2105</v>
      </c>
      <c r="R1020" s="1" t="s">
        <v>34</v>
      </c>
      <c r="S1020" s="1">
        <v>0</v>
      </c>
    </row>
    <row r="1021" spans="1:19">
      <c r="A1021" s="1" t="s">
        <v>1157</v>
      </c>
      <c r="B1021" s="1" t="s">
        <v>1130</v>
      </c>
      <c r="D1021" s="2">
        <v>24.494896000000001</v>
      </c>
      <c r="E1021" s="2">
        <v>121.53537</v>
      </c>
      <c r="F1021" s="3">
        <v>1900</v>
      </c>
      <c r="G1021" s="1" t="s">
        <v>3032</v>
      </c>
      <c r="H1021" s="1" t="s">
        <v>3014</v>
      </c>
      <c r="I1021" s="1" t="s">
        <v>1969</v>
      </c>
      <c r="J1021" s="1" t="s">
        <v>853</v>
      </c>
      <c r="K1021" s="1" t="s">
        <v>876</v>
      </c>
      <c r="L1021" s="1" t="s">
        <v>847</v>
      </c>
      <c r="M1021" s="1">
        <v>1</v>
      </c>
      <c r="N1021" s="1" t="s">
        <v>5669</v>
      </c>
      <c r="O1021" s="1">
        <v>3</v>
      </c>
      <c r="P1021" s="1" t="s">
        <v>2105</v>
      </c>
      <c r="Q1021" s="1" t="s">
        <v>2105</v>
      </c>
      <c r="R1021" s="1" t="s">
        <v>34</v>
      </c>
      <c r="S1021" s="1">
        <v>0</v>
      </c>
    </row>
    <row r="1022" spans="1:19">
      <c r="A1022" s="1" t="s">
        <v>1158</v>
      </c>
      <c r="B1022" s="1" t="s">
        <v>1130</v>
      </c>
      <c r="D1022" s="2">
        <v>24.494896000000001</v>
      </c>
      <c r="E1022" s="2">
        <v>121.53537</v>
      </c>
      <c r="F1022" s="3">
        <v>1900</v>
      </c>
      <c r="G1022" s="1" t="s">
        <v>3032</v>
      </c>
      <c r="H1022" s="1" t="s">
        <v>3014</v>
      </c>
      <c r="L1022" s="1" t="s">
        <v>847</v>
      </c>
      <c r="M1022" s="1">
        <v>1</v>
      </c>
      <c r="N1022" s="1" t="s">
        <v>5669</v>
      </c>
      <c r="O1022" s="1">
        <v>3</v>
      </c>
      <c r="P1022" s="1" t="s">
        <v>2105</v>
      </c>
      <c r="Q1022" s="1" t="s">
        <v>2105</v>
      </c>
      <c r="R1022" s="1" t="s">
        <v>34</v>
      </c>
      <c r="S1022" s="1">
        <v>0</v>
      </c>
    </row>
    <row r="1023" spans="1:19">
      <c r="A1023" s="1" t="s">
        <v>1159</v>
      </c>
      <c r="B1023" s="1" t="s">
        <v>1130</v>
      </c>
      <c r="D1023" s="2">
        <v>24.494896000000001</v>
      </c>
      <c r="E1023" s="2">
        <v>121.53537</v>
      </c>
      <c r="F1023" s="3">
        <v>1900</v>
      </c>
      <c r="G1023" s="1" t="s">
        <v>3032</v>
      </c>
      <c r="H1023" s="1" t="s">
        <v>3014</v>
      </c>
      <c r="I1023" s="1" t="s">
        <v>2025</v>
      </c>
      <c r="J1023" s="1" t="s">
        <v>845</v>
      </c>
      <c r="K1023" s="1" t="s">
        <v>856</v>
      </c>
      <c r="L1023" s="1" t="s">
        <v>847</v>
      </c>
      <c r="M1023" s="1">
        <v>1</v>
      </c>
      <c r="N1023" s="1" t="s">
        <v>5669</v>
      </c>
      <c r="O1023" s="1">
        <v>3</v>
      </c>
      <c r="P1023" s="1" t="s">
        <v>2105</v>
      </c>
      <c r="Q1023" s="1" t="s">
        <v>2105</v>
      </c>
      <c r="R1023" s="1" t="s">
        <v>34</v>
      </c>
      <c r="S1023" s="1">
        <v>0</v>
      </c>
    </row>
    <row r="1024" spans="1:19">
      <c r="A1024" s="1" t="s">
        <v>1160</v>
      </c>
      <c r="B1024" s="1" t="s">
        <v>1130</v>
      </c>
      <c r="D1024" s="2">
        <v>24.494896000000001</v>
      </c>
      <c r="E1024" s="2">
        <v>121.53537</v>
      </c>
      <c r="F1024" s="3">
        <v>1900</v>
      </c>
      <c r="G1024" s="1" t="s">
        <v>3032</v>
      </c>
      <c r="H1024" s="1" t="s">
        <v>3014</v>
      </c>
      <c r="L1024" s="1" t="s">
        <v>847</v>
      </c>
      <c r="M1024" s="1">
        <v>1</v>
      </c>
      <c r="N1024" s="1" t="s">
        <v>5669</v>
      </c>
      <c r="O1024" s="1">
        <v>3</v>
      </c>
      <c r="P1024" s="1" t="s">
        <v>2105</v>
      </c>
      <c r="Q1024" s="1" t="s">
        <v>2105</v>
      </c>
      <c r="R1024" s="1" t="s">
        <v>34</v>
      </c>
      <c r="S1024" s="1">
        <v>0</v>
      </c>
    </row>
    <row r="1025" spans="1:19">
      <c r="A1025" s="1" t="s">
        <v>1161</v>
      </c>
      <c r="B1025" s="1" t="s">
        <v>1130</v>
      </c>
      <c r="D1025" s="2">
        <v>24.494896000000001</v>
      </c>
      <c r="E1025" s="2">
        <v>121.53537</v>
      </c>
      <c r="F1025" s="3">
        <v>1900</v>
      </c>
      <c r="G1025" s="1" t="s">
        <v>3032</v>
      </c>
      <c r="H1025" s="1" t="s">
        <v>3014</v>
      </c>
      <c r="L1025" s="1" t="s">
        <v>847</v>
      </c>
      <c r="M1025" s="1">
        <v>1</v>
      </c>
      <c r="N1025" s="1" t="s">
        <v>5669</v>
      </c>
      <c r="O1025" s="1">
        <v>3</v>
      </c>
      <c r="P1025" s="1" t="s">
        <v>2105</v>
      </c>
      <c r="Q1025" s="1" t="s">
        <v>2105</v>
      </c>
      <c r="R1025" s="1" t="s">
        <v>34</v>
      </c>
      <c r="S1025" s="1">
        <v>0</v>
      </c>
    </row>
    <row r="1026" spans="1:19">
      <c r="A1026" s="1" t="s">
        <v>1162</v>
      </c>
      <c r="B1026" s="1" t="s">
        <v>1130</v>
      </c>
      <c r="D1026" s="2">
        <v>24.494896000000001</v>
      </c>
      <c r="E1026" s="2">
        <v>121.53537</v>
      </c>
      <c r="F1026" s="3">
        <v>1900</v>
      </c>
      <c r="G1026" s="1" t="s">
        <v>3032</v>
      </c>
      <c r="H1026" s="1" t="s">
        <v>3014</v>
      </c>
      <c r="I1026" s="1" t="s">
        <v>2035</v>
      </c>
      <c r="J1026" s="1" t="s">
        <v>901</v>
      </c>
      <c r="K1026" s="1" t="s">
        <v>1163</v>
      </c>
      <c r="L1026" s="1" t="s">
        <v>847</v>
      </c>
      <c r="M1026" s="1">
        <v>1</v>
      </c>
      <c r="N1026" s="1" t="s">
        <v>5669</v>
      </c>
      <c r="O1026" s="1">
        <v>3</v>
      </c>
      <c r="P1026" s="1" t="s">
        <v>2105</v>
      </c>
      <c r="Q1026" s="1" t="s">
        <v>2105</v>
      </c>
      <c r="R1026" s="1" t="s">
        <v>34</v>
      </c>
      <c r="S1026" s="1">
        <v>0</v>
      </c>
    </row>
    <row r="1027" spans="1:19">
      <c r="A1027" s="1" t="s">
        <v>1164</v>
      </c>
      <c r="B1027" s="1" t="s">
        <v>1130</v>
      </c>
      <c r="D1027" s="2">
        <v>24.494896000000001</v>
      </c>
      <c r="E1027" s="2">
        <v>121.53537</v>
      </c>
      <c r="F1027" s="3">
        <v>1900</v>
      </c>
      <c r="G1027" s="1" t="s">
        <v>3032</v>
      </c>
      <c r="H1027" s="1" t="s">
        <v>3014</v>
      </c>
      <c r="L1027" s="1" t="s">
        <v>847</v>
      </c>
      <c r="M1027" s="1">
        <v>1</v>
      </c>
      <c r="N1027" s="1" t="s">
        <v>5669</v>
      </c>
      <c r="O1027" s="1">
        <v>3</v>
      </c>
      <c r="P1027" s="1" t="s">
        <v>2105</v>
      </c>
      <c r="Q1027" s="1" t="s">
        <v>2105</v>
      </c>
      <c r="R1027" s="1" t="s">
        <v>34</v>
      </c>
      <c r="S1027" s="1">
        <v>0</v>
      </c>
    </row>
    <row r="1028" spans="1:19">
      <c r="A1028" s="1" t="s">
        <v>1165</v>
      </c>
      <c r="B1028" s="1" t="s">
        <v>1130</v>
      </c>
      <c r="D1028" s="2">
        <v>24.494896000000001</v>
      </c>
      <c r="E1028" s="2">
        <v>121.53537</v>
      </c>
      <c r="F1028" s="3">
        <v>1900</v>
      </c>
      <c r="G1028" s="1" t="s">
        <v>3032</v>
      </c>
      <c r="H1028" s="1" t="s">
        <v>3014</v>
      </c>
      <c r="I1028" s="1" t="s">
        <v>2028</v>
      </c>
      <c r="J1028" s="1" t="s">
        <v>853</v>
      </c>
      <c r="K1028" s="1" t="s">
        <v>918</v>
      </c>
      <c r="L1028" s="1" t="s">
        <v>847</v>
      </c>
      <c r="M1028" s="1">
        <v>1</v>
      </c>
      <c r="N1028" s="1" t="s">
        <v>5669</v>
      </c>
      <c r="O1028" s="1">
        <v>3</v>
      </c>
      <c r="P1028" s="1" t="s">
        <v>2105</v>
      </c>
      <c r="Q1028" s="1" t="s">
        <v>2105</v>
      </c>
      <c r="R1028" s="1" t="s">
        <v>34</v>
      </c>
      <c r="S1028" s="1">
        <v>0</v>
      </c>
    </row>
    <row r="1029" spans="1:19">
      <c r="A1029" s="1" t="s">
        <v>1166</v>
      </c>
      <c r="B1029" s="1" t="s">
        <v>1130</v>
      </c>
      <c r="D1029" s="2">
        <v>24.494896000000001</v>
      </c>
      <c r="E1029" s="2">
        <v>121.53537</v>
      </c>
      <c r="F1029" s="3">
        <v>1900</v>
      </c>
      <c r="G1029" s="1" t="s">
        <v>3032</v>
      </c>
      <c r="H1029" s="1" t="s">
        <v>3014</v>
      </c>
      <c r="I1029" s="1" t="s">
        <v>2031</v>
      </c>
      <c r="J1029" s="1" t="s">
        <v>861</v>
      </c>
      <c r="K1029" s="1" t="s">
        <v>1145</v>
      </c>
      <c r="L1029" s="1" t="s">
        <v>847</v>
      </c>
      <c r="M1029" s="1">
        <v>1</v>
      </c>
      <c r="N1029" s="1" t="s">
        <v>5669</v>
      </c>
      <c r="O1029" s="1">
        <v>3</v>
      </c>
      <c r="P1029" s="1" t="s">
        <v>2105</v>
      </c>
      <c r="Q1029" s="1" t="s">
        <v>2105</v>
      </c>
      <c r="R1029" s="1" t="s">
        <v>34</v>
      </c>
      <c r="S1029" s="1">
        <v>0</v>
      </c>
    </row>
    <row r="1030" spans="1:19">
      <c r="A1030" s="1" t="s">
        <v>1167</v>
      </c>
      <c r="B1030" s="1" t="s">
        <v>1130</v>
      </c>
      <c r="D1030" s="2">
        <v>24.494896000000001</v>
      </c>
      <c r="E1030" s="2">
        <v>121.53537</v>
      </c>
      <c r="F1030" s="3">
        <v>1900</v>
      </c>
      <c r="G1030" s="1" t="s">
        <v>3032</v>
      </c>
      <c r="H1030" s="1" t="s">
        <v>3014</v>
      </c>
      <c r="I1030" s="1" t="s">
        <v>1961</v>
      </c>
      <c r="J1030" s="1" t="s">
        <v>845</v>
      </c>
      <c r="K1030" s="1" t="s">
        <v>856</v>
      </c>
      <c r="L1030" s="1" t="s">
        <v>847</v>
      </c>
      <c r="M1030" s="1">
        <v>1</v>
      </c>
      <c r="N1030" s="1" t="s">
        <v>5669</v>
      </c>
      <c r="O1030" s="1">
        <v>3</v>
      </c>
      <c r="P1030" s="1" t="s">
        <v>2105</v>
      </c>
      <c r="Q1030" s="1" t="s">
        <v>2105</v>
      </c>
      <c r="R1030" s="1" t="s">
        <v>34</v>
      </c>
      <c r="S1030" s="1">
        <v>0</v>
      </c>
    </row>
    <row r="1031" spans="1:19">
      <c r="A1031" s="1" t="s">
        <v>1168</v>
      </c>
      <c r="B1031" s="1" t="s">
        <v>1130</v>
      </c>
      <c r="D1031" s="2">
        <v>24.494896000000001</v>
      </c>
      <c r="E1031" s="2">
        <v>121.53537</v>
      </c>
      <c r="F1031" s="3">
        <v>1900</v>
      </c>
      <c r="G1031" s="1" t="s">
        <v>3032</v>
      </c>
      <c r="H1031" s="1" t="s">
        <v>3014</v>
      </c>
      <c r="I1031" s="1" t="s">
        <v>2034</v>
      </c>
      <c r="J1031" s="1" t="s">
        <v>861</v>
      </c>
      <c r="K1031" s="1" t="s">
        <v>1140</v>
      </c>
      <c r="L1031" s="1" t="s">
        <v>847</v>
      </c>
      <c r="M1031" s="1">
        <v>1</v>
      </c>
      <c r="N1031" s="1" t="s">
        <v>5669</v>
      </c>
      <c r="O1031" s="1">
        <v>3</v>
      </c>
      <c r="P1031" s="1" t="s">
        <v>2105</v>
      </c>
      <c r="Q1031" s="1" t="s">
        <v>2105</v>
      </c>
      <c r="R1031" s="1" t="s">
        <v>34</v>
      </c>
      <c r="S1031" s="1">
        <v>0</v>
      </c>
    </row>
    <row r="1032" spans="1:19">
      <c r="A1032" s="1" t="s">
        <v>1169</v>
      </c>
      <c r="B1032" s="1" t="s">
        <v>1130</v>
      </c>
      <c r="D1032" s="2">
        <v>24.494896000000001</v>
      </c>
      <c r="E1032" s="2">
        <v>121.53537</v>
      </c>
      <c r="F1032" s="3">
        <v>1900</v>
      </c>
      <c r="G1032" s="1" t="s">
        <v>3032</v>
      </c>
      <c r="H1032" s="1" t="s">
        <v>3014</v>
      </c>
      <c r="I1032" s="1" t="s">
        <v>2028</v>
      </c>
      <c r="J1032" s="1" t="s">
        <v>853</v>
      </c>
      <c r="K1032" s="1" t="s">
        <v>918</v>
      </c>
      <c r="L1032" s="1" t="s">
        <v>847</v>
      </c>
      <c r="M1032" s="1">
        <v>1</v>
      </c>
      <c r="N1032" s="1" t="s">
        <v>5669</v>
      </c>
      <c r="O1032" s="1">
        <v>3</v>
      </c>
      <c r="P1032" s="1" t="s">
        <v>2105</v>
      </c>
      <c r="Q1032" s="1" t="s">
        <v>2105</v>
      </c>
      <c r="R1032" s="1" t="s">
        <v>34</v>
      </c>
      <c r="S1032" s="1">
        <v>0</v>
      </c>
    </row>
    <row r="1033" spans="1:19">
      <c r="A1033" s="1" t="s">
        <v>1170</v>
      </c>
      <c r="B1033" s="1" t="s">
        <v>1130</v>
      </c>
      <c r="D1033" s="2">
        <v>24.494896000000001</v>
      </c>
      <c r="E1033" s="2">
        <v>121.53537</v>
      </c>
      <c r="F1033" s="3">
        <v>1900</v>
      </c>
      <c r="G1033" s="1" t="s">
        <v>3032</v>
      </c>
      <c r="H1033" s="1" t="s">
        <v>3014</v>
      </c>
      <c r="I1033" s="1" t="s">
        <v>1959</v>
      </c>
      <c r="J1033" s="1" t="s">
        <v>850</v>
      </c>
      <c r="K1033" s="1" t="s">
        <v>851</v>
      </c>
      <c r="L1033" s="1" t="s">
        <v>847</v>
      </c>
      <c r="M1033" s="1">
        <v>1</v>
      </c>
      <c r="N1033" s="1" t="s">
        <v>5669</v>
      </c>
      <c r="O1033" s="1">
        <v>3</v>
      </c>
      <c r="P1033" s="1" t="s">
        <v>2105</v>
      </c>
      <c r="Q1033" s="1" t="s">
        <v>2105</v>
      </c>
      <c r="R1033" s="1" t="s">
        <v>34</v>
      </c>
      <c r="S1033" s="1">
        <v>0</v>
      </c>
    </row>
    <row r="1034" spans="1:19">
      <c r="A1034" s="1" t="s">
        <v>1171</v>
      </c>
      <c r="B1034" s="1" t="s">
        <v>1130</v>
      </c>
      <c r="D1034" s="2">
        <v>24.494896000000001</v>
      </c>
      <c r="E1034" s="2">
        <v>121.53537</v>
      </c>
      <c r="F1034" s="3">
        <v>1900</v>
      </c>
      <c r="G1034" s="1" t="s">
        <v>3032</v>
      </c>
      <c r="H1034" s="1" t="s">
        <v>3014</v>
      </c>
      <c r="I1034" s="1" t="s">
        <v>1964</v>
      </c>
      <c r="J1034" s="1" t="s">
        <v>853</v>
      </c>
      <c r="K1034" s="1" t="s">
        <v>851</v>
      </c>
      <c r="L1034" s="1" t="s">
        <v>847</v>
      </c>
      <c r="M1034" s="1">
        <v>1</v>
      </c>
      <c r="N1034" s="1" t="s">
        <v>5669</v>
      </c>
      <c r="O1034" s="1">
        <v>3</v>
      </c>
      <c r="P1034" s="1" t="s">
        <v>2105</v>
      </c>
      <c r="Q1034" s="1" t="s">
        <v>2105</v>
      </c>
      <c r="R1034" s="1" t="s">
        <v>34</v>
      </c>
      <c r="S1034" s="1">
        <v>0</v>
      </c>
    </row>
    <row r="1035" spans="1:19">
      <c r="A1035" s="1" t="s">
        <v>1172</v>
      </c>
      <c r="B1035" s="1" t="s">
        <v>1130</v>
      </c>
      <c r="D1035" s="2">
        <v>24.494896000000001</v>
      </c>
      <c r="E1035" s="2">
        <v>121.53537</v>
      </c>
      <c r="F1035" s="3">
        <v>1900</v>
      </c>
      <c r="G1035" s="1" t="s">
        <v>3032</v>
      </c>
      <c r="H1035" s="1" t="s">
        <v>3014</v>
      </c>
      <c r="I1035" s="1" t="s">
        <v>1958</v>
      </c>
      <c r="L1035" s="1" t="s">
        <v>847</v>
      </c>
      <c r="M1035" s="1">
        <v>1</v>
      </c>
      <c r="N1035" s="1" t="s">
        <v>5669</v>
      </c>
      <c r="O1035" s="1">
        <v>3</v>
      </c>
      <c r="P1035" s="1" t="s">
        <v>2105</v>
      </c>
      <c r="Q1035" s="1" t="s">
        <v>2105</v>
      </c>
      <c r="R1035" s="1" t="s">
        <v>34</v>
      </c>
      <c r="S1035" s="1">
        <v>0</v>
      </c>
    </row>
    <row r="1036" spans="1:19">
      <c r="A1036" s="1" t="s">
        <v>1173</v>
      </c>
      <c r="B1036" s="1" t="s">
        <v>1130</v>
      </c>
      <c r="D1036" s="2">
        <v>24.494896000000001</v>
      </c>
      <c r="E1036" s="2">
        <v>121.53537</v>
      </c>
      <c r="F1036" s="3">
        <v>1900</v>
      </c>
      <c r="G1036" s="1" t="s">
        <v>3032</v>
      </c>
      <c r="H1036" s="1" t="s">
        <v>3014</v>
      </c>
      <c r="I1036" s="1" t="s">
        <v>1980</v>
      </c>
      <c r="J1036" s="1" t="s">
        <v>845</v>
      </c>
      <c r="K1036" s="1" t="s">
        <v>856</v>
      </c>
      <c r="L1036" s="1" t="s">
        <v>847</v>
      </c>
      <c r="M1036" s="1">
        <v>1</v>
      </c>
      <c r="N1036" s="1" t="s">
        <v>5669</v>
      </c>
      <c r="O1036" s="1">
        <v>3</v>
      </c>
      <c r="P1036" s="1" t="s">
        <v>2105</v>
      </c>
      <c r="Q1036" s="1" t="s">
        <v>2105</v>
      </c>
      <c r="R1036" s="1" t="s">
        <v>34</v>
      </c>
      <c r="S1036" s="1">
        <v>0</v>
      </c>
    </row>
    <row r="1037" spans="1:19">
      <c r="A1037" s="1" t="s">
        <v>1174</v>
      </c>
      <c r="B1037" s="1" t="s">
        <v>1130</v>
      </c>
      <c r="D1037" s="2">
        <v>24.494896000000001</v>
      </c>
      <c r="E1037" s="2">
        <v>121.53537</v>
      </c>
      <c r="F1037" s="3">
        <v>1900</v>
      </c>
      <c r="G1037" s="1" t="s">
        <v>3032</v>
      </c>
      <c r="H1037" s="1" t="s">
        <v>3014</v>
      </c>
      <c r="I1037" s="1" t="s">
        <v>1961</v>
      </c>
      <c r="J1037" s="1" t="s">
        <v>845</v>
      </c>
      <c r="K1037" s="1" t="s">
        <v>856</v>
      </c>
      <c r="L1037" s="1" t="s">
        <v>847</v>
      </c>
      <c r="M1037" s="1">
        <v>1</v>
      </c>
      <c r="N1037" s="1" t="s">
        <v>5669</v>
      </c>
      <c r="O1037" s="1">
        <v>3</v>
      </c>
      <c r="P1037" s="1" t="s">
        <v>2105</v>
      </c>
      <c r="Q1037" s="1" t="s">
        <v>2105</v>
      </c>
      <c r="R1037" s="1" t="s">
        <v>34</v>
      </c>
      <c r="S1037" s="1">
        <v>0</v>
      </c>
    </row>
    <row r="1038" spans="1:19">
      <c r="A1038" s="1" t="s">
        <v>1175</v>
      </c>
      <c r="B1038" s="1" t="s">
        <v>1130</v>
      </c>
      <c r="D1038" s="2">
        <v>24.494896000000001</v>
      </c>
      <c r="E1038" s="2">
        <v>121.53537</v>
      </c>
      <c r="F1038" s="3">
        <v>1900</v>
      </c>
      <c r="G1038" s="1" t="s">
        <v>3032</v>
      </c>
      <c r="H1038" s="1" t="s">
        <v>3014</v>
      </c>
      <c r="I1038" s="1" t="s">
        <v>1984</v>
      </c>
      <c r="J1038" s="1" t="s">
        <v>853</v>
      </c>
      <c r="K1038" s="1" t="s">
        <v>851</v>
      </c>
      <c r="L1038" s="1" t="s">
        <v>847</v>
      </c>
      <c r="M1038" s="1">
        <v>1</v>
      </c>
      <c r="N1038" s="1" t="s">
        <v>5669</v>
      </c>
      <c r="O1038" s="1">
        <v>3</v>
      </c>
      <c r="P1038" s="1" t="s">
        <v>2105</v>
      </c>
      <c r="Q1038" s="1" t="s">
        <v>2105</v>
      </c>
      <c r="R1038" s="1" t="s">
        <v>34</v>
      </c>
      <c r="S1038" s="1">
        <v>0</v>
      </c>
    </row>
    <row r="1039" spans="1:19">
      <c r="A1039" s="1" t="s">
        <v>1176</v>
      </c>
      <c r="B1039" s="1" t="s">
        <v>1130</v>
      </c>
      <c r="D1039" s="2">
        <v>24.494896000000001</v>
      </c>
      <c r="E1039" s="2">
        <v>121.53537</v>
      </c>
      <c r="F1039" s="3">
        <v>1900</v>
      </c>
      <c r="G1039" s="1" t="s">
        <v>3032</v>
      </c>
      <c r="H1039" s="1" t="s">
        <v>3014</v>
      </c>
      <c r="I1039" s="1" t="s">
        <v>2004</v>
      </c>
      <c r="J1039" s="1" t="s">
        <v>901</v>
      </c>
      <c r="K1039" s="1" t="s">
        <v>995</v>
      </c>
      <c r="L1039" s="1" t="s">
        <v>847</v>
      </c>
      <c r="M1039" s="1">
        <v>1</v>
      </c>
      <c r="N1039" s="1" t="s">
        <v>5669</v>
      </c>
      <c r="O1039" s="1">
        <v>3</v>
      </c>
      <c r="P1039" s="1" t="s">
        <v>2105</v>
      </c>
      <c r="Q1039" s="1" t="s">
        <v>2105</v>
      </c>
      <c r="R1039" s="1" t="s">
        <v>34</v>
      </c>
      <c r="S1039" s="1">
        <v>0</v>
      </c>
    </row>
    <row r="1040" spans="1:19">
      <c r="A1040" s="1" t="s">
        <v>1177</v>
      </c>
      <c r="B1040" s="1" t="s">
        <v>1130</v>
      </c>
      <c r="D1040" s="2">
        <v>24.494896000000001</v>
      </c>
      <c r="E1040" s="2">
        <v>121.53537</v>
      </c>
      <c r="F1040" s="3">
        <v>1900</v>
      </c>
      <c r="G1040" s="1" t="s">
        <v>3032</v>
      </c>
      <c r="H1040" s="1" t="s">
        <v>3014</v>
      </c>
      <c r="I1040" s="1" t="s">
        <v>2025</v>
      </c>
      <c r="J1040" s="1" t="s">
        <v>845</v>
      </c>
      <c r="K1040" s="1" t="s">
        <v>856</v>
      </c>
      <c r="L1040" s="1" t="s">
        <v>847</v>
      </c>
      <c r="M1040" s="1">
        <v>1</v>
      </c>
      <c r="N1040" s="1" t="s">
        <v>5669</v>
      </c>
      <c r="O1040" s="1">
        <v>3</v>
      </c>
      <c r="P1040" s="1" t="s">
        <v>2105</v>
      </c>
      <c r="Q1040" s="1" t="s">
        <v>2105</v>
      </c>
      <c r="R1040" s="1" t="s">
        <v>34</v>
      </c>
      <c r="S1040" s="1">
        <v>0</v>
      </c>
    </row>
    <row r="1041" spans="1:19">
      <c r="A1041" s="1" t="s">
        <v>1178</v>
      </c>
      <c r="B1041" s="1" t="s">
        <v>1130</v>
      </c>
      <c r="D1041" s="2">
        <v>24.494896000000001</v>
      </c>
      <c r="E1041" s="2">
        <v>121.53537</v>
      </c>
      <c r="F1041" s="3">
        <v>1900</v>
      </c>
      <c r="G1041" s="1" t="s">
        <v>3032</v>
      </c>
      <c r="H1041" s="1" t="s">
        <v>3014</v>
      </c>
      <c r="I1041" s="1" t="s">
        <v>1991</v>
      </c>
      <c r="J1041" s="1" t="s">
        <v>853</v>
      </c>
      <c r="K1041" s="1" t="s">
        <v>910</v>
      </c>
      <c r="L1041" s="1" t="s">
        <v>847</v>
      </c>
      <c r="M1041" s="1">
        <v>1</v>
      </c>
      <c r="N1041" s="1" t="s">
        <v>5669</v>
      </c>
      <c r="O1041" s="1">
        <v>3</v>
      </c>
      <c r="P1041" s="1" t="s">
        <v>2105</v>
      </c>
      <c r="Q1041" s="1" t="s">
        <v>2105</v>
      </c>
      <c r="R1041" s="1" t="s">
        <v>34</v>
      </c>
      <c r="S1041" s="1">
        <v>0</v>
      </c>
    </row>
    <row r="1042" spans="1:19">
      <c r="A1042" s="1" t="s">
        <v>1179</v>
      </c>
      <c r="B1042" s="1" t="s">
        <v>1130</v>
      </c>
      <c r="D1042" s="2">
        <v>24.494896000000001</v>
      </c>
      <c r="E1042" s="2">
        <v>121.53537</v>
      </c>
      <c r="F1042" s="3">
        <v>1900</v>
      </c>
      <c r="G1042" s="1" t="s">
        <v>3032</v>
      </c>
      <c r="H1042" s="1" t="s">
        <v>3014</v>
      </c>
      <c r="I1042" s="1" t="s">
        <v>1996</v>
      </c>
      <c r="J1042" s="1" t="s">
        <v>853</v>
      </c>
      <c r="K1042" s="1" t="s">
        <v>958</v>
      </c>
      <c r="L1042" s="1" t="s">
        <v>847</v>
      </c>
      <c r="M1042" s="1">
        <v>1</v>
      </c>
      <c r="N1042" s="1" t="s">
        <v>5669</v>
      </c>
      <c r="O1042" s="1">
        <v>3</v>
      </c>
      <c r="P1042" s="1" t="s">
        <v>2105</v>
      </c>
      <c r="Q1042" s="1" t="s">
        <v>2105</v>
      </c>
      <c r="R1042" s="1" t="s">
        <v>34</v>
      </c>
      <c r="S1042" s="1">
        <v>0</v>
      </c>
    </row>
    <row r="1043" spans="1:19">
      <c r="A1043" s="1" t="s">
        <v>1180</v>
      </c>
      <c r="B1043" s="1" t="s">
        <v>1130</v>
      </c>
      <c r="D1043" s="2">
        <v>24.494896000000001</v>
      </c>
      <c r="E1043" s="2">
        <v>121.53537</v>
      </c>
      <c r="F1043" s="3">
        <v>1900</v>
      </c>
      <c r="G1043" s="1" t="s">
        <v>3032</v>
      </c>
      <c r="H1043" s="1" t="s">
        <v>3014</v>
      </c>
      <c r="L1043" s="1" t="s">
        <v>847</v>
      </c>
      <c r="M1043" s="1">
        <v>1</v>
      </c>
      <c r="N1043" s="1" t="s">
        <v>5669</v>
      </c>
      <c r="O1043" s="1">
        <v>3</v>
      </c>
      <c r="P1043" s="1" t="s">
        <v>2105</v>
      </c>
      <c r="Q1043" s="1" t="s">
        <v>2105</v>
      </c>
      <c r="R1043" s="1" t="s">
        <v>34</v>
      </c>
      <c r="S1043" s="1">
        <v>0</v>
      </c>
    </row>
    <row r="1044" spans="1:19">
      <c r="A1044" s="1" t="s">
        <v>1181</v>
      </c>
      <c r="B1044" s="1" t="s">
        <v>1130</v>
      </c>
      <c r="D1044" s="2">
        <v>24.494896000000001</v>
      </c>
      <c r="E1044" s="2">
        <v>121.53537</v>
      </c>
      <c r="F1044" s="3">
        <v>1900</v>
      </c>
      <c r="G1044" s="1" t="s">
        <v>3032</v>
      </c>
      <c r="H1044" s="1" t="s">
        <v>3014</v>
      </c>
      <c r="I1044" s="1" t="s">
        <v>1985</v>
      </c>
      <c r="J1044" s="1" t="s">
        <v>853</v>
      </c>
      <c r="K1044" s="1" t="s">
        <v>918</v>
      </c>
      <c r="L1044" s="1" t="s">
        <v>847</v>
      </c>
      <c r="M1044" s="1">
        <v>1</v>
      </c>
      <c r="N1044" s="1" t="s">
        <v>5669</v>
      </c>
      <c r="O1044" s="1">
        <v>3</v>
      </c>
      <c r="P1044" s="1" t="s">
        <v>2105</v>
      </c>
      <c r="Q1044" s="1" t="s">
        <v>2105</v>
      </c>
      <c r="R1044" s="1" t="s">
        <v>34</v>
      </c>
      <c r="S1044" s="1">
        <v>0</v>
      </c>
    </row>
    <row r="1045" spans="1:19">
      <c r="A1045" s="1" t="s">
        <v>1182</v>
      </c>
      <c r="B1045" s="1" t="s">
        <v>1130</v>
      </c>
      <c r="D1045" s="2">
        <v>24.494896000000001</v>
      </c>
      <c r="E1045" s="2">
        <v>121.53537</v>
      </c>
      <c r="F1045" s="3">
        <v>1900</v>
      </c>
      <c r="G1045" s="1" t="s">
        <v>3032</v>
      </c>
      <c r="H1045" s="1" t="s">
        <v>3014</v>
      </c>
      <c r="I1045" s="1" t="s">
        <v>1979</v>
      </c>
      <c r="J1045" s="1" t="s">
        <v>901</v>
      </c>
      <c r="K1045" s="1" t="s">
        <v>902</v>
      </c>
      <c r="L1045" s="1" t="s">
        <v>847</v>
      </c>
      <c r="M1045" s="1">
        <v>1</v>
      </c>
      <c r="N1045" s="1" t="s">
        <v>5669</v>
      </c>
      <c r="O1045" s="1">
        <v>3</v>
      </c>
      <c r="P1045" s="1" t="s">
        <v>2105</v>
      </c>
      <c r="Q1045" s="1" t="s">
        <v>2105</v>
      </c>
      <c r="R1045" s="1" t="s">
        <v>34</v>
      </c>
      <c r="S1045" s="1">
        <v>0</v>
      </c>
    </row>
    <row r="1046" spans="1:19">
      <c r="A1046" s="1" t="s">
        <v>1183</v>
      </c>
      <c r="B1046" s="1" t="s">
        <v>1130</v>
      </c>
      <c r="D1046" s="2">
        <v>24.494896000000001</v>
      </c>
      <c r="E1046" s="2">
        <v>121.53537</v>
      </c>
      <c r="F1046" s="3">
        <v>1900</v>
      </c>
      <c r="G1046" s="1" t="s">
        <v>3032</v>
      </c>
      <c r="H1046" s="1" t="s">
        <v>3014</v>
      </c>
      <c r="I1046" s="1" t="s">
        <v>2009</v>
      </c>
      <c r="J1046" s="1" t="s">
        <v>845</v>
      </c>
      <c r="K1046" s="1" t="s">
        <v>1022</v>
      </c>
      <c r="L1046" s="1" t="s">
        <v>847</v>
      </c>
      <c r="M1046" s="1">
        <v>1</v>
      </c>
      <c r="N1046" s="1" t="s">
        <v>5669</v>
      </c>
      <c r="O1046" s="1">
        <v>3</v>
      </c>
      <c r="P1046" s="1" t="s">
        <v>2105</v>
      </c>
      <c r="Q1046" s="1" t="s">
        <v>2105</v>
      </c>
      <c r="R1046" s="1" t="s">
        <v>34</v>
      </c>
      <c r="S1046" s="1">
        <v>0</v>
      </c>
    </row>
    <row r="1047" spans="1:19">
      <c r="A1047" s="1" t="s">
        <v>1184</v>
      </c>
      <c r="B1047" s="1" t="s">
        <v>1130</v>
      </c>
      <c r="D1047" s="2">
        <v>24.494896000000001</v>
      </c>
      <c r="E1047" s="2">
        <v>121.53537</v>
      </c>
      <c r="F1047" s="3">
        <v>1900</v>
      </c>
      <c r="G1047" s="1" t="s">
        <v>3032</v>
      </c>
      <c r="H1047" s="1" t="s">
        <v>3014</v>
      </c>
      <c r="I1047" s="1" t="s">
        <v>1973</v>
      </c>
      <c r="J1047" s="1" t="s">
        <v>853</v>
      </c>
      <c r="K1047" s="1" t="s">
        <v>887</v>
      </c>
      <c r="L1047" s="1" t="s">
        <v>847</v>
      </c>
      <c r="M1047" s="1">
        <v>1</v>
      </c>
      <c r="N1047" s="1" t="s">
        <v>5669</v>
      </c>
      <c r="O1047" s="1">
        <v>3</v>
      </c>
      <c r="P1047" s="1" t="s">
        <v>2105</v>
      </c>
      <c r="Q1047" s="1" t="s">
        <v>2105</v>
      </c>
      <c r="R1047" s="1" t="s">
        <v>34</v>
      </c>
      <c r="S1047" s="1">
        <v>0</v>
      </c>
    </row>
    <row r="1048" spans="1:19">
      <c r="A1048" s="1" t="s">
        <v>1185</v>
      </c>
      <c r="B1048" s="1" t="s">
        <v>1130</v>
      </c>
      <c r="D1048" s="2">
        <v>24.494896000000001</v>
      </c>
      <c r="E1048" s="2">
        <v>121.53537</v>
      </c>
      <c r="F1048" s="3">
        <v>1900</v>
      </c>
      <c r="G1048" s="1" t="s">
        <v>3032</v>
      </c>
      <c r="H1048" s="1" t="s">
        <v>3014</v>
      </c>
      <c r="I1048" s="1" t="s">
        <v>1973</v>
      </c>
      <c r="J1048" s="1" t="s">
        <v>853</v>
      </c>
      <c r="K1048" s="1" t="s">
        <v>887</v>
      </c>
      <c r="L1048" s="1" t="s">
        <v>847</v>
      </c>
      <c r="M1048" s="1">
        <v>1</v>
      </c>
      <c r="N1048" s="1" t="s">
        <v>5669</v>
      </c>
      <c r="O1048" s="1">
        <v>3</v>
      </c>
      <c r="P1048" s="1" t="s">
        <v>2105</v>
      </c>
      <c r="Q1048" s="1" t="s">
        <v>2105</v>
      </c>
      <c r="R1048" s="1" t="s">
        <v>34</v>
      </c>
      <c r="S1048" s="1">
        <v>0</v>
      </c>
    </row>
    <row r="1049" spans="1:19">
      <c r="A1049" s="1" t="s">
        <v>1186</v>
      </c>
      <c r="B1049" s="1" t="s">
        <v>1130</v>
      </c>
      <c r="D1049" s="2">
        <v>24.494896000000001</v>
      </c>
      <c r="E1049" s="2">
        <v>121.53537</v>
      </c>
      <c r="F1049" s="3">
        <v>1900</v>
      </c>
      <c r="G1049" s="1" t="s">
        <v>3032</v>
      </c>
      <c r="H1049" s="1" t="s">
        <v>3014</v>
      </c>
      <c r="I1049" s="1" t="s">
        <v>2025</v>
      </c>
      <c r="J1049" s="1" t="s">
        <v>845</v>
      </c>
      <c r="K1049" s="1" t="s">
        <v>856</v>
      </c>
      <c r="L1049" s="1" t="s">
        <v>847</v>
      </c>
      <c r="M1049" s="1">
        <v>1</v>
      </c>
      <c r="N1049" s="1" t="s">
        <v>5669</v>
      </c>
      <c r="O1049" s="1">
        <v>3</v>
      </c>
      <c r="P1049" s="1" t="s">
        <v>2105</v>
      </c>
      <c r="Q1049" s="1" t="s">
        <v>2105</v>
      </c>
      <c r="R1049" s="1" t="s">
        <v>34</v>
      </c>
      <c r="S1049" s="1">
        <v>0</v>
      </c>
    </row>
    <row r="1050" spans="1:19">
      <c r="A1050" s="1" t="s">
        <v>1187</v>
      </c>
      <c r="B1050" s="1" t="s">
        <v>1130</v>
      </c>
      <c r="D1050" s="2">
        <v>24.494896000000001</v>
      </c>
      <c r="E1050" s="2">
        <v>121.53537</v>
      </c>
      <c r="F1050" s="3">
        <v>1900</v>
      </c>
      <c r="G1050" s="1" t="s">
        <v>3032</v>
      </c>
      <c r="H1050" s="1" t="s">
        <v>3014</v>
      </c>
      <c r="I1050" s="1" t="s">
        <v>2036</v>
      </c>
      <c r="L1050" s="1" t="s">
        <v>847</v>
      </c>
      <c r="M1050" s="1">
        <v>1</v>
      </c>
      <c r="N1050" s="1" t="s">
        <v>5669</v>
      </c>
      <c r="O1050" s="1">
        <v>3</v>
      </c>
      <c r="P1050" s="1" t="s">
        <v>2105</v>
      </c>
      <c r="Q1050" s="1" t="s">
        <v>2105</v>
      </c>
      <c r="R1050" s="1" t="s">
        <v>34</v>
      </c>
      <c r="S1050" s="1">
        <v>0</v>
      </c>
    </row>
    <row r="1051" spans="1:19">
      <c r="A1051" s="1" t="s">
        <v>1188</v>
      </c>
      <c r="B1051" s="1" t="s">
        <v>1130</v>
      </c>
      <c r="D1051" s="2">
        <v>24.494896000000001</v>
      </c>
      <c r="E1051" s="2">
        <v>121.53537</v>
      </c>
      <c r="F1051" s="3">
        <v>1900</v>
      </c>
      <c r="G1051" s="1" t="s">
        <v>3032</v>
      </c>
      <c r="H1051" s="1" t="s">
        <v>3014</v>
      </c>
      <c r="I1051" s="1" t="s">
        <v>1991</v>
      </c>
      <c r="J1051" s="1" t="s">
        <v>853</v>
      </c>
      <c r="K1051" s="1" t="s">
        <v>910</v>
      </c>
      <c r="L1051" s="1" t="s">
        <v>847</v>
      </c>
      <c r="M1051" s="1">
        <v>1</v>
      </c>
      <c r="N1051" s="1" t="s">
        <v>5669</v>
      </c>
      <c r="O1051" s="1">
        <v>3</v>
      </c>
      <c r="P1051" s="1" t="s">
        <v>2105</v>
      </c>
      <c r="Q1051" s="1" t="s">
        <v>2105</v>
      </c>
      <c r="R1051" s="1" t="s">
        <v>34</v>
      </c>
      <c r="S1051" s="1">
        <v>0</v>
      </c>
    </row>
    <row r="1052" spans="1:19">
      <c r="A1052" s="1" t="s">
        <v>1189</v>
      </c>
      <c r="B1052" s="1" t="s">
        <v>1130</v>
      </c>
      <c r="D1052" s="2">
        <v>24.494896000000001</v>
      </c>
      <c r="E1052" s="2">
        <v>121.53537</v>
      </c>
      <c r="F1052" s="3">
        <v>1900</v>
      </c>
      <c r="G1052" s="1" t="s">
        <v>3032</v>
      </c>
      <c r="H1052" s="1" t="s">
        <v>3014</v>
      </c>
      <c r="I1052" s="1" t="s">
        <v>1991</v>
      </c>
      <c r="J1052" s="1" t="s">
        <v>853</v>
      </c>
      <c r="K1052" s="1" t="s">
        <v>910</v>
      </c>
      <c r="L1052" s="1" t="s">
        <v>847</v>
      </c>
      <c r="M1052" s="1">
        <v>1</v>
      </c>
      <c r="N1052" s="1" t="s">
        <v>5669</v>
      </c>
      <c r="O1052" s="1">
        <v>3</v>
      </c>
      <c r="P1052" s="1" t="s">
        <v>2105</v>
      </c>
      <c r="Q1052" s="1" t="s">
        <v>2105</v>
      </c>
      <c r="R1052" s="1" t="s">
        <v>34</v>
      </c>
      <c r="S1052" s="1">
        <v>0</v>
      </c>
    </row>
    <row r="1053" spans="1:19">
      <c r="A1053" s="1" t="s">
        <v>1190</v>
      </c>
      <c r="B1053" s="1" t="s">
        <v>1130</v>
      </c>
      <c r="D1053" s="2">
        <v>24.494896000000001</v>
      </c>
      <c r="E1053" s="2">
        <v>121.53537</v>
      </c>
      <c r="F1053" s="3">
        <v>1900</v>
      </c>
      <c r="G1053" s="1" t="s">
        <v>3032</v>
      </c>
      <c r="H1053" s="1" t="s">
        <v>3014</v>
      </c>
      <c r="I1053" s="1" t="s">
        <v>2037</v>
      </c>
      <c r="J1053" s="1" t="s">
        <v>1139</v>
      </c>
      <c r="K1053" s="1" t="s">
        <v>1145</v>
      </c>
      <c r="L1053" s="1" t="s">
        <v>847</v>
      </c>
      <c r="M1053" s="1">
        <v>1</v>
      </c>
      <c r="N1053" s="1" t="s">
        <v>5669</v>
      </c>
      <c r="O1053" s="1">
        <v>3</v>
      </c>
      <c r="P1053" s="1" t="s">
        <v>2105</v>
      </c>
      <c r="Q1053" s="1" t="s">
        <v>2105</v>
      </c>
      <c r="R1053" s="1" t="s">
        <v>34</v>
      </c>
      <c r="S1053" s="1">
        <v>0</v>
      </c>
    </row>
    <row r="1054" spans="1:19">
      <c r="A1054" s="1" t="s">
        <v>1191</v>
      </c>
      <c r="B1054" s="1" t="s">
        <v>1130</v>
      </c>
      <c r="D1054" s="2">
        <v>24.494896000000001</v>
      </c>
      <c r="E1054" s="2">
        <v>121.53537</v>
      </c>
      <c r="F1054" s="3">
        <v>1900</v>
      </c>
      <c r="G1054" s="1" t="s">
        <v>3032</v>
      </c>
      <c r="H1054" s="1" t="s">
        <v>3014</v>
      </c>
      <c r="I1054" s="1" t="s">
        <v>1991</v>
      </c>
      <c r="J1054" s="1" t="s">
        <v>853</v>
      </c>
      <c r="K1054" s="1" t="s">
        <v>910</v>
      </c>
      <c r="L1054" s="1" t="s">
        <v>847</v>
      </c>
      <c r="M1054" s="1">
        <v>1</v>
      </c>
      <c r="N1054" s="1" t="s">
        <v>5669</v>
      </c>
      <c r="O1054" s="1">
        <v>3</v>
      </c>
      <c r="P1054" s="1" t="s">
        <v>2105</v>
      </c>
      <c r="Q1054" s="1" t="s">
        <v>2105</v>
      </c>
      <c r="R1054" s="1" t="s">
        <v>34</v>
      </c>
      <c r="S1054" s="1">
        <v>0</v>
      </c>
    </row>
    <row r="1055" spans="1:19">
      <c r="A1055" s="1" t="s">
        <v>1192</v>
      </c>
      <c r="B1055" s="1" t="s">
        <v>1130</v>
      </c>
      <c r="D1055" s="2">
        <v>24.494896000000001</v>
      </c>
      <c r="E1055" s="2">
        <v>121.53537</v>
      </c>
      <c r="F1055" s="3">
        <v>1900</v>
      </c>
      <c r="G1055" s="1" t="s">
        <v>3032</v>
      </c>
      <c r="H1055" s="1" t="s">
        <v>3014</v>
      </c>
      <c r="I1055" s="1" t="s">
        <v>2034</v>
      </c>
      <c r="J1055" s="1" t="s">
        <v>861</v>
      </c>
      <c r="K1055" s="1" t="s">
        <v>1140</v>
      </c>
      <c r="L1055" s="1" t="s">
        <v>847</v>
      </c>
      <c r="M1055" s="1">
        <v>1</v>
      </c>
      <c r="N1055" s="1" t="s">
        <v>5669</v>
      </c>
      <c r="O1055" s="1">
        <v>3</v>
      </c>
      <c r="P1055" s="1" t="s">
        <v>2105</v>
      </c>
      <c r="Q1055" s="1" t="s">
        <v>2105</v>
      </c>
      <c r="R1055" s="1" t="s">
        <v>34</v>
      </c>
      <c r="S1055" s="1">
        <v>0</v>
      </c>
    </row>
    <row r="1056" spans="1:19">
      <c r="A1056" s="1" t="s">
        <v>1193</v>
      </c>
      <c r="B1056" s="1" t="s">
        <v>1130</v>
      </c>
      <c r="D1056" s="2">
        <v>24.494896000000001</v>
      </c>
      <c r="E1056" s="2">
        <v>121.53537</v>
      </c>
      <c r="F1056" s="3">
        <v>1900</v>
      </c>
      <c r="G1056" s="1" t="s">
        <v>3032</v>
      </c>
      <c r="H1056" s="1" t="s">
        <v>3014</v>
      </c>
      <c r="I1056" s="1" t="s">
        <v>1991</v>
      </c>
      <c r="J1056" s="1" t="s">
        <v>853</v>
      </c>
      <c r="K1056" s="1" t="s">
        <v>910</v>
      </c>
      <c r="L1056" s="1" t="s">
        <v>847</v>
      </c>
      <c r="M1056" s="1">
        <v>1</v>
      </c>
      <c r="N1056" s="1" t="s">
        <v>5669</v>
      </c>
      <c r="O1056" s="1">
        <v>3</v>
      </c>
      <c r="P1056" s="1" t="s">
        <v>2105</v>
      </c>
      <c r="Q1056" s="1" t="s">
        <v>2105</v>
      </c>
      <c r="R1056" s="1" t="s">
        <v>34</v>
      </c>
      <c r="S1056" s="1">
        <v>0</v>
      </c>
    </row>
    <row r="1057" spans="1:19">
      <c r="A1057" s="1" t="s">
        <v>1194</v>
      </c>
      <c r="B1057" s="1" t="s">
        <v>1130</v>
      </c>
      <c r="D1057" s="2">
        <v>24.494896000000001</v>
      </c>
      <c r="E1057" s="2">
        <v>121.53537</v>
      </c>
      <c r="F1057" s="3">
        <v>1900</v>
      </c>
      <c r="G1057" s="1" t="s">
        <v>3032</v>
      </c>
      <c r="H1057" s="1" t="s">
        <v>3014</v>
      </c>
      <c r="L1057" s="1" t="s">
        <v>847</v>
      </c>
      <c r="M1057" s="1">
        <v>1</v>
      </c>
      <c r="N1057" s="1" t="s">
        <v>5669</v>
      </c>
      <c r="O1057" s="1">
        <v>3</v>
      </c>
      <c r="P1057" s="1" t="s">
        <v>2105</v>
      </c>
      <c r="Q1057" s="1" t="s">
        <v>2105</v>
      </c>
      <c r="R1057" s="1" t="s">
        <v>34</v>
      </c>
      <c r="S1057" s="1">
        <v>0</v>
      </c>
    </row>
    <row r="1058" spans="1:19">
      <c r="A1058" s="1" t="s">
        <v>1195</v>
      </c>
      <c r="B1058" s="1" t="s">
        <v>1130</v>
      </c>
      <c r="D1058" s="2">
        <v>24.494896000000001</v>
      </c>
      <c r="E1058" s="2">
        <v>121.53537</v>
      </c>
      <c r="F1058" s="3">
        <v>1900</v>
      </c>
      <c r="G1058" s="1" t="s">
        <v>3032</v>
      </c>
      <c r="H1058" s="1" t="s">
        <v>3014</v>
      </c>
      <c r="I1058" s="1" t="s">
        <v>1969</v>
      </c>
      <c r="J1058" s="1" t="s">
        <v>853</v>
      </c>
      <c r="K1058" s="1" t="s">
        <v>876</v>
      </c>
      <c r="L1058" s="1" t="s">
        <v>847</v>
      </c>
      <c r="M1058" s="1">
        <v>1</v>
      </c>
      <c r="N1058" s="1" t="s">
        <v>5669</v>
      </c>
      <c r="O1058" s="1">
        <v>3</v>
      </c>
      <c r="P1058" s="1" t="s">
        <v>2105</v>
      </c>
      <c r="Q1058" s="1" t="s">
        <v>2105</v>
      </c>
      <c r="R1058" s="1" t="s">
        <v>34</v>
      </c>
      <c r="S1058" s="1">
        <v>0</v>
      </c>
    </row>
    <row r="1059" spans="1:19">
      <c r="A1059" s="1" t="s">
        <v>1196</v>
      </c>
      <c r="B1059" s="1" t="s">
        <v>1130</v>
      </c>
      <c r="D1059" s="2">
        <v>24.494896000000001</v>
      </c>
      <c r="E1059" s="2">
        <v>121.53537</v>
      </c>
      <c r="F1059" s="3">
        <v>1900</v>
      </c>
      <c r="G1059" s="1" t="s">
        <v>3032</v>
      </c>
      <c r="H1059" s="1" t="s">
        <v>3014</v>
      </c>
      <c r="L1059" s="1" t="s">
        <v>847</v>
      </c>
      <c r="M1059" s="1">
        <v>1</v>
      </c>
      <c r="N1059" s="1" t="s">
        <v>5669</v>
      </c>
      <c r="O1059" s="1">
        <v>3</v>
      </c>
      <c r="P1059" s="1" t="s">
        <v>2105</v>
      </c>
      <c r="Q1059" s="1" t="s">
        <v>2105</v>
      </c>
      <c r="R1059" s="1" t="s">
        <v>34</v>
      </c>
      <c r="S1059" s="1">
        <v>0</v>
      </c>
    </row>
    <row r="1060" spans="1:19">
      <c r="A1060" s="1" t="s">
        <v>1197</v>
      </c>
      <c r="B1060" s="1" t="s">
        <v>1130</v>
      </c>
      <c r="D1060" s="2">
        <v>24.494896000000001</v>
      </c>
      <c r="E1060" s="2">
        <v>121.53537</v>
      </c>
      <c r="F1060" s="3">
        <v>1900</v>
      </c>
      <c r="G1060" s="1" t="s">
        <v>3032</v>
      </c>
      <c r="H1060" s="1" t="s">
        <v>3014</v>
      </c>
      <c r="I1060" s="1" t="s">
        <v>2012</v>
      </c>
      <c r="K1060" s="1" t="s">
        <v>1048</v>
      </c>
      <c r="L1060" s="1" t="s">
        <v>847</v>
      </c>
      <c r="M1060" s="1">
        <v>1</v>
      </c>
      <c r="N1060" s="1" t="s">
        <v>5669</v>
      </c>
      <c r="O1060" s="1">
        <v>3</v>
      </c>
      <c r="P1060" s="1" t="s">
        <v>2105</v>
      </c>
      <c r="Q1060" s="1" t="s">
        <v>2105</v>
      </c>
      <c r="R1060" s="1" t="s">
        <v>34</v>
      </c>
      <c r="S1060" s="1">
        <v>0</v>
      </c>
    </row>
    <row r="1061" spans="1:19">
      <c r="A1061" s="1" t="s">
        <v>1198</v>
      </c>
      <c r="B1061" s="1" t="s">
        <v>1130</v>
      </c>
      <c r="D1061" s="2">
        <v>24.494896000000001</v>
      </c>
      <c r="E1061" s="2">
        <v>121.53537</v>
      </c>
      <c r="F1061" s="3">
        <v>1900</v>
      </c>
      <c r="G1061" s="1" t="s">
        <v>3032</v>
      </c>
      <c r="H1061" s="1" t="s">
        <v>3014</v>
      </c>
      <c r="I1061" s="1" t="s">
        <v>1971</v>
      </c>
      <c r="J1061" s="1" t="s">
        <v>879</v>
      </c>
      <c r="K1061" s="1" t="s">
        <v>880</v>
      </c>
      <c r="L1061" s="1" t="s">
        <v>847</v>
      </c>
      <c r="M1061" s="1">
        <v>1</v>
      </c>
      <c r="N1061" s="1" t="s">
        <v>5669</v>
      </c>
      <c r="O1061" s="1">
        <v>3</v>
      </c>
      <c r="P1061" s="1" t="s">
        <v>2105</v>
      </c>
      <c r="Q1061" s="1" t="s">
        <v>2105</v>
      </c>
      <c r="R1061" s="1" t="s">
        <v>34</v>
      </c>
      <c r="S1061" s="1">
        <v>0</v>
      </c>
    </row>
    <row r="1062" spans="1:19">
      <c r="A1062" s="1" t="s">
        <v>1199</v>
      </c>
      <c r="B1062" s="1" t="s">
        <v>1200</v>
      </c>
      <c r="D1062" s="2">
        <v>24.512884</v>
      </c>
      <c r="E1062" s="2">
        <v>121.60933199999999</v>
      </c>
      <c r="F1062" s="3">
        <v>1840</v>
      </c>
      <c r="G1062" s="1" t="s">
        <v>3032</v>
      </c>
      <c r="H1062" s="1" t="s">
        <v>3014</v>
      </c>
      <c r="I1062" s="1" t="s">
        <v>1991</v>
      </c>
      <c r="J1062" s="1" t="s">
        <v>853</v>
      </c>
      <c r="K1062" s="1" t="s">
        <v>910</v>
      </c>
      <c r="L1062" s="1" t="s">
        <v>847</v>
      </c>
      <c r="M1062" s="1">
        <v>1</v>
      </c>
      <c r="N1062" s="1" t="s">
        <v>5669</v>
      </c>
      <c r="O1062" s="1">
        <v>3</v>
      </c>
      <c r="P1062" s="1" t="s">
        <v>2105</v>
      </c>
      <c r="Q1062" s="1" t="s">
        <v>2105</v>
      </c>
      <c r="R1062" s="1" t="s">
        <v>34</v>
      </c>
      <c r="S1062" s="1">
        <v>0</v>
      </c>
    </row>
    <row r="1063" spans="1:19">
      <c r="A1063" s="1" t="s">
        <v>1201</v>
      </c>
      <c r="B1063" s="1" t="s">
        <v>1200</v>
      </c>
      <c r="D1063" s="2">
        <v>24.512884</v>
      </c>
      <c r="E1063" s="2">
        <v>121.60933199999999</v>
      </c>
      <c r="F1063" s="3">
        <v>1840</v>
      </c>
      <c r="G1063" s="1" t="s">
        <v>3032</v>
      </c>
      <c r="H1063" s="1" t="s">
        <v>3014</v>
      </c>
      <c r="I1063" s="1" t="s">
        <v>1991</v>
      </c>
      <c r="J1063" s="1" t="s">
        <v>853</v>
      </c>
      <c r="K1063" s="1" t="s">
        <v>910</v>
      </c>
      <c r="L1063" s="1" t="s">
        <v>847</v>
      </c>
      <c r="M1063" s="1">
        <v>1</v>
      </c>
      <c r="N1063" s="1" t="s">
        <v>5669</v>
      </c>
      <c r="O1063" s="1">
        <v>3</v>
      </c>
      <c r="P1063" s="1" t="s">
        <v>2105</v>
      </c>
      <c r="Q1063" s="1" t="s">
        <v>2105</v>
      </c>
      <c r="R1063" s="1" t="s">
        <v>34</v>
      </c>
      <c r="S1063" s="1">
        <v>0</v>
      </c>
    </row>
    <row r="1064" spans="1:19">
      <c r="A1064" s="1" t="s">
        <v>1202</v>
      </c>
      <c r="B1064" s="1" t="s">
        <v>1200</v>
      </c>
      <c r="D1064" s="2">
        <v>24.512884</v>
      </c>
      <c r="E1064" s="2">
        <v>121.60933199999999</v>
      </c>
      <c r="F1064" s="3">
        <v>1840</v>
      </c>
      <c r="G1064" s="1" t="s">
        <v>3032</v>
      </c>
      <c r="H1064" s="1" t="s">
        <v>3014</v>
      </c>
      <c r="L1064" s="1" t="s">
        <v>847</v>
      </c>
      <c r="M1064" s="1">
        <v>1</v>
      </c>
      <c r="N1064" s="1" t="s">
        <v>5669</v>
      </c>
      <c r="O1064" s="1">
        <v>3</v>
      </c>
      <c r="P1064" s="1" t="s">
        <v>2105</v>
      </c>
      <c r="Q1064" s="1" t="s">
        <v>2105</v>
      </c>
      <c r="R1064" s="1" t="s">
        <v>34</v>
      </c>
      <c r="S1064" s="1">
        <v>0</v>
      </c>
    </row>
    <row r="1065" spans="1:19">
      <c r="A1065" s="1" t="s">
        <v>1203</v>
      </c>
      <c r="B1065" s="1" t="s">
        <v>1200</v>
      </c>
      <c r="D1065" s="2">
        <v>24.512884</v>
      </c>
      <c r="E1065" s="2">
        <v>121.60933199999999</v>
      </c>
      <c r="F1065" s="3">
        <v>1840</v>
      </c>
      <c r="G1065" s="1" t="s">
        <v>3032</v>
      </c>
      <c r="H1065" s="1" t="s">
        <v>3014</v>
      </c>
      <c r="I1065" s="1" t="s">
        <v>1991</v>
      </c>
      <c r="J1065" s="1" t="s">
        <v>853</v>
      </c>
      <c r="K1065" s="1" t="s">
        <v>910</v>
      </c>
      <c r="L1065" s="1" t="s">
        <v>847</v>
      </c>
      <c r="M1065" s="1">
        <v>1</v>
      </c>
      <c r="N1065" s="1" t="s">
        <v>5669</v>
      </c>
      <c r="O1065" s="1">
        <v>3</v>
      </c>
      <c r="P1065" s="1" t="s">
        <v>2105</v>
      </c>
      <c r="Q1065" s="1" t="s">
        <v>2105</v>
      </c>
      <c r="R1065" s="1" t="s">
        <v>34</v>
      </c>
      <c r="S1065" s="1">
        <v>0</v>
      </c>
    </row>
    <row r="1066" spans="1:19">
      <c r="A1066" s="1" t="s">
        <v>1204</v>
      </c>
      <c r="B1066" s="1" t="s">
        <v>1200</v>
      </c>
      <c r="D1066" s="2">
        <v>24.512884</v>
      </c>
      <c r="E1066" s="2">
        <v>121.60933199999999</v>
      </c>
      <c r="F1066" s="3">
        <v>1840</v>
      </c>
      <c r="G1066" s="1" t="s">
        <v>3032</v>
      </c>
      <c r="H1066" s="1" t="s">
        <v>3014</v>
      </c>
      <c r="I1066" s="1" t="s">
        <v>2038</v>
      </c>
      <c r="J1066" s="1" t="s">
        <v>1139</v>
      </c>
      <c r="K1066" s="1" t="s">
        <v>1140</v>
      </c>
      <c r="L1066" s="1" t="s">
        <v>847</v>
      </c>
      <c r="M1066" s="1">
        <v>1</v>
      </c>
      <c r="N1066" s="1" t="s">
        <v>5669</v>
      </c>
      <c r="O1066" s="1">
        <v>3</v>
      </c>
      <c r="P1066" s="1" t="s">
        <v>2105</v>
      </c>
      <c r="Q1066" s="1" t="s">
        <v>2105</v>
      </c>
      <c r="R1066" s="1" t="s">
        <v>34</v>
      </c>
      <c r="S1066" s="1">
        <v>0</v>
      </c>
    </row>
    <row r="1067" spans="1:19">
      <c r="A1067" s="1" t="s">
        <v>1205</v>
      </c>
      <c r="B1067" s="1" t="s">
        <v>1130</v>
      </c>
      <c r="D1067" s="2">
        <v>24.494896000000001</v>
      </c>
      <c r="E1067" s="2">
        <v>121.53537</v>
      </c>
      <c r="F1067" s="3">
        <v>1900</v>
      </c>
      <c r="G1067" s="1" t="s">
        <v>3032</v>
      </c>
      <c r="H1067" s="1" t="s">
        <v>3014</v>
      </c>
      <c r="I1067" s="1" t="s">
        <v>1993</v>
      </c>
      <c r="J1067" s="1" t="s">
        <v>853</v>
      </c>
      <c r="K1067" s="1" t="s">
        <v>851</v>
      </c>
      <c r="L1067" s="1" t="s">
        <v>847</v>
      </c>
      <c r="M1067" s="1">
        <v>1</v>
      </c>
      <c r="N1067" s="1" t="s">
        <v>5669</v>
      </c>
      <c r="O1067" s="1">
        <v>3</v>
      </c>
      <c r="P1067" s="1" t="s">
        <v>2105</v>
      </c>
      <c r="Q1067" s="1" t="s">
        <v>2105</v>
      </c>
      <c r="R1067" s="1" t="s">
        <v>34</v>
      </c>
      <c r="S1067" s="1">
        <v>0</v>
      </c>
    </row>
    <row r="1068" spans="1:19">
      <c r="A1068" s="1" t="s">
        <v>1206</v>
      </c>
      <c r="B1068" s="1" t="s">
        <v>1200</v>
      </c>
      <c r="D1068" s="2">
        <v>24.512884</v>
      </c>
      <c r="E1068" s="2">
        <v>121.60933199999999</v>
      </c>
      <c r="F1068" s="3">
        <v>1840</v>
      </c>
      <c r="G1068" s="1" t="s">
        <v>3032</v>
      </c>
      <c r="H1068" s="1" t="s">
        <v>3014</v>
      </c>
      <c r="I1068" s="1" t="s">
        <v>2039</v>
      </c>
      <c r="J1068" s="1" t="s">
        <v>1139</v>
      </c>
      <c r="K1068" s="1" t="s">
        <v>1207</v>
      </c>
      <c r="L1068" s="1" t="s">
        <v>847</v>
      </c>
      <c r="M1068" s="1">
        <v>1</v>
      </c>
      <c r="N1068" s="1" t="s">
        <v>5669</v>
      </c>
      <c r="O1068" s="1">
        <v>3</v>
      </c>
      <c r="P1068" s="1" t="s">
        <v>2105</v>
      </c>
      <c r="Q1068" s="1" t="s">
        <v>2105</v>
      </c>
      <c r="R1068" s="1" t="s">
        <v>34</v>
      </c>
      <c r="S1068" s="1">
        <v>0</v>
      </c>
    </row>
    <row r="1069" spans="1:19">
      <c r="A1069" s="1" t="s">
        <v>1208</v>
      </c>
      <c r="B1069" s="1" t="s">
        <v>1200</v>
      </c>
      <c r="D1069" s="2">
        <v>24.512884</v>
      </c>
      <c r="E1069" s="2">
        <v>121.60933199999999</v>
      </c>
      <c r="F1069" s="3">
        <v>1840</v>
      </c>
      <c r="G1069" s="1" t="s">
        <v>3032</v>
      </c>
      <c r="H1069" s="1" t="s">
        <v>3014</v>
      </c>
      <c r="I1069" s="1" t="s">
        <v>1991</v>
      </c>
      <c r="J1069" s="1" t="s">
        <v>853</v>
      </c>
      <c r="K1069" s="1" t="s">
        <v>910</v>
      </c>
      <c r="L1069" s="1" t="s">
        <v>847</v>
      </c>
      <c r="M1069" s="1">
        <v>1</v>
      </c>
      <c r="N1069" s="1" t="s">
        <v>5669</v>
      </c>
      <c r="O1069" s="1">
        <v>3</v>
      </c>
      <c r="P1069" s="1" t="s">
        <v>2105</v>
      </c>
      <c r="Q1069" s="1" t="s">
        <v>2105</v>
      </c>
      <c r="R1069" s="1" t="s">
        <v>34</v>
      </c>
      <c r="S1069" s="1">
        <v>0</v>
      </c>
    </row>
    <row r="1070" spans="1:19">
      <c r="A1070" s="1" t="s">
        <v>1209</v>
      </c>
      <c r="B1070" s="1" t="s">
        <v>1200</v>
      </c>
      <c r="D1070" s="2">
        <v>24.512884</v>
      </c>
      <c r="E1070" s="2">
        <v>121.60933199999999</v>
      </c>
      <c r="F1070" s="3">
        <v>1840</v>
      </c>
      <c r="G1070" s="1" t="s">
        <v>3032</v>
      </c>
      <c r="H1070" s="1" t="s">
        <v>3014</v>
      </c>
      <c r="I1070" s="1" t="s">
        <v>1984</v>
      </c>
      <c r="J1070" s="1" t="s">
        <v>853</v>
      </c>
      <c r="K1070" s="1" t="s">
        <v>851</v>
      </c>
      <c r="L1070" s="1" t="s">
        <v>847</v>
      </c>
      <c r="M1070" s="1">
        <v>1</v>
      </c>
      <c r="N1070" s="1" t="s">
        <v>5669</v>
      </c>
      <c r="O1070" s="1">
        <v>3</v>
      </c>
      <c r="P1070" s="1" t="s">
        <v>2105</v>
      </c>
      <c r="Q1070" s="1" t="s">
        <v>2105</v>
      </c>
      <c r="R1070" s="1" t="s">
        <v>34</v>
      </c>
      <c r="S1070" s="1">
        <v>0</v>
      </c>
    </row>
    <row r="1071" spans="1:19">
      <c r="A1071" s="1" t="s">
        <v>1210</v>
      </c>
      <c r="B1071" s="1" t="s">
        <v>1130</v>
      </c>
      <c r="D1071" s="2">
        <v>24.494896000000001</v>
      </c>
      <c r="E1071" s="2">
        <v>121.53537</v>
      </c>
      <c r="F1071" s="3">
        <v>1900</v>
      </c>
      <c r="G1071" s="1" t="s">
        <v>3032</v>
      </c>
      <c r="H1071" s="1" t="s">
        <v>3014</v>
      </c>
      <c r="I1071" s="1" t="s">
        <v>2028</v>
      </c>
      <c r="J1071" s="1" t="s">
        <v>853</v>
      </c>
      <c r="K1071" s="1" t="s">
        <v>918</v>
      </c>
      <c r="L1071" s="1" t="s">
        <v>847</v>
      </c>
      <c r="M1071" s="1">
        <v>1</v>
      </c>
      <c r="N1071" s="1" t="s">
        <v>5669</v>
      </c>
      <c r="O1071" s="1">
        <v>3</v>
      </c>
      <c r="P1071" s="1" t="s">
        <v>2105</v>
      </c>
      <c r="Q1071" s="1" t="s">
        <v>2105</v>
      </c>
      <c r="R1071" s="1" t="s">
        <v>34</v>
      </c>
      <c r="S1071" s="1">
        <v>0</v>
      </c>
    </row>
    <row r="1072" spans="1:19">
      <c r="A1072" s="1" t="s">
        <v>1211</v>
      </c>
      <c r="B1072" s="1" t="s">
        <v>1200</v>
      </c>
      <c r="D1072" s="2">
        <v>24.512884</v>
      </c>
      <c r="E1072" s="2">
        <v>121.60933199999999</v>
      </c>
      <c r="F1072" s="3">
        <v>1840</v>
      </c>
      <c r="G1072" s="1" t="s">
        <v>3032</v>
      </c>
      <c r="H1072" s="1" t="s">
        <v>3014</v>
      </c>
      <c r="I1072" s="1" t="s">
        <v>2011</v>
      </c>
      <c r="J1072" s="1" t="s">
        <v>845</v>
      </c>
      <c r="K1072" s="1" t="s">
        <v>1007</v>
      </c>
      <c r="L1072" s="1" t="s">
        <v>847</v>
      </c>
      <c r="M1072" s="1">
        <v>1</v>
      </c>
      <c r="N1072" s="1" t="s">
        <v>5669</v>
      </c>
      <c r="O1072" s="1">
        <v>3</v>
      </c>
      <c r="P1072" s="1" t="s">
        <v>2105</v>
      </c>
      <c r="Q1072" s="1" t="s">
        <v>2105</v>
      </c>
      <c r="R1072" s="1" t="s">
        <v>34</v>
      </c>
      <c r="S1072" s="1">
        <v>0</v>
      </c>
    </row>
    <row r="1073" spans="1:19">
      <c r="A1073" s="1" t="s">
        <v>1212</v>
      </c>
      <c r="B1073" s="1" t="s">
        <v>1130</v>
      </c>
      <c r="D1073" s="2">
        <v>24.494896000000001</v>
      </c>
      <c r="E1073" s="2">
        <v>121.53537</v>
      </c>
      <c r="F1073" s="3">
        <v>1900</v>
      </c>
      <c r="G1073" s="1" t="s">
        <v>3032</v>
      </c>
      <c r="H1073" s="1" t="s">
        <v>3014</v>
      </c>
      <c r="I1073" s="1" t="s">
        <v>1977</v>
      </c>
      <c r="J1073" s="1" t="s">
        <v>895</v>
      </c>
      <c r="K1073" s="1" t="s">
        <v>895</v>
      </c>
      <c r="L1073" s="1" t="s">
        <v>847</v>
      </c>
      <c r="M1073" s="1">
        <v>1</v>
      </c>
      <c r="N1073" s="1" t="s">
        <v>5669</v>
      </c>
      <c r="O1073" s="1">
        <v>3</v>
      </c>
      <c r="P1073" s="1" t="s">
        <v>2105</v>
      </c>
      <c r="Q1073" s="1" t="s">
        <v>2105</v>
      </c>
      <c r="R1073" s="1" t="s">
        <v>34</v>
      </c>
      <c r="S1073" s="1">
        <v>0</v>
      </c>
    </row>
    <row r="1074" spans="1:19">
      <c r="A1074" s="1" t="s">
        <v>1213</v>
      </c>
      <c r="B1074" s="1" t="s">
        <v>1130</v>
      </c>
      <c r="D1074" s="2">
        <v>24.494896000000001</v>
      </c>
      <c r="E1074" s="2">
        <v>121.53537</v>
      </c>
      <c r="F1074" s="3">
        <v>1900</v>
      </c>
      <c r="G1074" s="1" t="s">
        <v>3032</v>
      </c>
      <c r="H1074" s="1" t="s">
        <v>3014</v>
      </c>
      <c r="I1074" s="1" t="s">
        <v>1984</v>
      </c>
      <c r="J1074" s="1" t="s">
        <v>853</v>
      </c>
      <c r="K1074" s="1" t="s">
        <v>851</v>
      </c>
      <c r="L1074" s="1" t="s">
        <v>847</v>
      </c>
      <c r="M1074" s="1">
        <v>1</v>
      </c>
      <c r="N1074" s="1" t="s">
        <v>5669</v>
      </c>
      <c r="O1074" s="1">
        <v>3</v>
      </c>
      <c r="P1074" s="1" t="s">
        <v>2105</v>
      </c>
      <c r="Q1074" s="1" t="s">
        <v>2105</v>
      </c>
      <c r="R1074" s="1" t="s">
        <v>34</v>
      </c>
      <c r="S1074" s="1">
        <v>0</v>
      </c>
    </row>
    <row r="1075" spans="1:19">
      <c r="A1075" s="1" t="s">
        <v>1214</v>
      </c>
      <c r="B1075" s="1" t="s">
        <v>1200</v>
      </c>
      <c r="D1075" s="2">
        <v>24.512884</v>
      </c>
      <c r="E1075" s="2">
        <v>121.60933199999999</v>
      </c>
      <c r="F1075" s="3">
        <v>1840</v>
      </c>
      <c r="G1075" s="1" t="s">
        <v>3032</v>
      </c>
      <c r="H1075" s="1" t="s">
        <v>3014</v>
      </c>
      <c r="I1075" s="1" t="s">
        <v>2031</v>
      </c>
      <c r="J1075" s="1" t="s">
        <v>861</v>
      </c>
      <c r="K1075" s="1" t="s">
        <v>1145</v>
      </c>
      <c r="L1075" s="1" t="s">
        <v>847</v>
      </c>
      <c r="M1075" s="1">
        <v>1</v>
      </c>
      <c r="N1075" s="1" t="s">
        <v>5669</v>
      </c>
      <c r="O1075" s="1">
        <v>3</v>
      </c>
      <c r="P1075" s="1" t="s">
        <v>2105</v>
      </c>
      <c r="Q1075" s="1" t="s">
        <v>2105</v>
      </c>
      <c r="R1075" s="1" t="s">
        <v>34</v>
      </c>
      <c r="S1075" s="1">
        <v>0</v>
      </c>
    </row>
    <row r="1076" spans="1:19">
      <c r="A1076" s="1" t="s">
        <v>1215</v>
      </c>
      <c r="B1076" s="1" t="s">
        <v>1200</v>
      </c>
      <c r="D1076" s="2">
        <v>24.512884</v>
      </c>
      <c r="E1076" s="2">
        <v>121.60933199999999</v>
      </c>
      <c r="F1076" s="3">
        <v>1840</v>
      </c>
      <c r="G1076" s="1" t="s">
        <v>3032</v>
      </c>
      <c r="H1076" s="1" t="s">
        <v>3014</v>
      </c>
      <c r="I1076" s="1" t="s">
        <v>1991</v>
      </c>
      <c r="J1076" s="1" t="s">
        <v>853</v>
      </c>
      <c r="K1076" s="1" t="s">
        <v>910</v>
      </c>
      <c r="L1076" s="1" t="s">
        <v>847</v>
      </c>
      <c r="M1076" s="1">
        <v>1</v>
      </c>
      <c r="N1076" s="1" t="s">
        <v>5669</v>
      </c>
      <c r="O1076" s="1">
        <v>3</v>
      </c>
      <c r="P1076" s="1" t="s">
        <v>2105</v>
      </c>
      <c r="Q1076" s="1" t="s">
        <v>2105</v>
      </c>
      <c r="R1076" s="1" t="s">
        <v>34</v>
      </c>
      <c r="S1076" s="1">
        <v>0</v>
      </c>
    </row>
    <row r="1077" spans="1:19">
      <c r="A1077" s="1" t="s">
        <v>1216</v>
      </c>
      <c r="B1077" s="1" t="s">
        <v>1200</v>
      </c>
      <c r="D1077" s="2">
        <v>24.512884</v>
      </c>
      <c r="E1077" s="2">
        <v>121.60933199999999</v>
      </c>
      <c r="F1077" s="3">
        <v>1840</v>
      </c>
      <c r="G1077" s="1" t="s">
        <v>3032</v>
      </c>
      <c r="H1077" s="1" t="s">
        <v>3014</v>
      </c>
      <c r="I1077" s="1" t="s">
        <v>1991</v>
      </c>
      <c r="J1077" s="1" t="s">
        <v>853</v>
      </c>
      <c r="K1077" s="1" t="s">
        <v>910</v>
      </c>
      <c r="L1077" s="1" t="s">
        <v>847</v>
      </c>
      <c r="M1077" s="1">
        <v>1</v>
      </c>
      <c r="N1077" s="1" t="s">
        <v>5669</v>
      </c>
      <c r="O1077" s="1">
        <v>3</v>
      </c>
      <c r="P1077" s="1" t="s">
        <v>2105</v>
      </c>
      <c r="Q1077" s="1" t="s">
        <v>2105</v>
      </c>
      <c r="R1077" s="1" t="s">
        <v>34</v>
      </c>
      <c r="S1077" s="1">
        <v>0</v>
      </c>
    </row>
    <row r="1078" spans="1:19">
      <c r="A1078" s="1" t="s">
        <v>1217</v>
      </c>
      <c r="B1078" s="1" t="s">
        <v>1130</v>
      </c>
      <c r="D1078" s="2">
        <v>24.494896000000001</v>
      </c>
      <c r="E1078" s="2">
        <v>121.53537</v>
      </c>
      <c r="F1078" s="3">
        <v>1900</v>
      </c>
      <c r="G1078" s="1" t="s">
        <v>3032</v>
      </c>
      <c r="H1078" s="1" t="s">
        <v>3014</v>
      </c>
      <c r="I1078" s="1" t="s">
        <v>2040</v>
      </c>
      <c r="J1078" s="1" t="s">
        <v>901</v>
      </c>
      <c r="K1078" s="1" t="s">
        <v>1087</v>
      </c>
      <c r="L1078" s="1" t="s">
        <v>847</v>
      </c>
      <c r="M1078" s="1">
        <v>1</v>
      </c>
      <c r="N1078" s="1" t="s">
        <v>5669</v>
      </c>
      <c r="O1078" s="1">
        <v>3</v>
      </c>
      <c r="P1078" s="1" t="s">
        <v>2105</v>
      </c>
      <c r="Q1078" s="1" t="s">
        <v>2105</v>
      </c>
      <c r="R1078" s="1" t="s">
        <v>34</v>
      </c>
      <c r="S1078" s="1">
        <v>0</v>
      </c>
    </row>
    <row r="1079" spans="1:19">
      <c r="A1079" s="1" t="s">
        <v>1218</v>
      </c>
      <c r="B1079" s="1" t="s">
        <v>1130</v>
      </c>
      <c r="D1079" s="2">
        <v>24.494896000000001</v>
      </c>
      <c r="E1079" s="2">
        <v>121.53537</v>
      </c>
      <c r="F1079" s="3">
        <v>1900</v>
      </c>
      <c r="G1079" s="1" t="s">
        <v>3032</v>
      </c>
      <c r="H1079" s="1" t="s">
        <v>3014</v>
      </c>
      <c r="I1079" s="1" t="s">
        <v>1971</v>
      </c>
      <c r="J1079" s="1" t="s">
        <v>879</v>
      </c>
      <c r="K1079" s="1" t="s">
        <v>880</v>
      </c>
      <c r="L1079" s="1" t="s">
        <v>847</v>
      </c>
      <c r="M1079" s="1">
        <v>1</v>
      </c>
      <c r="N1079" s="1" t="s">
        <v>5669</v>
      </c>
      <c r="O1079" s="1">
        <v>3</v>
      </c>
      <c r="P1079" s="1" t="s">
        <v>2105</v>
      </c>
      <c r="Q1079" s="1" t="s">
        <v>2105</v>
      </c>
      <c r="R1079" s="1" t="s">
        <v>34</v>
      </c>
      <c r="S1079" s="1">
        <v>0</v>
      </c>
    </row>
    <row r="1080" spans="1:19">
      <c r="A1080" s="1" t="s">
        <v>1219</v>
      </c>
      <c r="B1080" s="1" t="s">
        <v>1130</v>
      </c>
      <c r="D1080" s="2">
        <v>24.494896000000001</v>
      </c>
      <c r="E1080" s="2">
        <v>121.53537</v>
      </c>
      <c r="F1080" s="3">
        <v>1900</v>
      </c>
      <c r="G1080" s="1" t="s">
        <v>3032</v>
      </c>
      <c r="H1080" s="1" t="s">
        <v>3014</v>
      </c>
      <c r="L1080" s="1" t="s">
        <v>847</v>
      </c>
      <c r="M1080" s="1">
        <v>1</v>
      </c>
      <c r="N1080" s="1" t="s">
        <v>5669</v>
      </c>
      <c r="O1080" s="1">
        <v>3</v>
      </c>
      <c r="P1080" s="1" t="s">
        <v>2105</v>
      </c>
      <c r="Q1080" s="1" t="s">
        <v>2105</v>
      </c>
      <c r="R1080" s="1" t="s">
        <v>34</v>
      </c>
      <c r="S1080" s="1">
        <v>0</v>
      </c>
    </row>
    <row r="1081" spans="1:19">
      <c r="A1081" s="1" t="s">
        <v>1220</v>
      </c>
      <c r="B1081" s="1" t="s">
        <v>1128</v>
      </c>
      <c r="D1081" s="2">
        <v>24.509246999999998</v>
      </c>
      <c r="E1081" s="2">
        <v>121.609948</v>
      </c>
      <c r="F1081" s="3">
        <v>1850</v>
      </c>
      <c r="G1081" s="1" t="s">
        <v>3032</v>
      </c>
      <c r="H1081" s="1" t="s">
        <v>3014</v>
      </c>
      <c r="I1081" s="1" t="s">
        <v>1991</v>
      </c>
      <c r="J1081" s="1" t="s">
        <v>853</v>
      </c>
      <c r="K1081" s="1" t="s">
        <v>910</v>
      </c>
      <c r="L1081" s="1" t="s">
        <v>847</v>
      </c>
      <c r="M1081" s="1">
        <v>1</v>
      </c>
      <c r="N1081" s="1" t="s">
        <v>5669</v>
      </c>
      <c r="O1081" s="1">
        <v>3</v>
      </c>
      <c r="P1081" s="1" t="s">
        <v>2105</v>
      </c>
      <c r="Q1081" s="1" t="s">
        <v>2105</v>
      </c>
      <c r="R1081" s="1" t="s">
        <v>34</v>
      </c>
      <c r="S1081" s="1">
        <v>0</v>
      </c>
    </row>
    <row r="1082" spans="1:19">
      <c r="A1082" s="1" t="s">
        <v>1221</v>
      </c>
      <c r="B1082" s="1" t="s">
        <v>1128</v>
      </c>
      <c r="D1082" s="2">
        <v>24.509246999999998</v>
      </c>
      <c r="E1082" s="2">
        <v>121.609948</v>
      </c>
      <c r="F1082" s="3">
        <v>1850</v>
      </c>
      <c r="G1082" s="1" t="s">
        <v>3032</v>
      </c>
      <c r="H1082" s="1" t="s">
        <v>3014</v>
      </c>
      <c r="I1082" s="1" t="s">
        <v>1961</v>
      </c>
      <c r="J1082" s="1" t="s">
        <v>845</v>
      </c>
      <c r="K1082" s="1" t="s">
        <v>856</v>
      </c>
      <c r="L1082" s="1" t="s">
        <v>847</v>
      </c>
      <c r="M1082" s="1">
        <v>1</v>
      </c>
      <c r="N1082" s="1" t="s">
        <v>5669</v>
      </c>
      <c r="O1082" s="1">
        <v>3</v>
      </c>
      <c r="P1082" s="1" t="s">
        <v>2105</v>
      </c>
      <c r="Q1082" s="1" t="s">
        <v>2105</v>
      </c>
      <c r="R1082" s="1" t="s">
        <v>34</v>
      </c>
      <c r="S1082" s="1">
        <v>0</v>
      </c>
    </row>
    <row r="1083" spans="1:19">
      <c r="A1083" s="1" t="s">
        <v>1222</v>
      </c>
      <c r="B1083" s="1" t="s">
        <v>1128</v>
      </c>
      <c r="D1083" s="2">
        <v>24.509246999999998</v>
      </c>
      <c r="E1083" s="2">
        <v>121.609948</v>
      </c>
      <c r="F1083" s="3">
        <v>1850</v>
      </c>
      <c r="G1083" s="1" t="s">
        <v>3032</v>
      </c>
      <c r="H1083" s="1" t="s">
        <v>3014</v>
      </c>
      <c r="I1083" s="1" t="s">
        <v>2041</v>
      </c>
      <c r="L1083" s="1" t="s">
        <v>847</v>
      </c>
      <c r="M1083" s="1">
        <v>1</v>
      </c>
      <c r="N1083" s="1" t="s">
        <v>5669</v>
      </c>
      <c r="O1083" s="1">
        <v>3</v>
      </c>
      <c r="P1083" s="1" t="s">
        <v>2105</v>
      </c>
      <c r="Q1083" s="1" t="s">
        <v>2105</v>
      </c>
      <c r="R1083" s="1" t="s">
        <v>34</v>
      </c>
      <c r="S1083" s="1">
        <v>0</v>
      </c>
    </row>
    <row r="1084" spans="1:19">
      <c r="A1084" s="1" t="s">
        <v>1223</v>
      </c>
      <c r="B1084" s="1" t="s">
        <v>1128</v>
      </c>
      <c r="D1084" s="2">
        <v>24.509246999999998</v>
      </c>
      <c r="E1084" s="2">
        <v>121.609948</v>
      </c>
      <c r="F1084" s="3">
        <v>1850</v>
      </c>
      <c r="G1084" s="1" t="s">
        <v>3032</v>
      </c>
      <c r="H1084" s="1" t="s">
        <v>3014</v>
      </c>
      <c r="I1084" s="1" t="s">
        <v>1991</v>
      </c>
      <c r="J1084" s="1" t="s">
        <v>853</v>
      </c>
      <c r="K1084" s="1" t="s">
        <v>910</v>
      </c>
      <c r="L1084" s="1" t="s">
        <v>847</v>
      </c>
      <c r="M1084" s="1">
        <v>1</v>
      </c>
      <c r="N1084" s="1" t="s">
        <v>5669</v>
      </c>
      <c r="O1084" s="1">
        <v>3</v>
      </c>
      <c r="P1084" s="1" t="s">
        <v>2105</v>
      </c>
      <c r="Q1084" s="1" t="s">
        <v>2105</v>
      </c>
      <c r="R1084" s="1" t="s">
        <v>34</v>
      </c>
      <c r="S1084" s="1">
        <v>0</v>
      </c>
    </row>
    <row r="1085" spans="1:19">
      <c r="A1085" s="1" t="s">
        <v>1224</v>
      </c>
      <c r="B1085" s="1" t="s">
        <v>1128</v>
      </c>
      <c r="D1085" s="2">
        <v>24.509246999999998</v>
      </c>
      <c r="E1085" s="2">
        <v>121.609948</v>
      </c>
      <c r="F1085" s="3">
        <v>1850</v>
      </c>
      <c r="G1085" s="1" t="s">
        <v>3032</v>
      </c>
      <c r="H1085" s="1" t="s">
        <v>3014</v>
      </c>
      <c r="I1085" s="1" t="s">
        <v>1991</v>
      </c>
      <c r="J1085" s="1" t="s">
        <v>853</v>
      </c>
      <c r="K1085" s="1" t="s">
        <v>910</v>
      </c>
      <c r="L1085" s="1" t="s">
        <v>847</v>
      </c>
      <c r="M1085" s="1">
        <v>1</v>
      </c>
      <c r="N1085" s="1" t="s">
        <v>5669</v>
      </c>
      <c r="O1085" s="1">
        <v>3</v>
      </c>
      <c r="P1085" s="1" t="s">
        <v>2105</v>
      </c>
      <c r="Q1085" s="1" t="s">
        <v>2105</v>
      </c>
      <c r="R1085" s="1" t="s">
        <v>34</v>
      </c>
      <c r="S1085" s="1">
        <v>0</v>
      </c>
    </row>
    <row r="1086" spans="1:19">
      <c r="A1086" s="1" t="s">
        <v>1225</v>
      </c>
      <c r="B1086" s="1" t="s">
        <v>1128</v>
      </c>
      <c r="D1086" s="2">
        <v>24.509246999999998</v>
      </c>
      <c r="E1086" s="2">
        <v>121.609948</v>
      </c>
      <c r="F1086" s="3">
        <v>1850</v>
      </c>
      <c r="G1086" s="1" t="s">
        <v>3032</v>
      </c>
      <c r="H1086" s="1" t="s">
        <v>3014</v>
      </c>
      <c r="I1086" s="1" t="s">
        <v>1991</v>
      </c>
      <c r="J1086" s="1" t="s">
        <v>853</v>
      </c>
      <c r="K1086" s="1" t="s">
        <v>910</v>
      </c>
      <c r="L1086" s="1" t="s">
        <v>847</v>
      </c>
      <c r="M1086" s="1">
        <v>1</v>
      </c>
      <c r="N1086" s="1" t="s">
        <v>5669</v>
      </c>
      <c r="O1086" s="1">
        <v>3</v>
      </c>
      <c r="P1086" s="1" t="s">
        <v>2105</v>
      </c>
      <c r="Q1086" s="1" t="s">
        <v>2105</v>
      </c>
      <c r="R1086" s="1" t="s">
        <v>34</v>
      </c>
      <c r="S1086" s="1">
        <v>0</v>
      </c>
    </row>
    <row r="1087" spans="1:19">
      <c r="A1087" s="1" t="s">
        <v>1226</v>
      </c>
      <c r="B1087" s="1" t="s">
        <v>1128</v>
      </c>
      <c r="D1087" s="2">
        <v>24.509246999999998</v>
      </c>
      <c r="E1087" s="2">
        <v>121.609948</v>
      </c>
      <c r="F1087" s="3">
        <v>1850</v>
      </c>
      <c r="G1087" s="1" t="s">
        <v>3032</v>
      </c>
      <c r="H1087" s="1" t="s">
        <v>3014</v>
      </c>
      <c r="I1087" s="1" t="s">
        <v>2021</v>
      </c>
      <c r="J1087" s="1" t="s">
        <v>901</v>
      </c>
      <c r="K1087" s="1" t="s">
        <v>1087</v>
      </c>
      <c r="L1087" s="1" t="s">
        <v>847</v>
      </c>
      <c r="M1087" s="1">
        <v>1</v>
      </c>
      <c r="N1087" s="1" t="s">
        <v>5669</v>
      </c>
      <c r="O1087" s="1">
        <v>3</v>
      </c>
      <c r="P1087" s="1" t="s">
        <v>2105</v>
      </c>
      <c r="Q1087" s="1" t="s">
        <v>2105</v>
      </c>
      <c r="R1087" s="1" t="s">
        <v>34</v>
      </c>
      <c r="S1087" s="1">
        <v>0</v>
      </c>
    </row>
    <row r="1088" spans="1:19">
      <c r="A1088" s="1" t="s">
        <v>1227</v>
      </c>
      <c r="B1088" s="1" t="s">
        <v>1130</v>
      </c>
      <c r="D1088" s="2">
        <v>24.494896000000001</v>
      </c>
      <c r="E1088" s="2">
        <v>121.53537</v>
      </c>
      <c r="F1088" s="3">
        <v>1900</v>
      </c>
      <c r="G1088" s="1" t="s">
        <v>3032</v>
      </c>
      <c r="H1088" s="1" t="s">
        <v>3014</v>
      </c>
      <c r="I1088" s="1" t="s">
        <v>1973</v>
      </c>
      <c r="J1088" s="1" t="s">
        <v>853</v>
      </c>
      <c r="K1088" s="1" t="s">
        <v>887</v>
      </c>
      <c r="L1088" s="1" t="s">
        <v>847</v>
      </c>
      <c r="M1088" s="1">
        <v>1</v>
      </c>
      <c r="N1088" s="1" t="s">
        <v>5669</v>
      </c>
      <c r="O1088" s="1">
        <v>3</v>
      </c>
      <c r="P1088" s="1" t="s">
        <v>2105</v>
      </c>
      <c r="Q1088" s="1" t="s">
        <v>2105</v>
      </c>
      <c r="R1088" s="1" t="s">
        <v>34</v>
      </c>
      <c r="S1088" s="1">
        <v>0</v>
      </c>
    </row>
    <row r="1089" spans="1:19">
      <c r="A1089" s="1" t="s">
        <v>1228</v>
      </c>
      <c r="B1089" s="1" t="s">
        <v>1130</v>
      </c>
      <c r="D1089" s="2">
        <v>24.494896000000001</v>
      </c>
      <c r="E1089" s="2">
        <v>121.53537</v>
      </c>
      <c r="F1089" s="3">
        <v>1900</v>
      </c>
      <c r="G1089" s="1" t="s">
        <v>3032</v>
      </c>
      <c r="H1089" s="1" t="s">
        <v>3014</v>
      </c>
      <c r="L1089" s="1" t="s">
        <v>847</v>
      </c>
      <c r="M1089" s="1">
        <v>1</v>
      </c>
      <c r="N1089" s="1" t="s">
        <v>5669</v>
      </c>
      <c r="O1089" s="1">
        <v>3</v>
      </c>
      <c r="P1089" s="1" t="s">
        <v>2105</v>
      </c>
      <c r="Q1089" s="1" t="s">
        <v>2105</v>
      </c>
      <c r="R1089" s="1" t="s">
        <v>34</v>
      </c>
      <c r="S1089" s="1">
        <v>0</v>
      </c>
    </row>
    <row r="1090" spans="1:19">
      <c r="A1090" s="1" t="s">
        <v>1229</v>
      </c>
      <c r="B1090" s="1" t="s">
        <v>1128</v>
      </c>
      <c r="D1090" s="2">
        <v>24.509246999999998</v>
      </c>
      <c r="E1090" s="2">
        <v>121.609948</v>
      </c>
      <c r="F1090" s="3">
        <v>1850</v>
      </c>
      <c r="G1090" s="1" t="s">
        <v>3032</v>
      </c>
      <c r="H1090" s="1" t="s">
        <v>3014</v>
      </c>
      <c r="I1090" s="1" t="s">
        <v>1957</v>
      </c>
      <c r="J1090" s="1" t="s">
        <v>845</v>
      </c>
      <c r="K1090" s="1" t="s">
        <v>846</v>
      </c>
      <c r="L1090" s="1" t="s">
        <v>847</v>
      </c>
      <c r="M1090" s="1">
        <v>1</v>
      </c>
      <c r="N1090" s="1" t="s">
        <v>5669</v>
      </c>
      <c r="O1090" s="1">
        <v>3</v>
      </c>
      <c r="P1090" s="1" t="s">
        <v>2105</v>
      </c>
      <c r="Q1090" s="1" t="s">
        <v>2105</v>
      </c>
      <c r="R1090" s="1" t="s">
        <v>34</v>
      </c>
      <c r="S1090" s="1">
        <v>0</v>
      </c>
    </row>
    <row r="1091" spans="1:19">
      <c r="A1091" s="1" t="s">
        <v>1230</v>
      </c>
      <c r="B1091" s="1" t="s">
        <v>1128</v>
      </c>
      <c r="D1091" s="2">
        <v>24.509246999999998</v>
      </c>
      <c r="E1091" s="2">
        <v>121.609948</v>
      </c>
      <c r="F1091" s="3">
        <v>1850</v>
      </c>
      <c r="G1091" s="1" t="s">
        <v>3032</v>
      </c>
      <c r="H1091" s="1" t="s">
        <v>3014</v>
      </c>
      <c r="I1091" s="1" t="s">
        <v>1961</v>
      </c>
      <c r="J1091" s="1" t="s">
        <v>845</v>
      </c>
      <c r="K1091" s="1" t="s">
        <v>856</v>
      </c>
      <c r="L1091" s="1" t="s">
        <v>847</v>
      </c>
      <c r="M1091" s="1">
        <v>1</v>
      </c>
      <c r="N1091" s="1" t="s">
        <v>5669</v>
      </c>
      <c r="O1091" s="1">
        <v>3</v>
      </c>
      <c r="P1091" s="1" t="s">
        <v>2105</v>
      </c>
      <c r="Q1091" s="1" t="s">
        <v>2105</v>
      </c>
      <c r="R1091" s="1" t="s">
        <v>34</v>
      </c>
      <c r="S1091" s="1">
        <v>0</v>
      </c>
    </row>
    <row r="1092" spans="1:19">
      <c r="A1092" s="1" t="s">
        <v>1231</v>
      </c>
      <c r="B1092" s="1" t="s">
        <v>1130</v>
      </c>
      <c r="D1092" s="2">
        <v>24.494896000000001</v>
      </c>
      <c r="E1092" s="2">
        <v>121.53537</v>
      </c>
      <c r="F1092" s="3">
        <v>1900</v>
      </c>
      <c r="G1092" s="1" t="s">
        <v>3032</v>
      </c>
      <c r="H1092" s="1" t="s">
        <v>3014</v>
      </c>
      <c r="L1092" s="1" t="s">
        <v>847</v>
      </c>
      <c r="M1092" s="1">
        <v>1</v>
      </c>
      <c r="N1092" s="1" t="s">
        <v>5669</v>
      </c>
      <c r="O1092" s="1">
        <v>3</v>
      </c>
      <c r="P1092" s="1" t="s">
        <v>2105</v>
      </c>
      <c r="Q1092" s="1" t="s">
        <v>2105</v>
      </c>
      <c r="R1092" s="1" t="s">
        <v>34</v>
      </c>
      <c r="S1092" s="1">
        <v>0</v>
      </c>
    </row>
    <row r="1093" spans="1:19">
      <c r="A1093" s="1" t="s">
        <v>1232</v>
      </c>
      <c r="B1093" s="1" t="s">
        <v>1128</v>
      </c>
      <c r="D1093" s="2">
        <v>24.509246999999998</v>
      </c>
      <c r="E1093" s="2">
        <v>121.609948</v>
      </c>
      <c r="F1093" s="3">
        <v>1850</v>
      </c>
      <c r="G1093" s="1" t="s">
        <v>3032</v>
      </c>
      <c r="H1093" s="1" t="s">
        <v>3014</v>
      </c>
      <c r="I1093" s="1" t="s">
        <v>1973</v>
      </c>
      <c r="J1093" s="1" t="s">
        <v>853</v>
      </c>
      <c r="K1093" s="1" t="s">
        <v>887</v>
      </c>
      <c r="L1093" s="1" t="s">
        <v>847</v>
      </c>
      <c r="M1093" s="1">
        <v>1</v>
      </c>
      <c r="N1093" s="1" t="s">
        <v>5669</v>
      </c>
      <c r="O1093" s="1">
        <v>3</v>
      </c>
      <c r="P1093" s="1" t="s">
        <v>2105</v>
      </c>
      <c r="Q1093" s="1" t="s">
        <v>2105</v>
      </c>
      <c r="R1093" s="1" t="s">
        <v>34</v>
      </c>
      <c r="S1093" s="1">
        <v>0</v>
      </c>
    </row>
    <row r="1094" spans="1:19">
      <c r="A1094" s="1" t="s">
        <v>1233</v>
      </c>
      <c r="B1094" s="1" t="s">
        <v>1128</v>
      </c>
      <c r="D1094" s="2">
        <v>24.509246999999998</v>
      </c>
      <c r="E1094" s="2">
        <v>121.609948</v>
      </c>
      <c r="F1094" s="3">
        <v>1850</v>
      </c>
      <c r="G1094" s="1" t="s">
        <v>3032</v>
      </c>
      <c r="H1094" s="1" t="s">
        <v>3014</v>
      </c>
      <c r="I1094" s="1" t="s">
        <v>1973</v>
      </c>
      <c r="J1094" s="1" t="s">
        <v>853</v>
      </c>
      <c r="K1094" s="1" t="s">
        <v>887</v>
      </c>
      <c r="L1094" s="1" t="s">
        <v>847</v>
      </c>
      <c r="M1094" s="1">
        <v>1</v>
      </c>
      <c r="N1094" s="1" t="s">
        <v>5669</v>
      </c>
      <c r="O1094" s="1">
        <v>3</v>
      </c>
      <c r="P1094" s="1" t="s">
        <v>2105</v>
      </c>
      <c r="Q1094" s="1" t="s">
        <v>2105</v>
      </c>
      <c r="R1094" s="1" t="s">
        <v>34</v>
      </c>
      <c r="S1094" s="1">
        <v>0</v>
      </c>
    </row>
    <row r="1095" spans="1:19">
      <c r="A1095" s="1" t="s">
        <v>1234</v>
      </c>
      <c r="B1095" s="1" t="s">
        <v>1128</v>
      </c>
      <c r="D1095" s="2">
        <v>24.509246999999998</v>
      </c>
      <c r="E1095" s="2">
        <v>121.609948</v>
      </c>
      <c r="F1095" s="3">
        <v>1850</v>
      </c>
      <c r="G1095" s="1" t="s">
        <v>3032</v>
      </c>
      <c r="H1095" s="1" t="s">
        <v>3014</v>
      </c>
      <c r="I1095" s="1" t="s">
        <v>2014</v>
      </c>
      <c r="J1095" s="1" t="s">
        <v>1067</v>
      </c>
      <c r="K1095" s="1" t="s">
        <v>1068</v>
      </c>
      <c r="L1095" s="1" t="s">
        <v>847</v>
      </c>
      <c r="M1095" s="1">
        <v>1</v>
      </c>
      <c r="N1095" s="1" t="s">
        <v>5669</v>
      </c>
      <c r="O1095" s="1">
        <v>3</v>
      </c>
      <c r="P1095" s="1" t="s">
        <v>2105</v>
      </c>
      <c r="Q1095" s="1" t="s">
        <v>2105</v>
      </c>
      <c r="R1095" s="1" t="s">
        <v>34</v>
      </c>
      <c r="S1095" s="1">
        <v>0</v>
      </c>
    </row>
    <row r="1096" spans="1:19">
      <c r="A1096" s="1" t="s">
        <v>1235</v>
      </c>
      <c r="B1096" s="1" t="s">
        <v>1128</v>
      </c>
      <c r="D1096" s="2">
        <v>24.509246999999998</v>
      </c>
      <c r="E1096" s="2">
        <v>121.609948</v>
      </c>
      <c r="F1096" s="3">
        <v>1850</v>
      </c>
      <c r="G1096" s="1" t="s">
        <v>3032</v>
      </c>
      <c r="H1096" s="1" t="s">
        <v>3014</v>
      </c>
      <c r="I1096" s="1" t="s">
        <v>1984</v>
      </c>
      <c r="J1096" s="1" t="s">
        <v>853</v>
      </c>
      <c r="K1096" s="1" t="s">
        <v>851</v>
      </c>
      <c r="L1096" s="1" t="s">
        <v>847</v>
      </c>
      <c r="M1096" s="1">
        <v>1</v>
      </c>
      <c r="N1096" s="1" t="s">
        <v>5669</v>
      </c>
      <c r="O1096" s="1">
        <v>3</v>
      </c>
      <c r="P1096" s="1" t="s">
        <v>2105</v>
      </c>
      <c r="Q1096" s="1" t="s">
        <v>2105</v>
      </c>
      <c r="R1096" s="1" t="s">
        <v>34</v>
      </c>
      <c r="S1096" s="1">
        <v>0</v>
      </c>
    </row>
    <row r="1097" spans="1:19">
      <c r="A1097" s="1" t="s">
        <v>1236</v>
      </c>
      <c r="B1097" s="1" t="s">
        <v>1128</v>
      </c>
      <c r="D1097" s="2">
        <v>24.509246999999998</v>
      </c>
      <c r="E1097" s="2">
        <v>121.609948</v>
      </c>
      <c r="F1097" s="3">
        <v>1850</v>
      </c>
      <c r="G1097" s="1" t="s">
        <v>3032</v>
      </c>
      <c r="H1097" s="1" t="s">
        <v>3014</v>
      </c>
      <c r="I1097" s="1" t="s">
        <v>2010</v>
      </c>
      <c r="J1097" s="1" t="s">
        <v>853</v>
      </c>
      <c r="K1097" s="1" t="s">
        <v>851</v>
      </c>
      <c r="L1097" s="1" t="s">
        <v>847</v>
      </c>
      <c r="M1097" s="1">
        <v>1</v>
      </c>
      <c r="N1097" s="1" t="s">
        <v>5669</v>
      </c>
      <c r="O1097" s="1">
        <v>3</v>
      </c>
      <c r="P1097" s="1" t="s">
        <v>2105</v>
      </c>
      <c r="Q1097" s="1" t="s">
        <v>2105</v>
      </c>
      <c r="R1097" s="1" t="s">
        <v>34</v>
      </c>
      <c r="S1097" s="1">
        <v>0</v>
      </c>
    </row>
    <row r="1098" spans="1:19">
      <c r="A1098" s="1" t="s">
        <v>1237</v>
      </c>
      <c r="B1098" s="1" t="s">
        <v>1130</v>
      </c>
      <c r="D1098" s="2">
        <v>24.494896000000001</v>
      </c>
      <c r="E1098" s="2">
        <v>121.53537</v>
      </c>
      <c r="F1098" s="3">
        <v>1900</v>
      </c>
      <c r="G1098" s="1" t="s">
        <v>3032</v>
      </c>
      <c r="H1098" s="1" t="s">
        <v>3014</v>
      </c>
      <c r="I1098" s="1" t="s">
        <v>1973</v>
      </c>
      <c r="J1098" s="1" t="s">
        <v>853</v>
      </c>
      <c r="K1098" s="1" t="s">
        <v>887</v>
      </c>
      <c r="L1098" s="1" t="s">
        <v>847</v>
      </c>
      <c r="M1098" s="1">
        <v>1</v>
      </c>
      <c r="N1098" s="1" t="s">
        <v>5669</v>
      </c>
      <c r="O1098" s="1">
        <v>3</v>
      </c>
      <c r="P1098" s="1" t="s">
        <v>2105</v>
      </c>
      <c r="Q1098" s="1" t="s">
        <v>2105</v>
      </c>
      <c r="R1098" s="1" t="s">
        <v>34</v>
      </c>
      <c r="S1098" s="1">
        <v>0</v>
      </c>
    </row>
    <row r="1099" spans="1:19">
      <c r="A1099" s="1" t="s">
        <v>1238</v>
      </c>
      <c r="B1099" s="1" t="s">
        <v>1128</v>
      </c>
      <c r="D1099" s="2">
        <v>24.509246999999998</v>
      </c>
      <c r="E1099" s="2">
        <v>121.609948</v>
      </c>
      <c r="F1099" s="3">
        <v>1850</v>
      </c>
      <c r="G1099" s="1" t="s">
        <v>3032</v>
      </c>
      <c r="H1099" s="1" t="s">
        <v>3014</v>
      </c>
      <c r="I1099" s="1" t="s">
        <v>2034</v>
      </c>
      <c r="J1099" s="1" t="s">
        <v>861</v>
      </c>
      <c r="K1099" s="1" t="s">
        <v>1140</v>
      </c>
      <c r="L1099" s="1" t="s">
        <v>847</v>
      </c>
      <c r="M1099" s="1">
        <v>1</v>
      </c>
      <c r="N1099" s="1" t="s">
        <v>5669</v>
      </c>
      <c r="O1099" s="1">
        <v>3</v>
      </c>
      <c r="P1099" s="1" t="s">
        <v>2105</v>
      </c>
      <c r="Q1099" s="1" t="s">
        <v>2105</v>
      </c>
      <c r="R1099" s="1" t="s">
        <v>34</v>
      </c>
      <c r="S1099" s="1">
        <v>0</v>
      </c>
    </row>
    <row r="1100" spans="1:19">
      <c r="A1100" s="1" t="s">
        <v>1239</v>
      </c>
      <c r="B1100" s="1" t="s">
        <v>1128</v>
      </c>
      <c r="D1100" s="2">
        <v>24.509246999999998</v>
      </c>
      <c r="E1100" s="2">
        <v>121.609948</v>
      </c>
      <c r="F1100" s="3">
        <v>1850</v>
      </c>
      <c r="G1100" s="1" t="s">
        <v>3032</v>
      </c>
      <c r="H1100" s="1" t="s">
        <v>3014</v>
      </c>
      <c r="I1100" s="1" t="s">
        <v>2035</v>
      </c>
      <c r="J1100" s="1" t="s">
        <v>901</v>
      </c>
      <c r="K1100" s="1" t="s">
        <v>1163</v>
      </c>
      <c r="L1100" s="1" t="s">
        <v>847</v>
      </c>
      <c r="M1100" s="1">
        <v>1</v>
      </c>
      <c r="N1100" s="1" t="s">
        <v>5669</v>
      </c>
      <c r="O1100" s="1">
        <v>3</v>
      </c>
      <c r="P1100" s="1" t="s">
        <v>2105</v>
      </c>
      <c r="Q1100" s="1" t="s">
        <v>2105</v>
      </c>
      <c r="R1100" s="1" t="s">
        <v>34</v>
      </c>
      <c r="S1100" s="1">
        <v>0</v>
      </c>
    </row>
    <row r="1101" spans="1:19">
      <c r="A1101" s="1" t="s">
        <v>1240</v>
      </c>
      <c r="B1101" s="1" t="s">
        <v>1130</v>
      </c>
      <c r="D1101" s="2">
        <v>24.494896000000001</v>
      </c>
      <c r="E1101" s="2">
        <v>121.53537</v>
      </c>
      <c r="F1101" s="3">
        <v>1900</v>
      </c>
      <c r="G1101" s="1" t="s">
        <v>3032</v>
      </c>
      <c r="H1101" s="1" t="s">
        <v>3014</v>
      </c>
      <c r="I1101" s="1" t="s">
        <v>1996</v>
      </c>
      <c r="J1101" s="1" t="s">
        <v>853</v>
      </c>
      <c r="K1101" s="1" t="s">
        <v>958</v>
      </c>
      <c r="L1101" s="1" t="s">
        <v>847</v>
      </c>
      <c r="M1101" s="1">
        <v>1</v>
      </c>
      <c r="N1101" s="1" t="s">
        <v>5669</v>
      </c>
      <c r="O1101" s="1">
        <v>3</v>
      </c>
      <c r="P1101" s="1" t="s">
        <v>2105</v>
      </c>
      <c r="Q1101" s="1" t="s">
        <v>2105</v>
      </c>
      <c r="R1101" s="1" t="s">
        <v>34</v>
      </c>
      <c r="S1101" s="1">
        <v>0</v>
      </c>
    </row>
    <row r="1102" spans="1:19">
      <c r="A1102" s="1" t="s">
        <v>1241</v>
      </c>
      <c r="B1102" s="1" t="s">
        <v>1130</v>
      </c>
      <c r="D1102" s="2">
        <v>24.494896000000001</v>
      </c>
      <c r="E1102" s="2">
        <v>121.53537</v>
      </c>
      <c r="F1102" s="3">
        <v>1900</v>
      </c>
      <c r="G1102" s="1" t="s">
        <v>3032</v>
      </c>
      <c r="H1102" s="1" t="s">
        <v>3014</v>
      </c>
      <c r="I1102" s="1" t="s">
        <v>1973</v>
      </c>
      <c r="J1102" s="1" t="s">
        <v>853</v>
      </c>
      <c r="K1102" s="1" t="s">
        <v>887</v>
      </c>
      <c r="L1102" s="1" t="s">
        <v>847</v>
      </c>
      <c r="M1102" s="1">
        <v>1</v>
      </c>
      <c r="N1102" s="1" t="s">
        <v>5669</v>
      </c>
      <c r="O1102" s="1">
        <v>3</v>
      </c>
      <c r="P1102" s="1" t="s">
        <v>2105</v>
      </c>
      <c r="Q1102" s="1" t="s">
        <v>2105</v>
      </c>
      <c r="R1102" s="1" t="s">
        <v>34</v>
      </c>
      <c r="S1102" s="1">
        <v>0</v>
      </c>
    </row>
    <row r="1103" spans="1:19">
      <c r="A1103" s="1" t="s">
        <v>1242</v>
      </c>
      <c r="B1103" s="1" t="s">
        <v>1130</v>
      </c>
      <c r="D1103" s="2">
        <v>24.494896000000001</v>
      </c>
      <c r="E1103" s="2">
        <v>121.53537</v>
      </c>
      <c r="F1103" s="3">
        <v>1900</v>
      </c>
      <c r="G1103" s="1" t="s">
        <v>3032</v>
      </c>
      <c r="H1103" s="1" t="s">
        <v>3014</v>
      </c>
      <c r="I1103" s="1" t="s">
        <v>1996</v>
      </c>
      <c r="J1103" s="1" t="s">
        <v>853</v>
      </c>
      <c r="K1103" s="1" t="s">
        <v>958</v>
      </c>
      <c r="L1103" s="1" t="s">
        <v>847</v>
      </c>
      <c r="M1103" s="1">
        <v>1</v>
      </c>
      <c r="N1103" s="1" t="s">
        <v>5669</v>
      </c>
      <c r="O1103" s="1">
        <v>3</v>
      </c>
      <c r="P1103" s="1" t="s">
        <v>2105</v>
      </c>
      <c r="Q1103" s="1" t="s">
        <v>2105</v>
      </c>
      <c r="R1103" s="1" t="s">
        <v>34</v>
      </c>
      <c r="S1103" s="1">
        <v>0</v>
      </c>
    </row>
    <row r="1104" spans="1:19">
      <c r="A1104" s="1" t="s">
        <v>1243</v>
      </c>
      <c r="B1104" s="1" t="s">
        <v>1130</v>
      </c>
      <c r="D1104" s="2">
        <v>24.494896000000001</v>
      </c>
      <c r="E1104" s="2">
        <v>121.53537</v>
      </c>
      <c r="F1104" s="3">
        <v>1900</v>
      </c>
      <c r="G1104" s="1" t="s">
        <v>3032</v>
      </c>
      <c r="H1104" s="1" t="s">
        <v>3014</v>
      </c>
      <c r="I1104" s="1" t="s">
        <v>2002</v>
      </c>
      <c r="J1104" s="1" t="s">
        <v>895</v>
      </c>
      <c r="K1104" s="1" t="s">
        <v>895</v>
      </c>
      <c r="L1104" s="1" t="s">
        <v>847</v>
      </c>
      <c r="M1104" s="1">
        <v>1</v>
      </c>
      <c r="N1104" s="1" t="s">
        <v>5669</v>
      </c>
      <c r="O1104" s="1">
        <v>3</v>
      </c>
      <c r="P1104" s="1" t="s">
        <v>2105</v>
      </c>
      <c r="Q1104" s="1" t="s">
        <v>2105</v>
      </c>
      <c r="R1104" s="1" t="s">
        <v>34</v>
      </c>
      <c r="S1104" s="1">
        <v>0</v>
      </c>
    </row>
    <row r="1105" spans="1:19">
      <c r="A1105" s="1" t="s">
        <v>1244</v>
      </c>
      <c r="B1105" s="1" t="s">
        <v>1128</v>
      </c>
      <c r="D1105" s="2">
        <v>24.509246999999998</v>
      </c>
      <c r="E1105" s="2">
        <v>121.609948</v>
      </c>
      <c r="F1105" s="3">
        <v>1850</v>
      </c>
      <c r="G1105" s="1" t="s">
        <v>3032</v>
      </c>
      <c r="H1105" s="1" t="s">
        <v>3014</v>
      </c>
      <c r="I1105" s="1" t="s">
        <v>2025</v>
      </c>
      <c r="J1105" s="1" t="s">
        <v>845</v>
      </c>
      <c r="K1105" s="1" t="s">
        <v>856</v>
      </c>
      <c r="L1105" s="1" t="s">
        <v>847</v>
      </c>
      <c r="M1105" s="1">
        <v>1</v>
      </c>
      <c r="N1105" s="1" t="s">
        <v>5669</v>
      </c>
      <c r="O1105" s="1">
        <v>3</v>
      </c>
      <c r="P1105" s="1" t="s">
        <v>2105</v>
      </c>
      <c r="Q1105" s="1" t="s">
        <v>2105</v>
      </c>
      <c r="R1105" s="1" t="s">
        <v>34</v>
      </c>
      <c r="S1105" s="1">
        <v>0</v>
      </c>
    </row>
    <row r="1106" spans="1:19">
      <c r="A1106" s="1" t="s">
        <v>1245</v>
      </c>
      <c r="B1106" s="1" t="s">
        <v>1128</v>
      </c>
      <c r="D1106" s="2">
        <v>24.509246999999998</v>
      </c>
      <c r="E1106" s="2">
        <v>121.609948</v>
      </c>
      <c r="F1106" s="3">
        <v>1850</v>
      </c>
      <c r="G1106" s="1" t="s">
        <v>3032</v>
      </c>
      <c r="H1106" s="1" t="s">
        <v>3014</v>
      </c>
      <c r="I1106" s="1" t="s">
        <v>2034</v>
      </c>
      <c r="J1106" s="1" t="s">
        <v>861</v>
      </c>
      <c r="K1106" s="1" t="s">
        <v>1140</v>
      </c>
      <c r="L1106" s="1" t="s">
        <v>847</v>
      </c>
      <c r="M1106" s="1">
        <v>1</v>
      </c>
      <c r="N1106" s="1" t="s">
        <v>5669</v>
      </c>
      <c r="O1106" s="1">
        <v>3</v>
      </c>
      <c r="P1106" s="1" t="s">
        <v>2105</v>
      </c>
      <c r="Q1106" s="1" t="s">
        <v>2105</v>
      </c>
      <c r="R1106" s="1" t="s">
        <v>34</v>
      </c>
      <c r="S1106" s="1">
        <v>0</v>
      </c>
    </row>
    <row r="1107" spans="1:19">
      <c r="A1107" s="1" t="s">
        <v>1246</v>
      </c>
      <c r="B1107" s="1" t="s">
        <v>1128</v>
      </c>
      <c r="D1107" s="2">
        <v>24.509246999999998</v>
      </c>
      <c r="E1107" s="2">
        <v>121.609948</v>
      </c>
      <c r="F1107" s="3">
        <v>1850</v>
      </c>
      <c r="G1107" s="1" t="s">
        <v>3032</v>
      </c>
      <c r="H1107" s="1" t="s">
        <v>3014</v>
      </c>
      <c r="L1107" s="1" t="s">
        <v>847</v>
      </c>
      <c r="M1107" s="1">
        <v>1</v>
      </c>
      <c r="N1107" s="1" t="s">
        <v>5669</v>
      </c>
      <c r="O1107" s="1">
        <v>3</v>
      </c>
      <c r="P1107" s="1" t="s">
        <v>2105</v>
      </c>
      <c r="Q1107" s="1" t="s">
        <v>2105</v>
      </c>
      <c r="R1107" s="1" t="s">
        <v>34</v>
      </c>
      <c r="S1107" s="1">
        <v>0</v>
      </c>
    </row>
    <row r="1108" spans="1:19">
      <c r="A1108" s="1" t="s">
        <v>1247</v>
      </c>
      <c r="B1108" s="1" t="s">
        <v>1128</v>
      </c>
      <c r="D1108" s="2">
        <v>24.509246999999998</v>
      </c>
      <c r="E1108" s="2">
        <v>121.609948</v>
      </c>
      <c r="F1108" s="3">
        <v>1850</v>
      </c>
      <c r="G1108" s="1" t="s">
        <v>3032</v>
      </c>
      <c r="H1108" s="1" t="s">
        <v>3014</v>
      </c>
      <c r="I1108" s="1" t="s">
        <v>2042</v>
      </c>
      <c r="L1108" s="1" t="s">
        <v>847</v>
      </c>
      <c r="M1108" s="1">
        <v>1</v>
      </c>
      <c r="N1108" s="1" t="s">
        <v>5669</v>
      </c>
      <c r="O1108" s="1">
        <v>3</v>
      </c>
      <c r="P1108" s="1" t="s">
        <v>2105</v>
      </c>
      <c r="Q1108" s="1" t="s">
        <v>2105</v>
      </c>
      <c r="R1108" s="1" t="s">
        <v>34</v>
      </c>
      <c r="S1108" s="1">
        <v>0</v>
      </c>
    </row>
    <row r="1109" spans="1:19">
      <c r="A1109" s="1" t="s">
        <v>1248</v>
      </c>
      <c r="B1109" s="1" t="s">
        <v>1128</v>
      </c>
      <c r="D1109" s="2">
        <v>24.509246999999998</v>
      </c>
      <c r="E1109" s="2">
        <v>121.609948</v>
      </c>
      <c r="F1109" s="3">
        <v>1850</v>
      </c>
      <c r="G1109" s="1" t="s">
        <v>3032</v>
      </c>
      <c r="H1109" s="1" t="s">
        <v>3014</v>
      </c>
      <c r="I1109" s="1" t="s">
        <v>2028</v>
      </c>
      <c r="J1109" s="1" t="s">
        <v>853</v>
      </c>
      <c r="K1109" s="1" t="s">
        <v>918</v>
      </c>
      <c r="L1109" s="1" t="s">
        <v>847</v>
      </c>
      <c r="M1109" s="1">
        <v>1</v>
      </c>
      <c r="N1109" s="1" t="s">
        <v>5669</v>
      </c>
      <c r="O1109" s="1">
        <v>3</v>
      </c>
      <c r="P1109" s="1" t="s">
        <v>2105</v>
      </c>
      <c r="Q1109" s="1" t="s">
        <v>2105</v>
      </c>
      <c r="R1109" s="1" t="s">
        <v>34</v>
      </c>
      <c r="S1109" s="1">
        <v>0</v>
      </c>
    </row>
    <row r="1110" spans="1:19">
      <c r="A1110" s="1" t="s">
        <v>1249</v>
      </c>
      <c r="B1110" s="1" t="s">
        <v>1128</v>
      </c>
      <c r="D1110" s="2">
        <v>24.509246999999998</v>
      </c>
      <c r="E1110" s="2">
        <v>121.609948</v>
      </c>
      <c r="F1110" s="3">
        <v>1850</v>
      </c>
      <c r="G1110" s="1" t="s">
        <v>3032</v>
      </c>
      <c r="H1110" s="1" t="s">
        <v>3014</v>
      </c>
      <c r="I1110" s="1" t="s">
        <v>2030</v>
      </c>
      <c r="J1110" s="1" t="s">
        <v>1139</v>
      </c>
      <c r="K1110" s="1" t="s">
        <v>1140</v>
      </c>
      <c r="L1110" s="1" t="s">
        <v>847</v>
      </c>
      <c r="M1110" s="1">
        <v>1</v>
      </c>
      <c r="N1110" s="1" t="s">
        <v>5669</v>
      </c>
      <c r="O1110" s="1">
        <v>3</v>
      </c>
      <c r="P1110" s="1" t="s">
        <v>2105</v>
      </c>
      <c r="Q1110" s="1" t="s">
        <v>2105</v>
      </c>
      <c r="R1110" s="1" t="s">
        <v>34</v>
      </c>
      <c r="S1110" s="1">
        <v>0</v>
      </c>
    </row>
    <row r="1111" spans="1:19">
      <c r="A1111" s="1" t="s">
        <v>1250</v>
      </c>
      <c r="B1111" s="1" t="s">
        <v>1128</v>
      </c>
      <c r="D1111" s="2">
        <v>24.509246999999998</v>
      </c>
      <c r="E1111" s="2">
        <v>121.609948</v>
      </c>
      <c r="F1111" s="3">
        <v>1850</v>
      </c>
      <c r="G1111" s="1" t="s">
        <v>3032</v>
      </c>
      <c r="H1111" s="1" t="s">
        <v>3014</v>
      </c>
      <c r="I1111" s="1" t="s">
        <v>1961</v>
      </c>
      <c r="J1111" s="1" t="s">
        <v>845</v>
      </c>
      <c r="K1111" s="1" t="s">
        <v>856</v>
      </c>
      <c r="L1111" s="1" t="s">
        <v>847</v>
      </c>
      <c r="M1111" s="1">
        <v>1</v>
      </c>
      <c r="N1111" s="1" t="s">
        <v>5669</v>
      </c>
      <c r="O1111" s="1">
        <v>3</v>
      </c>
      <c r="P1111" s="1" t="s">
        <v>2105</v>
      </c>
      <c r="Q1111" s="1" t="s">
        <v>2105</v>
      </c>
      <c r="R1111" s="1" t="s">
        <v>34</v>
      </c>
      <c r="S1111" s="1">
        <v>0</v>
      </c>
    </row>
    <row r="1112" spans="1:19">
      <c r="A1112" s="1" t="s">
        <v>1251</v>
      </c>
      <c r="B1112" s="1" t="s">
        <v>1128</v>
      </c>
      <c r="D1112" s="2">
        <v>24.509246999999998</v>
      </c>
      <c r="E1112" s="2">
        <v>121.609948</v>
      </c>
      <c r="F1112" s="3">
        <v>1850</v>
      </c>
      <c r="G1112" s="1" t="s">
        <v>3032</v>
      </c>
      <c r="H1112" s="1" t="s">
        <v>3014</v>
      </c>
      <c r="I1112" s="1" t="s">
        <v>2004</v>
      </c>
      <c r="J1112" s="1" t="s">
        <v>901</v>
      </c>
      <c r="K1112" s="1" t="s">
        <v>995</v>
      </c>
      <c r="L1112" s="1" t="s">
        <v>847</v>
      </c>
      <c r="M1112" s="1">
        <v>1</v>
      </c>
      <c r="N1112" s="1" t="s">
        <v>5669</v>
      </c>
      <c r="O1112" s="1">
        <v>3</v>
      </c>
      <c r="P1112" s="1" t="s">
        <v>2105</v>
      </c>
      <c r="Q1112" s="1" t="s">
        <v>2105</v>
      </c>
      <c r="R1112" s="1" t="s">
        <v>34</v>
      </c>
      <c r="S1112" s="1">
        <v>0</v>
      </c>
    </row>
    <row r="1113" spans="1:19">
      <c r="A1113" s="1" t="s">
        <v>1252</v>
      </c>
      <c r="B1113" s="1" t="s">
        <v>1128</v>
      </c>
      <c r="D1113" s="2">
        <v>24.509246999999998</v>
      </c>
      <c r="E1113" s="2">
        <v>121.609948</v>
      </c>
      <c r="F1113" s="3">
        <v>1850</v>
      </c>
      <c r="G1113" s="1" t="s">
        <v>3032</v>
      </c>
      <c r="H1113" s="1" t="s">
        <v>3014</v>
      </c>
      <c r="I1113" s="1" t="s">
        <v>2025</v>
      </c>
      <c r="J1113" s="1" t="s">
        <v>845</v>
      </c>
      <c r="K1113" s="1" t="s">
        <v>856</v>
      </c>
      <c r="L1113" s="1" t="s">
        <v>847</v>
      </c>
      <c r="M1113" s="1">
        <v>1</v>
      </c>
      <c r="N1113" s="1" t="s">
        <v>5669</v>
      </c>
      <c r="O1113" s="1">
        <v>3</v>
      </c>
      <c r="P1113" s="1" t="s">
        <v>2105</v>
      </c>
      <c r="Q1113" s="1" t="s">
        <v>2105</v>
      </c>
      <c r="R1113" s="1" t="s">
        <v>34</v>
      </c>
      <c r="S1113" s="1">
        <v>0</v>
      </c>
    </row>
    <row r="1114" spans="1:19">
      <c r="A1114" s="1" t="s">
        <v>1253</v>
      </c>
      <c r="B1114" s="1" t="s">
        <v>1128</v>
      </c>
      <c r="D1114" s="2">
        <v>24.509246999999998</v>
      </c>
      <c r="E1114" s="2">
        <v>121.609948</v>
      </c>
      <c r="F1114" s="3">
        <v>1850</v>
      </c>
      <c r="G1114" s="1" t="s">
        <v>3032</v>
      </c>
      <c r="H1114" s="1" t="s">
        <v>3014</v>
      </c>
      <c r="I1114" s="1" t="s">
        <v>2033</v>
      </c>
      <c r="J1114" s="1" t="s">
        <v>845</v>
      </c>
      <c r="K1114" s="1" t="s">
        <v>1007</v>
      </c>
      <c r="L1114" s="1" t="s">
        <v>847</v>
      </c>
      <c r="M1114" s="1">
        <v>1</v>
      </c>
      <c r="N1114" s="1" t="s">
        <v>5669</v>
      </c>
      <c r="O1114" s="1">
        <v>3</v>
      </c>
      <c r="P1114" s="1" t="s">
        <v>2105</v>
      </c>
      <c r="Q1114" s="1" t="s">
        <v>2105</v>
      </c>
      <c r="R1114" s="1" t="s">
        <v>34</v>
      </c>
      <c r="S1114" s="1">
        <v>0</v>
      </c>
    </row>
  </sheetData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68E3-4DD5-E547-86BD-55D1A2BBA9C4}">
  <dimension ref="A1:T88"/>
  <sheetViews>
    <sheetView showGridLines="0" topLeftCell="A68" zoomScaleNormal="100" workbookViewId="0">
      <selection activeCell="L10" sqref="L10"/>
    </sheetView>
  </sheetViews>
  <sheetFormatPr baseColWidth="10" defaultRowHeight="16"/>
  <cols>
    <col min="1" max="1" width="14.83203125" style="52" customWidth="1"/>
    <col min="2" max="2" width="15.5" style="52" bestFit="1" customWidth="1"/>
    <col min="3" max="3" width="16.5" style="52" customWidth="1"/>
    <col min="4" max="5" width="14.1640625" style="52" customWidth="1"/>
    <col min="6" max="6" width="11" style="52" bestFit="1" customWidth="1"/>
    <col min="7" max="7" width="11" style="74" bestFit="1" customWidth="1"/>
    <col min="8" max="8" width="13.6640625" style="74" customWidth="1"/>
    <col min="9" max="9" width="12.5" style="52" customWidth="1"/>
    <col min="10" max="10" width="12.5" style="74" customWidth="1"/>
    <col min="11" max="11" width="11" style="52" bestFit="1" customWidth="1"/>
    <col min="12" max="12" width="17" style="52" customWidth="1"/>
    <col min="13" max="20" width="11" style="52" bestFit="1" customWidth="1"/>
    <col min="21" max="21" width="13" style="52" bestFit="1" customWidth="1"/>
    <col min="22" max="22" width="11" style="52" bestFit="1" customWidth="1"/>
    <col min="23" max="23" width="19.83203125" style="52" customWidth="1"/>
    <col min="24" max="16384" width="10.83203125" style="52"/>
  </cols>
  <sheetData>
    <row r="1" spans="1:20" s="57" customFormat="1">
      <c r="A1" s="33" t="s">
        <v>5682</v>
      </c>
      <c r="G1" s="72"/>
      <c r="H1" s="72"/>
      <c r="J1" s="72"/>
    </row>
    <row r="2" spans="1:20" s="57" customFormat="1">
      <c r="A2" s="11" t="s">
        <v>5515</v>
      </c>
      <c r="G2" s="72"/>
      <c r="H2" s="72"/>
      <c r="J2" s="72"/>
    </row>
    <row r="3" spans="1:20" s="57" customFormat="1">
      <c r="A3" s="11" t="s">
        <v>5516</v>
      </c>
      <c r="G3" s="72"/>
      <c r="H3" s="72"/>
      <c r="J3" s="72"/>
    </row>
    <row r="4" spans="1:20" s="57" customFormat="1">
      <c r="A4" s="11" t="s">
        <v>5518</v>
      </c>
      <c r="G4" s="72"/>
      <c r="H4" s="72"/>
      <c r="J4" s="72"/>
    </row>
    <row r="5" spans="1:20" s="57" customFormat="1">
      <c r="A5" s="33"/>
      <c r="G5" s="72"/>
      <c r="H5" s="72"/>
      <c r="J5" s="72"/>
    </row>
    <row r="6" spans="1:20" s="57" customFormat="1" ht="17" thickBot="1">
      <c r="A6" s="33"/>
      <c r="G6" s="72"/>
      <c r="H6" s="174" t="s">
        <v>5517</v>
      </c>
      <c r="I6" s="174"/>
      <c r="J6" s="175"/>
      <c r="K6" s="174"/>
      <c r="L6" s="174"/>
      <c r="M6" s="174"/>
      <c r="N6" s="174"/>
      <c r="O6" s="174"/>
      <c r="P6" s="174"/>
      <c r="Q6" s="174"/>
    </row>
    <row r="7" spans="1:20" ht="69" thickBot="1">
      <c r="A7" s="27" t="s">
        <v>5513</v>
      </c>
      <c r="B7" s="27" t="s">
        <v>5435</v>
      </c>
      <c r="C7" s="27" t="s">
        <v>5436</v>
      </c>
      <c r="D7" s="27" t="s">
        <v>2535</v>
      </c>
      <c r="E7" s="70" t="s">
        <v>5514</v>
      </c>
      <c r="F7" s="70" t="s">
        <v>5437</v>
      </c>
      <c r="G7" s="73" t="s">
        <v>5438</v>
      </c>
      <c r="H7" s="73" t="s">
        <v>5439</v>
      </c>
      <c r="I7" s="70" t="s">
        <v>5512</v>
      </c>
      <c r="J7" s="73" t="s">
        <v>5440</v>
      </c>
      <c r="K7" s="70" t="s">
        <v>5441</v>
      </c>
      <c r="L7" s="70" t="s">
        <v>5442</v>
      </c>
      <c r="M7" s="70" t="s">
        <v>5443</v>
      </c>
      <c r="N7" s="70" t="s">
        <v>5444</v>
      </c>
      <c r="O7" s="27" t="s">
        <v>5445</v>
      </c>
      <c r="P7" s="27" t="s">
        <v>5446</v>
      </c>
      <c r="Q7" s="27" t="s">
        <v>5447</v>
      </c>
    </row>
    <row r="8" spans="1:20" ht="17" thickTop="1">
      <c r="A8" s="52" t="s">
        <v>2590</v>
      </c>
      <c r="B8" s="52" t="s">
        <v>2592</v>
      </c>
      <c r="C8" s="52" t="s">
        <v>2536</v>
      </c>
      <c r="D8" s="52" t="s">
        <v>2537</v>
      </c>
      <c r="E8" s="52">
        <v>18800</v>
      </c>
      <c r="F8" s="52">
        <v>1</v>
      </c>
      <c r="G8" s="74">
        <v>4</v>
      </c>
      <c r="H8" s="74">
        <v>4</v>
      </c>
      <c r="I8" s="75">
        <v>747</v>
      </c>
      <c r="J8" s="74">
        <v>2007</v>
      </c>
      <c r="K8" s="75">
        <v>2007</v>
      </c>
      <c r="L8" s="75">
        <v>2004</v>
      </c>
      <c r="M8" s="75">
        <v>1.1620000000000001E-4</v>
      </c>
      <c r="N8" s="75">
        <v>1.2669999999999999E-4</v>
      </c>
      <c r="O8" s="75">
        <v>-0.87136639999999999</v>
      </c>
      <c r="P8" s="75">
        <v>-0.87136639999999999</v>
      </c>
      <c r="Q8" s="75">
        <v>-0.94169139999999996</v>
      </c>
    </row>
    <row r="9" spans="1:20">
      <c r="A9" s="52" t="s">
        <v>2590</v>
      </c>
      <c r="B9" s="52" t="s">
        <v>2589</v>
      </c>
      <c r="C9" s="52" t="s">
        <v>2536</v>
      </c>
      <c r="D9" s="52" t="s">
        <v>2537</v>
      </c>
      <c r="E9" s="52">
        <v>18800</v>
      </c>
      <c r="F9" s="52">
        <v>1</v>
      </c>
      <c r="G9" s="74">
        <v>4</v>
      </c>
      <c r="H9" s="74">
        <v>4</v>
      </c>
      <c r="I9" s="52">
        <v>2656</v>
      </c>
      <c r="J9" s="74">
        <v>2979</v>
      </c>
      <c r="K9" s="52">
        <v>2979</v>
      </c>
      <c r="L9" s="52">
        <v>2975</v>
      </c>
      <c r="M9" s="52">
        <v>1.2349999999999999E-4</v>
      </c>
      <c r="N9" s="52">
        <v>1.3459999999999999E-4</v>
      </c>
      <c r="O9" s="52">
        <v>-0.87192910000000001</v>
      </c>
      <c r="P9" s="52">
        <v>-0.87192910000000001</v>
      </c>
      <c r="Q9" s="52">
        <v>-0.94244249999999996</v>
      </c>
    </row>
    <row r="10" spans="1:20">
      <c r="A10" s="52" t="s">
        <v>2590</v>
      </c>
      <c r="B10" s="52" t="s">
        <v>2593</v>
      </c>
      <c r="C10" s="52" t="s">
        <v>2536</v>
      </c>
      <c r="D10" s="52" t="s">
        <v>2537</v>
      </c>
      <c r="E10" s="52">
        <v>18800</v>
      </c>
      <c r="F10" s="52">
        <v>1</v>
      </c>
      <c r="G10" s="74">
        <v>4</v>
      </c>
      <c r="H10" s="74">
        <v>4</v>
      </c>
      <c r="I10" s="52">
        <v>1670</v>
      </c>
      <c r="J10" s="74">
        <v>822</v>
      </c>
      <c r="K10" s="52">
        <v>822</v>
      </c>
      <c r="L10" s="52">
        <v>822</v>
      </c>
      <c r="M10" s="52">
        <v>1.2239999999999999E-4</v>
      </c>
      <c r="N10" s="52">
        <v>1.3349999999999999E-4</v>
      </c>
      <c r="O10" s="52">
        <v>-0.87583909999999998</v>
      </c>
      <c r="P10" s="52">
        <v>-0.87583909999999998</v>
      </c>
      <c r="Q10" s="52">
        <v>-0.9458917</v>
      </c>
      <c r="T10" s="56"/>
    </row>
    <row r="11" spans="1:20">
      <c r="A11" s="52" t="s">
        <v>2590</v>
      </c>
      <c r="B11" s="52" t="s">
        <v>2592</v>
      </c>
      <c r="C11" s="52" t="s">
        <v>2538</v>
      </c>
      <c r="D11" s="52" t="s">
        <v>2537</v>
      </c>
      <c r="E11" s="52">
        <v>30000</v>
      </c>
      <c r="F11" s="52">
        <v>3</v>
      </c>
      <c r="G11" s="74">
        <v>5</v>
      </c>
      <c r="H11" s="74">
        <v>4</v>
      </c>
      <c r="I11" s="75">
        <v>692</v>
      </c>
      <c r="J11" s="74">
        <v>42657</v>
      </c>
      <c r="K11" s="75">
        <v>42720</v>
      </c>
      <c r="L11" s="75">
        <v>29440</v>
      </c>
      <c r="M11" s="75">
        <v>2.7269E-3</v>
      </c>
      <c r="N11" s="75">
        <v>2.6938999999999999E-3</v>
      </c>
      <c r="O11" s="75">
        <v>0.12876209999999999</v>
      </c>
      <c r="P11" s="75">
        <v>0.1192704</v>
      </c>
      <c r="Q11" s="75">
        <v>0.1308193</v>
      </c>
    </row>
    <row r="12" spans="1:20">
      <c r="A12" s="52" t="s">
        <v>2590</v>
      </c>
      <c r="B12" s="52" t="s">
        <v>2589</v>
      </c>
      <c r="C12" s="52" t="s">
        <v>2538</v>
      </c>
      <c r="D12" s="52" t="s">
        <v>2537</v>
      </c>
      <c r="E12" s="52">
        <v>30000</v>
      </c>
      <c r="F12" s="52">
        <v>3</v>
      </c>
      <c r="G12" s="74">
        <v>5</v>
      </c>
      <c r="H12" s="74">
        <v>4</v>
      </c>
      <c r="I12" s="52">
        <v>1631</v>
      </c>
      <c r="J12" s="74">
        <v>60629</v>
      </c>
      <c r="K12" s="52">
        <v>60746</v>
      </c>
      <c r="L12" s="52">
        <v>41825</v>
      </c>
      <c r="M12" s="52">
        <v>2.7745000000000001E-3</v>
      </c>
      <c r="N12" s="52">
        <v>2.7399999999999998E-3</v>
      </c>
      <c r="O12" s="52">
        <v>0.1326532</v>
      </c>
      <c r="P12" s="52">
        <v>0.1202508</v>
      </c>
      <c r="Q12" s="52">
        <v>0.1324524</v>
      </c>
    </row>
    <row r="13" spans="1:20">
      <c r="A13" s="52" t="s">
        <v>2590</v>
      </c>
      <c r="B13" s="52" t="s">
        <v>2593</v>
      </c>
      <c r="C13" s="52" t="s">
        <v>2538</v>
      </c>
      <c r="D13" s="52" t="s">
        <v>2537</v>
      </c>
      <c r="E13" s="52">
        <v>30000</v>
      </c>
      <c r="F13" s="52">
        <v>3</v>
      </c>
      <c r="G13" s="74">
        <v>5</v>
      </c>
      <c r="H13" s="74">
        <v>4</v>
      </c>
      <c r="I13" s="52">
        <v>1018</v>
      </c>
      <c r="J13" s="74">
        <v>17317</v>
      </c>
      <c r="K13" s="52">
        <v>17348</v>
      </c>
      <c r="L13" s="52">
        <v>12117</v>
      </c>
      <c r="M13" s="52">
        <v>2.8381000000000001E-3</v>
      </c>
      <c r="N13" s="52">
        <v>2.8113000000000001E-3</v>
      </c>
      <c r="O13" s="52">
        <v>0.1000511</v>
      </c>
      <c r="P13" s="52">
        <v>8.8546299999999994E-2</v>
      </c>
      <c r="Q13" s="52">
        <v>9.7993499999999997E-2</v>
      </c>
      <c r="T13" s="56"/>
    </row>
    <row r="14" spans="1:20">
      <c r="A14" s="52" t="s">
        <v>2590</v>
      </c>
      <c r="B14" s="52" t="s">
        <v>2592</v>
      </c>
      <c r="C14" s="52" t="s">
        <v>2539</v>
      </c>
      <c r="D14" s="52" t="s">
        <v>2537</v>
      </c>
      <c r="E14" s="52">
        <v>3560209</v>
      </c>
      <c r="F14" s="52">
        <v>10</v>
      </c>
      <c r="G14" s="74">
        <v>72</v>
      </c>
      <c r="H14" s="74">
        <v>64</v>
      </c>
      <c r="I14" s="75">
        <v>1256</v>
      </c>
      <c r="J14" s="74">
        <v>265294</v>
      </c>
      <c r="K14" s="75">
        <v>268681</v>
      </c>
      <c r="L14" s="75">
        <v>58725</v>
      </c>
      <c r="M14" s="75">
        <v>4.9214999999999997E-3</v>
      </c>
      <c r="N14" s="75">
        <v>6.4967000000000002E-3</v>
      </c>
      <c r="O14" s="75">
        <v>-0.86540760000000005</v>
      </c>
      <c r="P14" s="75">
        <v>-7.3893700000000007E-2</v>
      </c>
      <c r="Q14" s="75">
        <v>-0.47441149999999999</v>
      </c>
      <c r="S14" s="56"/>
    </row>
    <row r="15" spans="1:20">
      <c r="A15" s="52" t="s">
        <v>2590</v>
      </c>
      <c r="B15" s="52" t="s">
        <v>2589</v>
      </c>
      <c r="C15" s="52" t="s">
        <v>2539</v>
      </c>
      <c r="D15" s="52" t="s">
        <v>2537</v>
      </c>
      <c r="E15" s="52">
        <v>3560209</v>
      </c>
      <c r="F15" s="52">
        <v>10</v>
      </c>
      <c r="G15" s="74">
        <v>72</v>
      </c>
      <c r="H15" s="74">
        <v>64</v>
      </c>
      <c r="I15" s="52">
        <v>5766</v>
      </c>
      <c r="J15" s="74">
        <v>382872</v>
      </c>
      <c r="K15" s="52">
        <v>388418</v>
      </c>
      <c r="L15" s="52">
        <v>85736</v>
      </c>
      <c r="M15" s="52">
        <v>5.0261999999999998E-3</v>
      </c>
      <c r="N15" s="52">
        <v>6.7112999999999999E-3</v>
      </c>
      <c r="O15" s="52">
        <v>-0.89619979999999999</v>
      </c>
      <c r="P15" s="52">
        <v>-0.10308440000000001</v>
      </c>
      <c r="Q15" s="52">
        <v>-0.51022959999999995</v>
      </c>
    </row>
    <row r="16" spans="1:20">
      <c r="A16" s="52" t="s">
        <v>2590</v>
      </c>
      <c r="B16" s="52" t="s">
        <v>2593</v>
      </c>
      <c r="C16" s="52" t="s">
        <v>2539</v>
      </c>
      <c r="D16" s="52" t="s">
        <v>2537</v>
      </c>
      <c r="E16" s="52">
        <v>3560209</v>
      </c>
      <c r="F16" s="52">
        <v>10</v>
      </c>
      <c r="G16" s="74">
        <v>72</v>
      </c>
      <c r="H16" s="74">
        <v>64</v>
      </c>
      <c r="I16" s="52">
        <v>3719</v>
      </c>
      <c r="J16" s="74">
        <v>107735</v>
      </c>
      <c r="K16" s="52">
        <v>109440</v>
      </c>
      <c r="L16" s="52">
        <v>24600</v>
      </c>
      <c r="M16" s="52">
        <v>5.0365999999999996E-3</v>
      </c>
      <c r="N16" s="52">
        <v>6.7870999999999999E-3</v>
      </c>
      <c r="O16" s="52">
        <v>-0.92056709999999997</v>
      </c>
      <c r="P16" s="52">
        <v>-0.15314710000000001</v>
      </c>
      <c r="Q16" s="52">
        <v>-0.5577841</v>
      </c>
      <c r="S16" s="56"/>
    </row>
    <row r="17" spans="1:19">
      <c r="A17" s="52" t="s">
        <v>2590</v>
      </c>
      <c r="B17" s="52" t="s">
        <v>2592</v>
      </c>
      <c r="C17" s="52" t="s">
        <v>2540</v>
      </c>
      <c r="D17" s="52" t="s">
        <v>2537</v>
      </c>
      <c r="E17" s="52">
        <v>132000</v>
      </c>
      <c r="F17" s="52">
        <v>1</v>
      </c>
      <c r="G17" s="74">
        <v>2</v>
      </c>
      <c r="H17" s="74">
        <v>2</v>
      </c>
      <c r="I17" s="75">
        <v>2148</v>
      </c>
      <c r="J17" s="74">
        <v>28928</v>
      </c>
      <c r="K17" s="75">
        <v>28928</v>
      </c>
      <c r="L17" s="52" t="s">
        <v>2142</v>
      </c>
      <c r="M17" s="75">
        <v>3.3498999999999998E-3</v>
      </c>
      <c r="N17" s="75">
        <v>3.3498999999999998E-3</v>
      </c>
      <c r="O17" s="52" t="s">
        <v>2142</v>
      </c>
      <c r="P17" s="52" t="s">
        <v>2142</v>
      </c>
      <c r="Q17" s="52" t="s">
        <v>2142</v>
      </c>
    </row>
    <row r="18" spans="1:19">
      <c r="A18" s="52" t="s">
        <v>2590</v>
      </c>
      <c r="B18" s="52" t="s">
        <v>2589</v>
      </c>
      <c r="C18" s="52" t="s">
        <v>2540</v>
      </c>
      <c r="D18" s="52" t="s">
        <v>2537</v>
      </c>
      <c r="E18" s="52">
        <v>132000</v>
      </c>
      <c r="F18" s="52">
        <v>1</v>
      </c>
      <c r="G18" s="74">
        <v>2</v>
      </c>
      <c r="H18" s="74">
        <v>2</v>
      </c>
      <c r="I18" s="52">
        <v>6230</v>
      </c>
      <c r="J18" s="74">
        <v>42192</v>
      </c>
      <c r="K18" s="52">
        <v>42192</v>
      </c>
      <c r="L18" s="52" t="s">
        <v>2142</v>
      </c>
      <c r="M18" s="52">
        <v>3.4970000000000001E-3</v>
      </c>
      <c r="N18" s="52">
        <v>3.4970000000000001E-3</v>
      </c>
      <c r="O18" s="52" t="s">
        <v>2142</v>
      </c>
      <c r="P18" s="52" t="s">
        <v>2142</v>
      </c>
      <c r="Q18" s="52" t="s">
        <v>2142</v>
      </c>
    </row>
    <row r="19" spans="1:19">
      <c r="A19" s="52" t="s">
        <v>2590</v>
      </c>
      <c r="B19" s="52" t="s">
        <v>2593</v>
      </c>
      <c r="C19" s="52" t="s">
        <v>2540</v>
      </c>
      <c r="D19" s="52" t="s">
        <v>2537</v>
      </c>
      <c r="E19" s="52">
        <v>132000</v>
      </c>
      <c r="F19" s="52">
        <v>1</v>
      </c>
      <c r="G19" s="74">
        <v>2</v>
      </c>
      <c r="H19" s="74">
        <v>2</v>
      </c>
      <c r="I19" s="52">
        <v>3107</v>
      </c>
      <c r="J19" s="74">
        <v>11875</v>
      </c>
      <c r="K19" s="52">
        <v>11875</v>
      </c>
      <c r="L19" s="52" t="s">
        <v>2142</v>
      </c>
      <c r="M19" s="52">
        <v>3.5366E-3</v>
      </c>
      <c r="N19" s="52">
        <v>3.5366E-3</v>
      </c>
      <c r="O19" s="52" t="s">
        <v>2142</v>
      </c>
      <c r="P19" s="52" t="s">
        <v>2142</v>
      </c>
      <c r="Q19" s="52" t="s">
        <v>2142</v>
      </c>
      <c r="S19" s="56"/>
    </row>
    <row r="20" spans="1:19">
      <c r="A20" s="52" t="s">
        <v>2590</v>
      </c>
      <c r="B20" s="52" t="s">
        <v>2592</v>
      </c>
      <c r="C20" s="52" t="s">
        <v>2541</v>
      </c>
      <c r="D20" s="52" t="s">
        <v>2537</v>
      </c>
      <c r="E20" s="52">
        <v>28500</v>
      </c>
      <c r="F20" s="52">
        <v>1</v>
      </c>
      <c r="G20" s="74">
        <v>2</v>
      </c>
      <c r="H20" s="74">
        <v>2</v>
      </c>
      <c r="I20" s="75">
        <v>570</v>
      </c>
      <c r="J20" s="74">
        <v>861</v>
      </c>
      <c r="K20" s="75">
        <v>861</v>
      </c>
      <c r="L20" s="52" t="s">
        <v>2142</v>
      </c>
      <c r="M20" s="75">
        <v>9.9699999999999998E-5</v>
      </c>
      <c r="N20" s="75">
        <v>9.9699999999999998E-5</v>
      </c>
      <c r="O20" s="52" t="s">
        <v>2142</v>
      </c>
      <c r="P20" s="52" t="s">
        <v>2142</v>
      </c>
      <c r="Q20" s="52" t="s">
        <v>2142</v>
      </c>
    </row>
    <row r="21" spans="1:19">
      <c r="A21" s="52" t="s">
        <v>2590</v>
      </c>
      <c r="B21" s="52" t="s">
        <v>2589</v>
      </c>
      <c r="C21" s="52" t="s">
        <v>2541</v>
      </c>
      <c r="D21" s="52" t="s">
        <v>2537</v>
      </c>
      <c r="E21" s="52">
        <v>28500</v>
      </c>
      <c r="F21" s="52">
        <v>1</v>
      </c>
      <c r="G21" s="74">
        <v>2</v>
      </c>
      <c r="H21" s="74">
        <v>2</v>
      </c>
      <c r="I21" s="52">
        <v>2181</v>
      </c>
      <c r="J21" s="74">
        <v>1316</v>
      </c>
      <c r="K21" s="52">
        <v>1316</v>
      </c>
      <c r="L21" s="52" t="s">
        <v>2142</v>
      </c>
      <c r="M21" s="52">
        <v>1.0900000000000001E-4</v>
      </c>
      <c r="N21" s="52">
        <v>1.0900000000000001E-4</v>
      </c>
      <c r="O21" s="52" t="s">
        <v>2142</v>
      </c>
      <c r="P21" s="52" t="s">
        <v>2142</v>
      </c>
      <c r="Q21" s="52" t="s">
        <v>2142</v>
      </c>
    </row>
    <row r="22" spans="1:19">
      <c r="A22" s="52" t="s">
        <v>2590</v>
      </c>
      <c r="B22" s="52" t="s">
        <v>2593</v>
      </c>
      <c r="C22" s="52" t="s">
        <v>2541</v>
      </c>
      <c r="D22" s="52" t="s">
        <v>2537</v>
      </c>
      <c r="E22" s="52">
        <v>28500</v>
      </c>
      <c r="F22" s="52">
        <v>1</v>
      </c>
      <c r="G22" s="74">
        <v>2</v>
      </c>
      <c r="H22" s="74">
        <v>2</v>
      </c>
      <c r="I22" s="52">
        <v>1434</v>
      </c>
      <c r="J22" s="74">
        <v>495</v>
      </c>
      <c r="K22" s="52">
        <v>495</v>
      </c>
      <c r="L22" s="52" t="s">
        <v>2142</v>
      </c>
      <c r="M22" s="52">
        <v>1.473E-4</v>
      </c>
      <c r="N22" s="52">
        <v>1.473E-4</v>
      </c>
      <c r="O22" s="52" t="s">
        <v>2142</v>
      </c>
      <c r="P22" s="52" t="s">
        <v>2142</v>
      </c>
      <c r="Q22" s="52" t="s">
        <v>2142</v>
      </c>
      <c r="S22" s="56"/>
    </row>
    <row r="23" spans="1:19">
      <c r="A23" s="52" t="s">
        <v>2590</v>
      </c>
      <c r="B23" s="52" t="s">
        <v>2592</v>
      </c>
      <c r="C23" s="52" t="s">
        <v>2542</v>
      </c>
      <c r="D23" s="52" t="s">
        <v>2537</v>
      </c>
      <c r="E23" s="52">
        <v>5700</v>
      </c>
      <c r="F23" s="52">
        <v>1</v>
      </c>
      <c r="G23" s="74">
        <v>8</v>
      </c>
      <c r="H23" s="74">
        <v>6</v>
      </c>
      <c r="I23" s="75">
        <v>522</v>
      </c>
      <c r="J23" s="74">
        <v>23514</v>
      </c>
      <c r="K23" s="75">
        <v>23539</v>
      </c>
      <c r="L23" s="75">
        <v>11196</v>
      </c>
      <c r="M23" s="75">
        <v>1.2222999999999999E-3</v>
      </c>
      <c r="N23" s="75">
        <v>1.1923000000000001E-3</v>
      </c>
      <c r="O23" s="75">
        <v>0.16413849999999999</v>
      </c>
      <c r="P23" s="75">
        <v>0.16657250000000001</v>
      </c>
      <c r="Q23" s="75">
        <v>0.18287639999999999</v>
      </c>
    </row>
    <row r="24" spans="1:19">
      <c r="A24" s="52" t="s">
        <v>2590</v>
      </c>
      <c r="B24" s="52" t="s">
        <v>2589</v>
      </c>
      <c r="C24" s="52" t="s">
        <v>2542</v>
      </c>
      <c r="D24" s="52" t="s">
        <v>2537</v>
      </c>
      <c r="E24" s="52">
        <v>5700</v>
      </c>
      <c r="F24" s="52">
        <v>1</v>
      </c>
      <c r="G24" s="74">
        <v>8</v>
      </c>
      <c r="H24" s="74">
        <v>6</v>
      </c>
      <c r="I24" s="52">
        <v>1243</v>
      </c>
      <c r="J24" s="74">
        <v>34191</v>
      </c>
      <c r="K24" s="52">
        <v>34224</v>
      </c>
      <c r="L24" s="52">
        <v>16351</v>
      </c>
      <c r="M24" s="52">
        <v>1.2708000000000001E-3</v>
      </c>
      <c r="N24" s="52">
        <v>1.2405999999999999E-3</v>
      </c>
      <c r="O24" s="52">
        <v>0.15849369999999999</v>
      </c>
      <c r="P24" s="52">
        <v>0.1595502</v>
      </c>
      <c r="Q24" s="52">
        <v>0.17546729999999999</v>
      </c>
    </row>
    <row r="25" spans="1:19">
      <c r="A25" s="52" t="s">
        <v>2590</v>
      </c>
      <c r="B25" s="52" t="s">
        <v>2593</v>
      </c>
      <c r="C25" s="52" t="s">
        <v>2542</v>
      </c>
      <c r="D25" s="52" t="s">
        <v>2537</v>
      </c>
      <c r="E25" s="52">
        <v>5700</v>
      </c>
      <c r="F25" s="52">
        <v>1</v>
      </c>
      <c r="G25" s="74">
        <v>8</v>
      </c>
      <c r="H25" s="74">
        <v>6</v>
      </c>
      <c r="I25" s="52">
        <v>643</v>
      </c>
      <c r="J25" s="74">
        <v>9067</v>
      </c>
      <c r="K25" s="52">
        <v>9079</v>
      </c>
      <c r="L25" s="52">
        <v>4320</v>
      </c>
      <c r="M25" s="52">
        <v>1.2128E-3</v>
      </c>
      <c r="N25" s="52">
        <v>1.1816999999999999E-3</v>
      </c>
      <c r="O25" s="52">
        <v>0.17128450000000001</v>
      </c>
      <c r="P25" s="52">
        <v>0.16551299999999999</v>
      </c>
      <c r="Q25" s="52">
        <v>0.18363760000000001</v>
      </c>
      <c r="S25" s="56"/>
    </row>
    <row r="26" spans="1:19">
      <c r="A26" s="52" t="s">
        <v>2591</v>
      </c>
      <c r="B26" s="52" t="s">
        <v>2592</v>
      </c>
      <c r="C26" s="52" t="s">
        <v>3034</v>
      </c>
      <c r="D26" s="52" t="s">
        <v>2552</v>
      </c>
      <c r="E26" s="52">
        <v>190</v>
      </c>
      <c r="F26" s="52">
        <v>3</v>
      </c>
      <c r="G26" s="74">
        <v>23</v>
      </c>
      <c r="H26" s="74">
        <v>18</v>
      </c>
      <c r="I26" s="75">
        <v>596</v>
      </c>
      <c r="J26" s="74">
        <v>65905</v>
      </c>
      <c r="K26" s="75">
        <v>66076</v>
      </c>
      <c r="L26" s="75">
        <v>26399</v>
      </c>
      <c r="M26" s="75">
        <v>1.9548E-3</v>
      </c>
      <c r="N26" s="75">
        <v>2.2184000000000001E-3</v>
      </c>
      <c r="O26" s="75">
        <v>-0.50949140000000004</v>
      </c>
      <c r="P26" s="75">
        <v>-0.54325049999999997</v>
      </c>
      <c r="Q26" s="75">
        <v>-0.62036069999999999</v>
      </c>
    </row>
    <row r="27" spans="1:19">
      <c r="A27" s="52" t="s">
        <v>2591</v>
      </c>
      <c r="B27" s="52" t="s">
        <v>2589</v>
      </c>
      <c r="C27" s="52" t="s">
        <v>3034</v>
      </c>
      <c r="D27" s="52" t="s">
        <v>2552</v>
      </c>
      <c r="E27" s="52">
        <v>190</v>
      </c>
      <c r="F27" s="52">
        <v>3</v>
      </c>
      <c r="G27" s="74">
        <v>23</v>
      </c>
      <c r="H27" s="74">
        <v>18</v>
      </c>
      <c r="I27" s="52">
        <v>2368</v>
      </c>
      <c r="J27" s="74">
        <v>94382</v>
      </c>
      <c r="K27" s="52">
        <v>94679</v>
      </c>
      <c r="L27" s="52">
        <v>38447</v>
      </c>
      <c r="M27" s="52">
        <v>1.9918000000000002E-3</v>
      </c>
      <c r="N27" s="52">
        <v>2.2736000000000002E-3</v>
      </c>
      <c r="O27" s="52">
        <v>-0.53127740000000001</v>
      </c>
      <c r="P27" s="52">
        <v>-0.58306250000000004</v>
      </c>
      <c r="Q27" s="52">
        <v>-0.6604662</v>
      </c>
    </row>
    <row r="28" spans="1:19">
      <c r="A28" s="52" t="s">
        <v>2591</v>
      </c>
      <c r="B28" s="52" t="s">
        <v>2593</v>
      </c>
      <c r="C28" s="52" t="s">
        <v>3034</v>
      </c>
      <c r="D28" s="52" t="s">
        <v>2552</v>
      </c>
      <c r="E28" s="52">
        <v>190</v>
      </c>
      <c r="F28" s="52">
        <v>3</v>
      </c>
      <c r="G28" s="74">
        <v>23</v>
      </c>
      <c r="H28" s="74">
        <v>18</v>
      </c>
      <c r="I28" s="52">
        <v>1453</v>
      </c>
      <c r="J28" s="74">
        <v>26180</v>
      </c>
      <c r="K28" s="52">
        <v>26276</v>
      </c>
      <c r="L28" s="52">
        <v>11307</v>
      </c>
      <c r="M28" s="52">
        <v>1.9261E-3</v>
      </c>
      <c r="N28" s="52">
        <v>2.2656999999999998E-3</v>
      </c>
      <c r="O28" s="52">
        <v>-0.64255680000000004</v>
      </c>
      <c r="P28" s="52">
        <v>-0.72677239999999999</v>
      </c>
      <c r="Q28" s="52">
        <v>-0.8164768</v>
      </c>
    </row>
    <row r="29" spans="1:19">
      <c r="A29" s="52" t="s">
        <v>2590</v>
      </c>
      <c r="B29" s="52" t="s">
        <v>2593</v>
      </c>
      <c r="C29" s="52" t="s">
        <v>3034</v>
      </c>
      <c r="D29" s="52" t="s">
        <v>2552</v>
      </c>
      <c r="E29" s="52">
        <v>190</v>
      </c>
      <c r="F29" s="52">
        <v>3</v>
      </c>
      <c r="G29" s="74">
        <v>6</v>
      </c>
      <c r="H29" s="74">
        <v>4</v>
      </c>
      <c r="I29" s="52">
        <v>265</v>
      </c>
      <c r="J29" s="74">
        <v>17336</v>
      </c>
      <c r="K29" s="52">
        <v>17373</v>
      </c>
      <c r="L29" s="52">
        <v>13990</v>
      </c>
      <c r="M29" s="52">
        <v>2.7488999999999999E-3</v>
      </c>
      <c r="N29" s="52">
        <v>2.8138E-3</v>
      </c>
      <c r="O29" s="52">
        <v>-0.24244779999999999</v>
      </c>
      <c r="P29" s="52">
        <v>-0.25616420000000001</v>
      </c>
      <c r="Q29" s="52">
        <v>-0.274256</v>
      </c>
    </row>
    <row r="30" spans="1:19">
      <c r="A30" s="52" t="s">
        <v>2590</v>
      </c>
      <c r="B30" s="52" t="s">
        <v>2592</v>
      </c>
      <c r="C30" s="52" t="s">
        <v>3034</v>
      </c>
      <c r="D30" s="52" t="s">
        <v>2552</v>
      </c>
      <c r="E30" s="52">
        <v>190</v>
      </c>
      <c r="F30" s="52">
        <v>3</v>
      </c>
      <c r="G30" s="74">
        <v>6</v>
      </c>
      <c r="H30" s="74">
        <v>4</v>
      </c>
      <c r="I30" s="75">
        <v>297</v>
      </c>
      <c r="J30" s="74">
        <v>43751</v>
      </c>
      <c r="K30" s="75">
        <v>43814</v>
      </c>
      <c r="L30" s="75">
        <v>35135</v>
      </c>
      <c r="M30" s="75">
        <v>2.7012999999999998E-3</v>
      </c>
      <c r="N30" s="75">
        <v>2.7629E-3</v>
      </c>
      <c r="O30" s="75">
        <v>-0.2343054</v>
      </c>
      <c r="P30" s="75">
        <v>-0.2435599</v>
      </c>
      <c r="Q30" s="75">
        <v>-0.26151439999999998</v>
      </c>
    </row>
    <row r="31" spans="1:19">
      <c r="A31" s="52" t="s">
        <v>2590</v>
      </c>
      <c r="B31" s="52" t="s">
        <v>2589</v>
      </c>
      <c r="C31" s="52" t="s">
        <v>3034</v>
      </c>
      <c r="D31" s="52" t="s">
        <v>2552</v>
      </c>
      <c r="E31" s="52">
        <v>190</v>
      </c>
      <c r="F31" s="52">
        <v>3</v>
      </c>
      <c r="G31" s="74">
        <v>6</v>
      </c>
      <c r="H31" s="74">
        <v>4</v>
      </c>
      <c r="I31" s="52">
        <v>690</v>
      </c>
      <c r="J31" s="74">
        <v>62452</v>
      </c>
      <c r="K31" s="52">
        <v>62554</v>
      </c>
      <c r="L31" s="52">
        <v>50326</v>
      </c>
      <c r="M31" s="52">
        <v>2.7572E-3</v>
      </c>
      <c r="N31" s="52">
        <v>2.8221000000000001E-3</v>
      </c>
      <c r="O31" s="52">
        <v>-0.24195729999999999</v>
      </c>
      <c r="P31" s="52">
        <v>-0.25245400000000001</v>
      </c>
      <c r="Q31" s="52">
        <v>-0.27088810000000002</v>
      </c>
    </row>
    <row r="32" spans="1:19">
      <c r="A32" s="52" t="s">
        <v>2590</v>
      </c>
      <c r="B32" s="52" t="s">
        <v>2592</v>
      </c>
      <c r="C32" s="52" t="s">
        <v>2543</v>
      </c>
      <c r="D32" s="52" t="s">
        <v>2537</v>
      </c>
      <c r="E32" s="52">
        <v>7240</v>
      </c>
      <c r="F32" s="52">
        <v>2</v>
      </c>
      <c r="G32" s="74">
        <v>4</v>
      </c>
      <c r="H32" s="74">
        <v>4</v>
      </c>
      <c r="I32" s="75">
        <v>1125</v>
      </c>
      <c r="J32" s="74">
        <v>32994</v>
      </c>
      <c r="K32" s="75">
        <v>33019</v>
      </c>
      <c r="L32" s="75">
        <v>10185</v>
      </c>
      <c r="M32" s="75">
        <v>2.3513000000000002E-3</v>
      </c>
      <c r="N32" s="75">
        <v>2.0837999999999998E-3</v>
      </c>
      <c r="O32" s="75">
        <v>1.3499379</v>
      </c>
      <c r="P32" s="75">
        <v>1.3450682</v>
      </c>
      <c r="Q32" s="75">
        <v>1.4552166</v>
      </c>
    </row>
    <row r="33" spans="1:19">
      <c r="A33" s="52" t="s">
        <v>2590</v>
      </c>
      <c r="B33" s="52" t="s">
        <v>2589</v>
      </c>
      <c r="C33" s="52" t="s">
        <v>2543</v>
      </c>
      <c r="D33" s="52" t="s">
        <v>2537</v>
      </c>
      <c r="E33" s="52">
        <v>7240</v>
      </c>
      <c r="F33" s="52">
        <v>2</v>
      </c>
      <c r="G33" s="74">
        <v>4</v>
      </c>
      <c r="H33" s="74">
        <v>4</v>
      </c>
      <c r="I33" s="52">
        <v>3420</v>
      </c>
      <c r="J33" s="74">
        <v>47392</v>
      </c>
      <c r="K33" s="52">
        <v>47430</v>
      </c>
      <c r="L33" s="52">
        <v>14493</v>
      </c>
      <c r="M33" s="52">
        <v>2.4190000000000001E-3</v>
      </c>
      <c r="N33" s="52">
        <v>2.1421000000000001E-3</v>
      </c>
      <c r="O33" s="52">
        <v>1.3594869999999999</v>
      </c>
      <c r="P33" s="52">
        <v>1.3543338</v>
      </c>
      <c r="Q33" s="52">
        <v>1.4653027000000001</v>
      </c>
    </row>
    <row r="34" spans="1:19">
      <c r="A34" s="52" t="s">
        <v>2590</v>
      </c>
      <c r="B34" s="52" t="s">
        <v>2593</v>
      </c>
      <c r="C34" s="52" t="s">
        <v>2543</v>
      </c>
      <c r="D34" s="52" t="s">
        <v>2537</v>
      </c>
      <c r="E34" s="52">
        <v>7240</v>
      </c>
      <c r="F34" s="52">
        <v>2</v>
      </c>
      <c r="G34" s="74">
        <v>4</v>
      </c>
      <c r="H34" s="74">
        <v>4</v>
      </c>
      <c r="I34" s="52">
        <v>2151</v>
      </c>
      <c r="J34" s="74">
        <v>13065</v>
      </c>
      <c r="K34" s="52">
        <v>13079</v>
      </c>
      <c r="L34" s="52">
        <v>4008</v>
      </c>
      <c r="M34" s="52">
        <v>2.3957000000000002E-3</v>
      </c>
      <c r="N34" s="52">
        <v>2.1216999999999998E-3</v>
      </c>
      <c r="O34" s="52">
        <v>1.3580874999999999</v>
      </c>
      <c r="P34" s="52">
        <v>1.3512009</v>
      </c>
      <c r="Q34" s="52">
        <v>1.4621805000000001</v>
      </c>
      <c r="S34" s="56"/>
    </row>
    <row r="35" spans="1:19">
      <c r="A35" s="52" t="s">
        <v>2590</v>
      </c>
      <c r="B35" s="52" t="s">
        <v>2592</v>
      </c>
      <c r="C35" s="52" t="s">
        <v>2544</v>
      </c>
      <c r="D35" s="52" t="s">
        <v>2537</v>
      </c>
      <c r="E35" s="52">
        <v>102000</v>
      </c>
      <c r="F35" s="52">
        <v>3</v>
      </c>
      <c r="G35" s="74">
        <v>14</v>
      </c>
      <c r="H35" s="74">
        <v>11</v>
      </c>
      <c r="I35" s="75">
        <v>1238</v>
      </c>
      <c r="J35" s="74">
        <v>83033</v>
      </c>
      <c r="K35" s="75">
        <v>83276</v>
      </c>
      <c r="L35" s="75">
        <v>7336</v>
      </c>
      <c r="M35" s="75">
        <v>4.3788000000000004E-3</v>
      </c>
      <c r="N35" s="75">
        <v>3.2824999999999998E-3</v>
      </c>
      <c r="O35" s="75">
        <v>1.6249313000000001</v>
      </c>
      <c r="P35" s="75">
        <v>1.2935871999999999</v>
      </c>
      <c r="Q35" s="75">
        <v>1.5673980000000001</v>
      </c>
    </row>
    <row r="36" spans="1:19">
      <c r="A36" s="52" t="s">
        <v>2590</v>
      </c>
      <c r="B36" s="52" t="s">
        <v>2589</v>
      </c>
      <c r="C36" s="52" t="s">
        <v>2544</v>
      </c>
      <c r="D36" s="52" t="s">
        <v>2537</v>
      </c>
      <c r="E36" s="52">
        <v>102000</v>
      </c>
      <c r="F36" s="52">
        <v>3</v>
      </c>
      <c r="G36" s="74">
        <v>14</v>
      </c>
      <c r="H36" s="74">
        <v>11</v>
      </c>
      <c r="I36" s="52">
        <v>5422</v>
      </c>
      <c r="J36" s="74">
        <v>119401</v>
      </c>
      <c r="K36" s="52">
        <v>119784</v>
      </c>
      <c r="L36" s="52">
        <v>10554</v>
      </c>
      <c r="M36" s="52">
        <v>4.5015999999999997E-3</v>
      </c>
      <c r="N36" s="52">
        <v>3.3785999999999998E-3</v>
      </c>
      <c r="O36" s="52">
        <v>1.6170966</v>
      </c>
      <c r="P36" s="52">
        <v>1.2934123</v>
      </c>
      <c r="Q36" s="52">
        <v>1.5649537</v>
      </c>
    </row>
    <row r="37" spans="1:19">
      <c r="A37" s="52" t="s">
        <v>2590</v>
      </c>
      <c r="B37" s="52" t="s">
        <v>2593</v>
      </c>
      <c r="C37" s="52" t="s">
        <v>2544</v>
      </c>
      <c r="D37" s="52" t="s">
        <v>2537</v>
      </c>
      <c r="E37" s="52">
        <v>102000</v>
      </c>
      <c r="F37" s="52">
        <v>3</v>
      </c>
      <c r="G37" s="74">
        <v>14</v>
      </c>
      <c r="H37" s="74">
        <v>11</v>
      </c>
      <c r="I37" s="52">
        <v>3237</v>
      </c>
      <c r="J37" s="74">
        <v>33983</v>
      </c>
      <c r="K37" s="52">
        <v>34105</v>
      </c>
      <c r="L37" s="52">
        <v>3073</v>
      </c>
      <c r="M37" s="52">
        <v>4.6109000000000002E-3</v>
      </c>
      <c r="N37" s="52">
        <v>3.4554999999999998E-3</v>
      </c>
      <c r="O37" s="52">
        <v>1.6265369999999999</v>
      </c>
      <c r="P37" s="52">
        <v>1.2841898</v>
      </c>
      <c r="Q37" s="52">
        <v>1.5599413</v>
      </c>
      <c r="S37" s="56"/>
    </row>
    <row r="38" spans="1:19">
      <c r="A38" s="52" t="s">
        <v>2590</v>
      </c>
      <c r="B38" s="52" t="s">
        <v>2592</v>
      </c>
      <c r="C38" s="52" t="s">
        <v>2545</v>
      </c>
      <c r="D38" s="52" t="s">
        <v>2537</v>
      </c>
      <c r="E38" s="52">
        <v>54500</v>
      </c>
      <c r="F38" s="52">
        <v>1</v>
      </c>
      <c r="G38" s="74">
        <v>2</v>
      </c>
      <c r="H38" s="74">
        <v>2</v>
      </c>
      <c r="I38" s="75">
        <v>373</v>
      </c>
      <c r="J38" s="74">
        <v>3</v>
      </c>
      <c r="K38" s="75">
        <v>3</v>
      </c>
      <c r="L38" s="52" t="s">
        <v>2142</v>
      </c>
      <c r="M38" s="75">
        <v>2.9999999999999999E-7</v>
      </c>
      <c r="N38" s="75">
        <v>2.9999999999999999E-7</v>
      </c>
      <c r="O38" s="52" t="s">
        <v>2142</v>
      </c>
      <c r="P38" s="52" t="s">
        <v>2142</v>
      </c>
      <c r="Q38" s="52" t="s">
        <v>2142</v>
      </c>
    </row>
    <row r="39" spans="1:19">
      <c r="A39" s="52" t="s">
        <v>2590</v>
      </c>
      <c r="B39" s="52" t="s">
        <v>2589</v>
      </c>
      <c r="C39" s="52" t="s">
        <v>2545</v>
      </c>
      <c r="D39" s="52" t="s">
        <v>2537</v>
      </c>
      <c r="E39" s="52">
        <v>54500</v>
      </c>
      <c r="F39" s="52">
        <v>1</v>
      </c>
      <c r="G39" s="74">
        <v>2</v>
      </c>
      <c r="H39" s="74">
        <v>2</v>
      </c>
      <c r="I39" s="52">
        <v>716</v>
      </c>
      <c r="J39" s="74">
        <v>3</v>
      </c>
      <c r="K39" s="52">
        <v>3</v>
      </c>
      <c r="L39" s="52" t="s">
        <v>2142</v>
      </c>
      <c r="M39" s="52">
        <v>1.9999999999999999E-7</v>
      </c>
      <c r="N39" s="52">
        <v>1.9999999999999999E-7</v>
      </c>
      <c r="O39" s="52" t="s">
        <v>2142</v>
      </c>
      <c r="P39" s="52" t="s">
        <v>2142</v>
      </c>
      <c r="Q39" s="52" t="s">
        <v>2142</v>
      </c>
    </row>
    <row r="40" spans="1:19">
      <c r="A40" s="52" t="s">
        <v>2590</v>
      </c>
      <c r="B40" s="52" t="s">
        <v>2593</v>
      </c>
      <c r="C40" s="52" t="s">
        <v>2545</v>
      </c>
      <c r="D40" s="52" t="s">
        <v>2537</v>
      </c>
      <c r="E40" s="52">
        <v>54500</v>
      </c>
      <c r="F40" s="52">
        <v>1</v>
      </c>
      <c r="G40" s="74">
        <v>2</v>
      </c>
      <c r="H40" s="74">
        <v>2</v>
      </c>
      <c r="I40" s="52">
        <v>334</v>
      </c>
      <c r="J40" s="74">
        <v>2</v>
      </c>
      <c r="K40" s="52">
        <v>2</v>
      </c>
      <c r="L40" s="52" t="s">
        <v>2142</v>
      </c>
      <c r="M40" s="52">
        <v>5.9999999999999997E-7</v>
      </c>
      <c r="N40" s="52">
        <v>5.9999999999999997E-7</v>
      </c>
      <c r="O40" s="52" t="s">
        <v>2142</v>
      </c>
      <c r="P40" s="52" t="s">
        <v>2142</v>
      </c>
      <c r="Q40" s="52" t="s">
        <v>2142</v>
      </c>
      <c r="S40" s="56"/>
    </row>
    <row r="41" spans="1:19">
      <c r="A41" s="52" t="s">
        <v>2591</v>
      </c>
      <c r="B41" s="52" t="s">
        <v>2592</v>
      </c>
      <c r="C41" s="52" t="s">
        <v>2534</v>
      </c>
      <c r="D41" s="52" t="s">
        <v>2552</v>
      </c>
      <c r="E41" s="52">
        <v>35380</v>
      </c>
      <c r="F41" s="52">
        <v>4</v>
      </c>
      <c r="G41" s="74">
        <v>10</v>
      </c>
      <c r="H41" s="74">
        <v>8</v>
      </c>
      <c r="I41" s="75">
        <v>640</v>
      </c>
      <c r="J41" s="74">
        <v>101304</v>
      </c>
      <c r="K41" s="75">
        <v>101660</v>
      </c>
      <c r="L41" s="75">
        <v>73141</v>
      </c>
      <c r="M41" s="75">
        <v>3.7065000000000002E-3</v>
      </c>
      <c r="N41" s="75">
        <v>4.5236E-3</v>
      </c>
      <c r="O41" s="75">
        <v>-0.99463349999999995</v>
      </c>
      <c r="P41" s="75">
        <v>-1.0768028000000001</v>
      </c>
      <c r="Q41" s="75">
        <v>-1.1821774</v>
      </c>
    </row>
    <row r="42" spans="1:19">
      <c r="A42" s="52" t="s">
        <v>2591</v>
      </c>
      <c r="B42" s="52" t="s">
        <v>2589</v>
      </c>
      <c r="C42" s="52" t="s">
        <v>2534</v>
      </c>
      <c r="D42" s="52" t="s">
        <v>2552</v>
      </c>
      <c r="E42" s="52">
        <v>35380</v>
      </c>
      <c r="F42" s="52">
        <v>4</v>
      </c>
      <c r="G42" s="74">
        <v>10</v>
      </c>
      <c r="H42" s="74">
        <v>8</v>
      </c>
      <c r="I42" s="52">
        <v>3019</v>
      </c>
      <c r="J42" s="74">
        <v>143558</v>
      </c>
      <c r="K42" s="52">
        <v>144124</v>
      </c>
      <c r="L42" s="52">
        <v>103440</v>
      </c>
      <c r="M42" s="52">
        <v>3.7626000000000001E-3</v>
      </c>
      <c r="N42" s="52">
        <v>4.5878000000000004E-3</v>
      </c>
      <c r="O42" s="52">
        <v>-0.99041190000000001</v>
      </c>
      <c r="P42" s="52">
        <v>-1.0712541</v>
      </c>
      <c r="Q42" s="52">
        <v>-1.1763231000000001</v>
      </c>
    </row>
    <row r="43" spans="1:19">
      <c r="A43" s="52" t="s">
        <v>2591</v>
      </c>
      <c r="B43" s="52" t="s">
        <v>2593</v>
      </c>
      <c r="C43" s="52" t="s">
        <v>2534</v>
      </c>
      <c r="D43" s="52" t="s">
        <v>2552</v>
      </c>
      <c r="E43" s="52">
        <v>35380</v>
      </c>
      <c r="F43" s="52">
        <v>4</v>
      </c>
      <c r="G43" s="74">
        <v>10</v>
      </c>
      <c r="H43" s="74">
        <v>8</v>
      </c>
      <c r="I43" s="52">
        <v>1997</v>
      </c>
      <c r="J43" s="74">
        <v>39164</v>
      </c>
      <c r="K43" s="52">
        <v>39320</v>
      </c>
      <c r="L43" s="52">
        <v>28338</v>
      </c>
      <c r="M43" s="52">
        <v>3.6854000000000001E-3</v>
      </c>
      <c r="N43" s="52">
        <v>4.4968999999999999E-3</v>
      </c>
      <c r="O43" s="52">
        <v>-0.99367019999999995</v>
      </c>
      <c r="P43" s="52">
        <v>-1.0828207999999999</v>
      </c>
      <c r="Q43" s="52">
        <v>-1.1870719000000001</v>
      </c>
    </row>
    <row r="44" spans="1:19">
      <c r="A44" s="52" t="s">
        <v>2590</v>
      </c>
      <c r="B44" s="52" t="s">
        <v>2592</v>
      </c>
      <c r="C44" s="52" t="s">
        <v>2534</v>
      </c>
      <c r="D44" s="52" t="s">
        <v>2552</v>
      </c>
      <c r="E44" s="52">
        <v>35380</v>
      </c>
      <c r="F44" s="52">
        <v>4</v>
      </c>
      <c r="G44" s="74">
        <v>8</v>
      </c>
      <c r="H44" s="74">
        <v>6</v>
      </c>
      <c r="I44" s="75">
        <v>550</v>
      </c>
      <c r="J44" s="74">
        <v>90394</v>
      </c>
      <c r="K44" s="75">
        <v>90653</v>
      </c>
      <c r="L44" s="75">
        <v>68983</v>
      </c>
      <c r="M44" s="75">
        <v>4.0381000000000002E-3</v>
      </c>
      <c r="N44" s="75">
        <v>4.5834999999999999E-3</v>
      </c>
      <c r="O44" s="75">
        <v>-0.77597709999999998</v>
      </c>
      <c r="P44" s="75">
        <v>-0.80106379999999999</v>
      </c>
      <c r="Q44" s="75">
        <v>-0.87632840000000001</v>
      </c>
    </row>
    <row r="45" spans="1:19">
      <c r="A45" s="52" t="s">
        <v>2590</v>
      </c>
      <c r="B45" s="52" t="s">
        <v>2589</v>
      </c>
      <c r="C45" s="52" t="s">
        <v>2534</v>
      </c>
      <c r="D45" s="52" t="s">
        <v>2552</v>
      </c>
      <c r="E45" s="52">
        <v>35380</v>
      </c>
      <c r="F45" s="52">
        <v>4</v>
      </c>
      <c r="G45" s="74">
        <v>8</v>
      </c>
      <c r="H45" s="74">
        <v>6</v>
      </c>
      <c r="I45" s="52">
        <v>2604</v>
      </c>
      <c r="J45" s="74">
        <v>127903</v>
      </c>
      <c r="K45" s="52">
        <v>128331</v>
      </c>
      <c r="L45" s="52">
        <v>97551</v>
      </c>
      <c r="M45" s="52">
        <v>4.0908000000000003E-3</v>
      </c>
      <c r="N45" s="52">
        <v>4.6414000000000004E-3</v>
      </c>
      <c r="O45" s="52">
        <v>-0.7735358</v>
      </c>
      <c r="P45" s="52">
        <v>-0.79957670000000003</v>
      </c>
      <c r="Q45" s="52">
        <v>-0.87446670000000004</v>
      </c>
    </row>
    <row r="46" spans="1:19">
      <c r="A46" s="52" t="s">
        <v>2590</v>
      </c>
      <c r="B46" s="52" t="s">
        <v>2593</v>
      </c>
      <c r="C46" s="52" t="s">
        <v>2534</v>
      </c>
      <c r="D46" s="52" t="s">
        <v>2552</v>
      </c>
      <c r="E46" s="52">
        <v>35380</v>
      </c>
      <c r="F46" s="52">
        <v>4</v>
      </c>
      <c r="G46" s="74">
        <v>8</v>
      </c>
      <c r="H46" s="74">
        <v>6</v>
      </c>
      <c r="I46" s="52">
        <v>1813</v>
      </c>
      <c r="J46" s="74">
        <v>34818</v>
      </c>
      <c r="K46" s="52">
        <v>34938</v>
      </c>
      <c r="L46" s="52">
        <v>26595</v>
      </c>
      <c r="M46" s="52">
        <v>4.0004000000000003E-3</v>
      </c>
      <c r="N46" s="52">
        <v>4.5396000000000004E-3</v>
      </c>
      <c r="O46" s="52">
        <v>-0.77450430000000003</v>
      </c>
      <c r="P46" s="52">
        <v>-0.80338430000000005</v>
      </c>
      <c r="Q46" s="52">
        <v>-0.87798770000000004</v>
      </c>
      <c r="S46" s="56"/>
    </row>
    <row r="47" spans="1:19">
      <c r="A47" s="52" t="s">
        <v>2590</v>
      </c>
      <c r="B47" s="52" t="s">
        <v>2592</v>
      </c>
      <c r="C47" s="52" t="s">
        <v>2546</v>
      </c>
      <c r="D47" s="52" t="s">
        <v>2537</v>
      </c>
      <c r="E47" s="52">
        <v>1600000</v>
      </c>
      <c r="F47" s="52">
        <v>3</v>
      </c>
      <c r="G47" s="74">
        <v>7</v>
      </c>
      <c r="H47" s="74">
        <v>5</v>
      </c>
      <c r="I47" s="75">
        <v>322</v>
      </c>
      <c r="J47" s="74">
        <v>38929</v>
      </c>
      <c r="K47" s="75">
        <v>38952</v>
      </c>
      <c r="L47" s="75">
        <v>34843</v>
      </c>
      <c r="M47" s="75">
        <v>1.8982999999999999E-3</v>
      </c>
      <c r="N47" s="75">
        <v>2.1633999999999998E-3</v>
      </c>
      <c r="O47" s="75">
        <v>-0.9379594</v>
      </c>
      <c r="P47" s="75">
        <v>-0.94094960000000005</v>
      </c>
      <c r="Q47" s="75">
        <v>-1.0264762000000001</v>
      </c>
    </row>
    <row r="48" spans="1:19">
      <c r="A48" s="52" t="s">
        <v>2590</v>
      </c>
      <c r="B48" s="52" t="s">
        <v>2589</v>
      </c>
      <c r="C48" s="52" t="s">
        <v>2546</v>
      </c>
      <c r="D48" s="52" t="s">
        <v>2537</v>
      </c>
      <c r="E48" s="52">
        <v>1600000</v>
      </c>
      <c r="F48" s="52">
        <v>3</v>
      </c>
      <c r="G48" s="74">
        <v>7</v>
      </c>
      <c r="H48" s="74">
        <v>5</v>
      </c>
      <c r="I48" s="52">
        <v>1170</v>
      </c>
      <c r="J48" s="74">
        <v>56232</v>
      </c>
      <c r="K48" s="52">
        <v>56268</v>
      </c>
      <c r="L48" s="52">
        <v>50259</v>
      </c>
      <c r="M48" s="52">
        <v>1.9634000000000001E-3</v>
      </c>
      <c r="N48" s="52">
        <v>2.2361999999999998E-3</v>
      </c>
      <c r="O48" s="52">
        <v>-0.93373099999999998</v>
      </c>
      <c r="P48" s="52">
        <v>-0.93693539999999997</v>
      </c>
      <c r="Q48" s="52">
        <v>-1.0220509</v>
      </c>
    </row>
    <row r="49" spans="1:20">
      <c r="A49" s="52" t="s">
        <v>2590</v>
      </c>
      <c r="B49" s="52" t="s">
        <v>2593</v>
      </c>
      <c r="C49" s="52" t="s">
        <v>2546</v>
      </c>
      <c r="D49" s="52" t="s">
        <v>2537</v>
      </c>
      <c r="E49" s="52">
        <v>1600000</v>
      </c>
      <c r="F49" s="52">
        <v>3</v>
      </c>
      <c r="G49" s="74">
        <v>7</v>
      </c>
      <c r="H49" s="74">
        <v>5</v>
      </c>
      <c r="I49" s="52">
        <v>667</v>
      </c>
      <c r="J49" s="74">
        <v>16105</v>
      </c>
      <c r="K49" s="52">
        <v>16110</v>
      </c>
      <c r="L49" s="52">
        <v>14372</v>
      </c>
      <c r="M49" s="52">
        <v>2.0208000000000001E-3</v>
      </c>
      <c r="N49" s="52">
        <v>2.3005999999999999E-3</v>
      </c>
      <c r="O49" s="52">
        <v>-0.93090220000000001</v>
      </c>
      <c r="P49" s="52">
        <v>-0.93248640000000005</v>
      </c>
      <c r="Q49" s="52">
        <v>-1.0175297000000001</v>
      </c>
      <c r="S49" s="56"/>
    </row>
    <row r="50" spans="1:20">
      <c r="A50" s="52" t="s">
        <v>2591</v>
      </c>
      <c r="B50" s="52" t="s">
        <v>2592</v>
      </c>
      <c r="C50" s="52" t="s">
        <v>2553</v>
      </c>
      <c r="D50" s="52" t="s">
        <v>2552</v>
      </c>
      <c r="E50" s="52">
        <v>109339</v>
      </c>
      <c r="F50" s="52">
        <v>4</v>
      </c>
      <c r="G50" s="74">
        <v>8</v>
      </c>
      <c r="H50" s="74">
        <v>6</v>
      </c>
      <c r="I50" s="75">
        <v>761</v>
      </c>
      <c r="J50" s="74">
        <v>49886</v>
      </c>
      <c r="K50" s="75">
        <v>49974</v>
      </c>
      <c r="L50" s="75">
        <v>26943</v>
      </c>
      <c r="M50" s="75">
        <v>2.5159000000000002E-3</v>
      </c>
      <c r="N50" s="75">
        <v>2.5295999999999999E-3</v>
      </c>
      <c r="O50" s="75">
        <v>-3.5282399999999998E-2</v>
      </c>
      <c r="P50" s="75">
        <v>-4.9036499999999997E-2</v>
      </c>
      <c r="Q50" s="75">
        <v>-5.0768300000000002E-2</v>
      </c>
    </row>
    <row r="51" spans="1:20">
      <c r="A51" s="52" t="s">
        <v>2591</v>
      </c>
      <c r="B51" s="52" t="s">
        <v>2589</v>
      </c>
      <c r="C51" s="52" t="s">
        <v>2553</v>
      </c>
      <c r="D51" s="52" t="s">
        <v>2552</v>
      </c>
      <c r="E51" s="52">
        <v>109339</v>
      </c>
      <c r="F51" s="52">
        <v>4</v>
      </c>
      <c r="G51" s="74">
        <v>8</v>
      </c>
      <c r="H51" s="74">
        <v>6</v>
      </c>
      <c r="I51" s="52">
        <v>3104</v>
      </c>
      <c r="J51" s="74">
        <v>71332</v>
      </c>
      <c r="K51" s="52">
        <v>71471</v>
      </c>
      <c r="L51" s="52">
        <v>38516</v>
      </c>
      <c r="M51" s="52">
        <v>2.5753E-3</v>
      </c>
      <c r="N51" s="52">
        <v>2.5885999999999999E-3</v>
      </c>
      <c r="O51" s="52">
        <v>-3.3651899999999998E-2</v>
      </c>
      <c r="P51" s="52">
        <v>-4.8573499999999999E-2</v>
      </c>
      <c r="Q51" s="52">
        <v>-4.9983699999999999E-2</v>
      </c>
    </row>
    <row r="52" spans="1:20">
      <c r="A52" s="52" t="s">
        <v>2591</v>
      </c>
      <c r="B52" s="52" t="s">
        <v>2593</v>
      </c>
      <c r="C52" s="52" t="s">
        <v>2553</v>
      </c>
      <c r="D52" s="52" t="s">
        <v>2552</v>
      </c>
      <c r="E52" s="52">
        <v>109339</v>
      </c>
      <c r="F52" s="52">
        <v>4</v>
      </c>
      <c r="G52" s="74">
        <v>8</v>
      </c>
      <c r="H52" s="74">
        <v>6</v>
      </c>
      <c r="I52" s="52">
        <v>2124</v>
      </c>
      <c r="J52" s="74">
        <v>19403</v>
      </c>
      <c r="K52" s="52">
        <v>19428</v>
      </c>
      <c r="L52" s="52">
        <v>10603</v>
      </c>
      <c r="M52" s="52">
        <v>2.5071999999999998E-3</v>
      </c>
      <c r="N52" s="52">
        <v>2.5300000000000001E-3</v>
      </c>
      <c r="O52" s="52">
        <v>-5.8672599999999998E-2</v>
      </c>
      <c r="P52" s="52">
        <v>-7.0513099999999995E-2</v>
      </c>
      <c r="Q52" s="52">
        <v>-7.4870800000000001E-2</v>
      </c>
    </row>
    <row r="53" spans="1:20">
      <c r="A53" s="52" t="s">
        <v>2590</v>
      </c>
      <c r="B53" s="52" t="s">
        <v>2592</v>
      </c>
      <c r="C53" s="52" t="s">
        <v>2553</v>
      </c>
      <c r="D53" s="52" t="s">
        <v>2552</v>
      </c>
      <c r="E53" s="52">
        <v>109339</v>
      </c>
      <c r="F53" s="52">
        <v>4</v>
      </c>
      <c r="G53" s="74">
        <v>5</v>
      </c>
      <c r="H53" s="74">
        <v>4</v>
      </c>
      <c r="I53" s="75">
        <v>1098</v>
      </c>
      <c r="J53" s="74">
        <v>26507</v>
      </c>
      <c r="K53" s="75">
        <v>26507</v>
      </c>
      <c r="L53" s="75">
        <v>11029</v>
      </c>
      <c r="M53" s="75">
        <v>1.8332999999999999E-3</v>
      </c>
      <c r="N53" s="75">
        <v>1.6741E-3</v>
      </c>
      <c r="O53" s="75">
        <v>0.99998860000000001</v>
      </c>
      <c r="P53" s="75">
        <v>0.99998860000000001</v>
      </c>
      <c r="Q53" s="75">
        <v>1.0811591</v>
      </c>
    </row>
    <row r="54" spans="1:20">
      <c r="A54" s="52" t="s">
        <v>2590</v>
      </c>
      <c r="B54" s="52" t="s">
        <v>2589</v>
      </c>
      <c r="C54" s="52" t="s">
        <v>2553</v>
      </c>
      <c r="D54" s="52" t="s">
        <v>2552</v>
      </c>
      <c r="E54" s="52">
        <v>109339</v>
      </c>
      <c r="F54" s="52">
        <v>4</v>
      </c>
      <c r="G54" s="74">
        <v>5</v>
      </c>
      <c r="H54" s="74">
        <v>4</v>
      </c>
      <c r="I54" s="52">
        <v>5417</v>
      </c>
      <c r="J54" s="74">
        <v>37610</v>
      </c>
      <c r="K54" s="52">
        <v>37612</v>
      </c>
      <c r="L54" s="52">
        <v>15530</v>
      </c>
      <c r="M54" s="52">
        <v>1.8636E-3</v>
      </c>
      <c r="N54" s="52">
        <v>1.7002E-3</v>
      </c>
      <c r="O54" s="52">
        <v>1.0104799</v>
      </c>
      <c r="P54" s="52">
        <v>1.0101381</v>
      </c>
      <c r="Q54" s="52">
        <v>1.092211</v>
      </c>
    </row>
    <row r="55" spans="1:20">
      <c r="A55" s="52" t="s">
        <v>2590</v>
      </c>
      <c r="B55" s="52" t="s">
        <v>2593</v>
      </c>
      <c r="C55" s="52" t="s">
        <v>2553</v>
      </c>
      <c r="D55" s="52" t="s">
        <v>2552</v>
      </c>
      <c r="E55" s="52">
        <v>109339</v>
      </c>
      <c r="F55" s="52">
        <v>4</v>
      </c>
      <c r="G55" s="74">
        <v>5</v>
      </c>
      <c r="H55" s="74">
        <v>4</v>
      </c>
      <c r="I55" s="52">
        <v>3284</v>
      </c>
      <c r="J55" s="74">
        <v>9870</v>
      </c>
      <c r="K55" s="52">
        <v>9871</v>
      </c>
      <c r="L55" s="52">
        <v>4171</v>
      </c>
      <c r="M55" s="52">
        <v>1.7528000000000001E-3</v>
      </c>
      <c r="N55" s="52">
        <v>1.6034000000000001E-3</v>
      </c>
      <c r="O55" s="52">
        <v>0.97967199999999999</v>
      </c>
      <c r="P55" s="52">
        <v>0.97902089999999997</v>
      </c>
      <c r="Q55" s="52">
        <v>1.0585545000000001</v>
      </c>
      <c r="S55" s="56"/>
    </row>
    <row r="56" spans="1:20">
      <c r="A56" s="52" t="s">
        <v>2590</v>
      </c>
      <c r="B56" s="52" t="s">
        <v>2592</v>
      </c>
      <c r="C56" s="52" t="s">
        <v>2547</v>
      </c>
      <c r="D56" s="52" t="s">
        <v>2537</v>
      </c>
      <c r="E56" s="52">
        <v>54100</v>
      </c>
      <c r="F56" s="52">
        <v>1</v>
      </c>
      <c r="G56" s="74">
        <v>2</v>
      </c>
      <c r="H56" s="74">
        <v>2</v>
      </c>
      <c r="I56" s="75">
        <v>907</v>
      </c>
      <c r="J56" s="74">
        <v>19815</v>
      </c>
      <c r="K56" s="75">
        <v>19815</v>
      </c>
      <c r="L56" s="52" t="s">
        <v>2142</v>
      </c>
      <c r="M56" s="75">
        <v>2.2943E-3</v>
      </c>
      <c r="N56" s="75">
        <v>2.2943E-3</v>
      </c>
      <c r="O56" s="52" t="s">
        <v>2142</v>
      </c>
      <c r="P56" s="52" t="s">
        <v>2142</v>
      </c>
      <c r="Q56" s="52" t="s">
        <v>2142</v>
      </c>
    </row>
    <row r="57" spans="1:20">
      <c r="A57" s="52" t="s">
        <v>2590</v>
      </c>
      <c r="B57" s="52" t="s">
        <v>2589</v>
      </c>
      <c r="C57" s="52" t="s">
        <v>2547</v>
      </c>
      <c r="D57" s="52" t="s">
        <v>2537</v>
      </c>
      <c r="E57" s="52">
        <v>54100</v>
      </c>
      <c r="F57" s="52">
        <v>1</v>
      </c>
      <c r="G57" s="74">
        <v>2</v>
      </c>
      <c r="H57" s="74">
        <v>2</v>
      </c>
      <c r="I57" s="52">
        <v>2568</v>
      </c>
      <c r="J57" s="74">
        <v>28337</v>
      </c>
      <c r="K57" s="52">
        <v>28337</v>
      </c>
      <c r="L57" s="52" t="s">
        <v>2142</v>
      </c>
      <c r="M57" s="52">
        <v>2.3479999999999998E-3</v>
      </c>
      <c r="N57" s="52">
        <v>2.3479999999999998E-3</v>
      </c>
      <c r="O57" s="52" t="s">
        <v>2142</v>
      </c>
      <c r="P57" s="52" t="s">
        <v>2142</v>
      </c>
      <c r="Q57" s="52" t="s">
        <v>2142</v>
      </c>
    </row>
    <row r="58" spans="1:20">
      <c r="A58" s="52" t="s">
        <v>2590</v>
      </c>
      <c r="B58" s="52" t="s">
        <v>2593</v>
      </c>
      <c r="C58" s="52" t="s">
        <v>2547</v>
      </c>
      <c r="D58" s="52" t="s">
        <v>2537</v>
      </c>
      <c r="E58" s="52">
        <v>54100</v>
      </c>
      <c r="F58" s="52">
        <v>1</v>
      </c>
      <c r="G58" s="74">
        <v>2</v>
      </c>
      <c r="H58" s="74">
        <v>2</v>
      </c>
      <c r="I58" s="52">
        <v>1173</v>
      </c>
      <c r="J58" s="74">
        <v>7950</v>
      </c>
      <c r="K58" s="52">
        <v>7950</v>
      </c>
      <c r="L58" s="52" t="s">
        <v>2142</v>
      </c>
      <c r="M58" s="52">
        <v>2.3663E-3</v>
      </c>
      <c r="N58" s="52">
        <v>2.3663E-3</v>
      </c>
      <c r="O58" s="52" t="s">
        <v>2142</v>
      </c>
      <c r="P58" s="52" t="s">
        <v>2142</v>
      </c>
      <c r="Q58" s="52" t="s">
        <v>2142</v>
      </c>
      <c r="T58" s="56"/>
    </row>
    <row r="59" spans="1:20">
      <c r="A59" s="52" t="s">
        <v>2591</v>
      </c>
      <c r="B59" s="52" t="s">
        <v>2592</v>
      </c>
      <c r="C59" s="52" t="s">
        <v>2554</v>
      </c>
      <c r="D59" s="52" t="s">
        <v>2552</v>
      </c>
      <c r="E59" s="52">
        <v>14269</v>
      </c>
      <c r="F59" s="52">
        <v>4</v>
      </c>
      <c r="G59" s="74">
        <v>34</v>
      </c>
      <c r="H59" s="74">
        <v>27</v>
      </c>
      <c r="I59" s="75">
        <v>902</v>
      </c>
      <c r="J59" s="74">
        <v>47101</v>
      </c>
      <c r="K59" s="75">
        <v>47180</v>
      </c>
      <c r="L59" s="75">
        <v>16291</v>
      </c>
      <c r="M59" s="75">
        <v>1.4112E-3</v>
      </c>
      <c r="N59" s="75">
        <v>1.4149E-3</v>
      </c>
      <c r="O59" s="75">
        <v>-1.02396E-2</v>
      </c>
      <c r="P59" s="75">
        <v>-0.55614030000000003</v>
      </c>
      <c r="Q59" s="75">
        <v>-0.44433250000000002</v>
      </c>
    </row>
    <row r="60" spans="1:20">
      <c r="A60" s="52" t="s">
        <v>2591</v>
      </c>
      <c r="B60" s="52" t="s">
        <v>2589</v>
      </c>
      <c r="C60" s="52" t="s">
        <v>2554</v>
      </c>
      <c r="D60" s="52" t="s">
        <v>2552</v>
      </c>
      <c r="E60" s="52">
        <v>14269</v>
      </c>
      <c r="F60" s="52">
        <v>4</v>
      </c>
      <c r="G60" s="74">
        <v>34</v>
      </c>
      <c r="H60" s="74">
        <v>27</v>
      </c>
      <c r="I60" s="52">
        <v>4939</v>
      </c>
      <c r="J60" s="74">
        <v>66632</v>
      </c>
      <c r="K60" s="52">
        <v>66753</v>
      </c>
      <c r="L60" s="52">
        <v>23025</v>
      </c>
      <c r="M60" s="52">
        <v>1.4296999999999999E-3</v>
      </c>
      <c r="N60" s="52">
        <v>1.4327000000000001E-3</v>
      </c>
      <c r="O60" s="52">
        <v>-8.3604000000000005E-3</v>
      </c>
      <c r="P60" s="52">
        <v>-0.55383550000000004</v>
      </c>
      <c r="Q60" s="52">
        <v>-0.44177440000000001</v>
      </c>
    </row>
    <row r="61" spans="1:20">
      <c r="A61" s="52" t="s">
        <v>2591</v>
      </c>
      <c r="B61" s="52" t="s">
        <v>2593</v>
      </c>
      <c r="C61" s="52" t="s">
        <v>2554</v>
      </c>
      <c r="D61" s="52" t="s">
        <v>2552</v>
      </c>
      <c r="E61" s="52">
        <v>14269</v>
      </c>
      <c r="F61" s="52">
        <v>4</v>
      </c>
      <c r="G61" s="74">
        <v>34</v>
      </c>
      <c r="H61" s="74">
        <v>27</v>
      </c>
      <c r="I61" s="52">
        <v>2855</v>
      </c>
      <c r="J61" s="74">
        <v>18032</v>
      </c>
      <c r="K61" s="52">
        <v>18078</v>
      </c>
      <c r="L61" s="52">
        <v>6444</v>
      </c>
      <c r="M61" s="52">
        <v>1.3760000000000001E-3</v>
      </c>
      <c r="N61" s="52">
        <v>1.3932E-3</v>
      </c>
      <c r="O61" s="52">
        <v>-4.9055599999999998E-2</v>
      </c>
      <c r="P61" s="52">
        <v>-0.63962560000000002</v>
      </c>
      <c r="Q61" s="52">
        <v>-0.52555949999999996</v>
      </c>
    </row>
    <row r="62" spans="1:20">
      <c r="A62" s="52" t="s">
        <v>2590</v>
      </c>
      <c r="B62" s="52" t="s">
        <v>2592</v>
      </c>
      <c r="C62" s="52" t="s">
        <v>2554</v>
      </c>
      <c r="D62" s="52" t="s">
        <v>2552</v>
      </c>
      <c r="E62" s="52">
        <v>14269</v>
      </c>
      <c r="F62" s="52">
        <v>4</v>
      </c>
      <c r="G62" s="74">
        <v>10</v>
      </c>
      <c r="H62" s="74">
        <v>8</v>
      </c>
      <c r="I62" s="75">
        <v>671</v>
      </c>
      <c r="J62" s="74">
        <v>47074</v>
      </c>
      <c r="K62" s="75">
        <v>47149</v>
      </c>
      <c r="L62" s="75">
        <v>20800</v>
      </c>
      <c r="M62" s="75">
        <v>2.0741000000000002E-3</v>
      </c>
      <c r="N62" s="75">
        <v>2.1020000000000001E-3</v>
      </c>
      <c r="O62" s="75">
        <v>-7.3052199999999998E-2</v>
      </c>
      <c r="P62" s="75">
        <v>-4.1587999999999998E-3</v>
      </c>
      <c r="Q62" s="75">
        <v>-2.2716299999999998E-2</v>
      </c>
    </row>
    <row r="63" spans="1:20">
      <c r="A63" s="52" t="s">
        <v>2590</v>
      </c>
      <c r="B63" s="52" t="s">
        <v>2589</v>
      </c>
      <c r="C63" s="52" t="s">
        <v>2554</v>
      </c>
      <c r="D63" s="52" t="s">
        <v>2552</v>
      </c>
      <c r="E63" s="52">
        <v>14269</v>
      </c>
      <c r="F63" s="52">
        <v>4</v>
      </c>
      <c r="G63" s="74">
        <v>10</v>
      </c>
      <c r="H63" s="74">
        <v>8</v>
      </c>
      <c r="I63" s="52">
        <v>2692</v>
      </c>
      <c r="J63" s="74">
        <v>66825</v>
      </c>
      <c r="K63" s="52">
        <v>66954</v>
      </c>
      <c r="L63" s="52">
        <v>29843</v>
      </c>
      <c r="M63" s="52">
        <v>2.1002999999999998E-3</v>
      </c>
      <c r="N63" s="52">
        <v>2.1354999999999998E-3</v>
      </c>
      <c r="O63" s="52">
        <v>-9.0780100000000002E-2</v>
      </c>
      <c r="P63" s="52">
        <v>-2.2257800000000001E-2</v>
      </c>
      <c r="Q63" s="52">
        <v>-4.2851399999999998E-2</v>
      </c>
    </row>
    <row r="64" spans="1:20">
      <c r="A64" s="52" t="s">
        <v>2590</v>
      </c>
      <c r="B64" s="52" t="s">
        <v>2593</v>
      </c>
      <c r="C64" s="52" t="s">
        <v>2554</v>
      </c>
      <c r="D64" s="52" t="s">
        <v>2552</v>
      </c>
      <c r="E64" s="52">
        <v>14269</v>
      </c>
      <c r="F64" s="52">
        <v>4</v>
      </c>
      <c r="G64" s="74">
        <v>10</v>
      </c>
      <c r="H64" s="74">
        <v>8</v>
      </c>
      <c r="I64" s="52">
        <v>1379</v>
      </c>
      <c r="J64" s="74">
        <v>18119</v>
      </c>
      <c r="K64" s="52">
        <v>18169</v>
      </c>
      <c r="L64" s="52">
        <v>8272</v>
      </c>
      <c r="M64" s="52">
        <v>2.0360999999999999E-3</v>
      </c>
      <c r="N64" s="52">
        <v>2.0801000000000001E-3</v>
      </c>
      <c r="O64" s="52">
        <v>-0.1163655</v>
      </c>
      <c r="P64" s="52">
        <v>-6.03642E-2</v>
      </c>
      <c r="Q64" s="52">
        <v>-8.2165299999999997E-2</v>
      </c>
      <c r="S64" s="56"/>
    </row>
    <row r="65" spans="1:19">
      <c r="A65" s="52" t="s">
        <v>2591</v>
      </c>
      <c r="B65" s="52" t="s">
        <v>2593</v>
      </c>
      <c r="C65" s="52" t="s">
        <v>2555</v>
      </c>
      <c r="D65" s="52" t="s">
        <v>2552</v>
      </c>
      <c r="E65" s="52">
        <v>321045</v>
      </c>
      <c r="F65" s="52">
        <v>9</v>
      </c>
      <c r="G65" s="74">
        <v>138</v>
      </c>
      <c r="H65" s="74">
        <v>124</v>
      </c>
      <c r="I65" s="52">
        <v>6076</v>
      </c>
      <c r="J65" s="74">
        <v>86491</v>
      </c>
      <c r="K65" s="52">
        <v>87450</v>
      </c>
      <c r="L65" s="52">
        <v>23326</v>
      </c>
      <c r="M65" s="52">
        <v>4.2808999999999998E-3</v>
      </c>
      <c r="N65" s="52">
        <v>4.7800999999999998E-3</v>
      </c>
      <c r="O65" s="52">
        <v>-0.3505549</v>
      </c>
      <c r="P65" s="52">
        <v>-1.2954996999999999</v>
      </c>
      <c r="Q65" s="52">
        <v>-1.0229994</v>
      </c>
    </row>
    <row r="66" spans="1:19">
      <c r="A66" s="52" t="s">
        <v>2591</v>
      </c>
      <c r="B66" s="52" t="s">
        <v>2589</v>
      </c>
      <c r="C66" s="52" t="s">
        <v>2555</v>
      </c>
      <c r="D66" s="52" t="s">
        <v>2552</v>
      </c>
      <c r="E66" s="52">
        <v>321045</v>
      </c>
      <c r="F66" s="52">
        <v>9</v>
      </c>
      <c r="G66" s="74">
        <v>138</v>
      </c>
      <c r="H66" s="74">
        <v>124</v>
      </c>
      <c r="I66" s="52">
        <v>11839</v>
      </c>
      <c r="J66" s="74">
        <v>316665</v>
      </c>
      <c r="K66" s="52">
        <v>320056</v>
      </c>
      <c r="L66" s="52">
        <v>81836</v>
      </c>
      <c r="M66" s="52">
        <v>4.3674999999999999E-3</v>
      </c>
      <c r="N66" s="52">
        <v>4.8342000000000003E-3</v>
      </c>
      <c r="O66" s="52">
        <v>-0.32408870000000001</v>
      </c>
      <c r="P66" s="52">
        <v>-1.1194120999999999</v>
      </c>
      <c r="Q66" s="52">
        <v>-0.89571440000000002</v>
      </c>
    </row>
    <row r="67" spans="1:19">
      <c r="A67" s="52" t="s">
        <v>2591</v>
      </c>
      <c r="B67" s="52" t="s">
        <v>2592</v>
      </c>
      <c r="C67" s="52" t="s">
        <v>2555</v>
      </c>
      <c r="D67" s="52" t="s">
        <v>2552</v>
      </c>
      <c r="E67" s="52">
        <v>321045</v>
      </c>
      <c r="F67" s="52">
        <v>9</v>
      </c>
      <c r="G67" s="74">
        <v>138</v>
      </c>
      <c r="H67" s="74">
        <v>124</v>
      </c>
      <c r="I67" s="75">
        <v>2098</v>
      </c>
      <c r="J67" s="74">
        <v>223383</v>
      </c>
      <c r="K67" s="75">
        <v>225523</v>
      </c>
      <c r="L67" s="75">
        <v>56822</v>
      </c>
      <c r="M67" s="75">
        <v>4.3972999999999998E-3</v>
      </c>
      <c r="N67" s="75">
        <v>4.7961000000000002E-3</v>
      </c>
      <c r="O67" s="75">
        <v>-0.27908329999999998</v>
      </c>
      <c r="P67" s="75">
        <v>-1.0558268</v>
      </c>
      <c r="Q67" s="75">
        <v>-0.8300284</v>
      </c>
    </row>
    <row r="68" spans="1:19">
      <c r="A68" s="52" t="s">
        <v>2590</v>
      </c>
      <c r="B68" s="52" t="s">
        <v>2592</v>
      </c>
      <c r="C68" s="52" t="s">
        <v>2555</v>
      </c>
      <c r="D68" s="52" t="s">
        <v>2552</v>
      </c>
      <c r="E68" s="52">
        <v>321045</v>
      </c>
      <c r="F68" s="52">
        <v>9</v>
      </c>
      <c r="G68" s="74">
        <v>64</v>
      </c>
      <c r="H68" s="74">
        <v>57</v>
      </c>
      <c r="I68" s="52">
        <v>3318</v>
      </c>
      <c r="J68" s="74">
        <v>196806</v>
      </c>
      <c r="K68" s="52">
        <v>198460</v>
      </c>
      <c r="L68" s="52">
        <v>53136</v>
      </c>
      <c r="M68" s="52">
        <v>4.0994999999999998E-3</v>
      </c>
      <c r="N68" s="52">
        <v>4.9427000000000004E-3</v>
      </c>
      <c r="O68" s="52">
        <v>-0.61651310000000004</v>
      </c>
      <c r="P68" s="52">
        <v>-0.52786080000000002</v>
      </c>
      <c r="Q68" s="52">
        <v>-0.67515049999999999</v>
      </c>
      <c r="S68" s="56"/>
    </row>
    <row r="69" spans="1:19">
      <c r="A69" s="52" t="s">
        <v>2590</v>
      </c>
      <c r="B69" s="52" t="s">
        <v>2589</v>
      </c>
      <c r="C69" s="52" t="s">
        <v>2555</v>
      </c>
      <c r="D69" s="52" t="s">
        <v>2552</v>
      </c>
      <c r="E69" s="52">
        <v>321045</v>
      </c>
      <c r="F69" s="52">
        <v>9</v>
      </c>
      <c r="G69" s="74">
        <v>64</v>
      </c>
      <c r="H69" s="74">
        <v>57</v>
      </c>
      <c r="I69" s="52">
        <v>13331</v>
      </c>
      <c r="J69" s="74">
        <v>278548</v>
      </c>
      <c r="K69" s="52">
        <v>281171</v>
      </c>
      <c r="L69" s="52">
        <v>76391</v>
      </c>
      <c r="M69" s="52">
        <v>4.1060999999999997E-3</v>
      </c>
      <c r="N69" s="52">
        <v>5.0093999999999998E-3</v>
      </c>
      <c r="O69" s="52">
        <v>-0.65167339999999996</v>
      </c>
      <c r="P69" s="52">
        <v>-0.57346070000000005</v>
      </c>
      <c r="Q69" s="52">
        <v>-0.72488900000000001</v>
      </c>
    </row>
    <row r="70" spans="1:19">
      <c r="A70" s="52" t="s">
        <v>2590</v>
      </c>
      <c r="B70" s="52" t="s">
        <v>2593</v>
      </c>
      <c r="C70" s="52" t="s">
        <v>2555</v>
      </c>
      <c r="D70" s="52" t="s">
        <v>2552</v>
      </c>
      <c r="E70" s="52">
        <v>321045</v>
      </c>
      <c r="F70" s="52">
        <v>9</v>
      </c>
      <c r="G70" s="74">
        <v>64</v>
      </c>
      <c r="H70" s="74">
        <v>57</v>
      </c>
      <c r="I70" s="52">
        <v>6269</v>
      </c>
      <c r="J70" s="74">
        <v>76314</v>
      </c>
      <c r="K70" s="52">
        <v>77070</v>
      </c>
      <c r="L70" s="52">
        <v>21955</v>
      </c>
      <c r="M70" s="52">
        <v>4.0064000000000002E-3</v>
      </c>
      <c r="N70" s="52">
        <v>4.9331000000000002E-3</v>
      </c>
      <c r="O70" s="52">
        <v>-0.67889659999999996</v>
      </c>
      <c r="P70" s="52">
        <v>-0.71745539999999997</v>
      </c>
      <c r="Q70" s="52">
        <v>-0.84219299999999997</v>
      </c>
      <c r="S70" s="56"/>
    </row>
    <row r="71" spans="1:19">
      <c r="A71" s="52" t="s">
        <v>2590</v>
      </c>
      <c r="B71" s="52" t="s">
        <v>2592</v>
      </c>
      <c r="C71" s="52" t="s">
        <v>2548</v>
      </c>
      <c r="D71" s="52" t="s">
        <v>2537</v>
      </c>
      <c r="E71" s="52">
        <v>24500</v>
      </c>
      <c r="F71" s="52">
        <v>2</v>
      </c>
      <c r="G71" s="74">
        <v>6</v>
      </c>
      <c r="H71" s="74">
        <v>4</v>
      </c>
      <c r="I71" s="52">
        <v>948</v>
      </c>
      <c r="J71" s="74">
        <v>21769</v>
      </c>
      <c r="K71" s="52">
        <v>21773</v>
      </c>
      <c r="L71" s="52">
        <v>20802</v>
      </c>
      <c r="M71" s="52">
        <v>1.2791E-3</v>
      </c>
      <c r="N71" s="52">
        <v>1.3748E-3</v>
      </c>
      <c r="O71" s="52">
        <v>-0.73245389999999999</v>
      </c>
      <c r="P71" s="52">
        <v>-0.73363480000000003</v>
      </c>
      <c r="Q71" s="52">
        <v>-0.79294679999999995</v>
      </c>
    </row>
    <row r="72" spans="1:19">
      <c r="A72" s="52" t="s">
        <v>2590</v>
      </c>
      <c r="B72" s="52" t="s">
        <v>2589</v>
      </c>
      <c r="C72" s="52" t="s">
        <v>2548</v>
      </c>
      <c r="D72" s="52" t="s">
        <v>2537</v>
      </c>
      <c r="E72" s="52">
        <v>24500</v>
      </c>
      <c r="F72" s="52">
        <v>2</v>
      </c>
      <c r="G72" s="74">
        <v>6</v>
      </c>
      <c r="H72" s="74">
        <v>4</v>
      </c>
      <c r="I72" s="52">
        <v>2499</v>
      </c>
      <c r="J72" s="74">
        <v>31001</v>
      </c>
      <c r="K72" s="52">
        <v>31011</v>
      </c>
      <c r="L72" s="52">
        <v>29743</v>
      </c>
      <c r="M72" s="52">
        <v>1.302E-3</v>
      </c>
      <c r="N72" s="52">
        <v>1.4011E-3</v>
      </c>
      <c r="O72" s="52">
        <v>-0.74391169999999995</v>
      </c>
      <c r="P72" s="52">
        <v>-0.7459848</v>
      </c>
      <c r="Q72" s="52">
        <v>-0.80613400000000002</v>
      </c>
    </row>
    <row r="73" spans="1:19">
      <c r="A73" s="52" t="s">
        <v>2590</v>
      </c>
      <c r="B73" s="52" t="s">
        <v>2593</v>
      </c>
      <c r="C73" s="52" t="s">
        <v>2548</v>
      </c>
      <c r="D73" s="52" t="s">
        <v>2537</v>
      </c>
      <c r="E73" s="52">
        <v>24500</v>
      </c>
      <c r="F73" s="52">
        <v>2</v>
      </c>
      <c r="G73" s="74">
        <v>6</v>
      </c>
      <c r="H73" s="74">
        <v>4</v>
      </c>
      <c r="I73" s="52">
        <v>836</v>
      </c>
      <c r="J73" s="74">
        <v>9067</v>
      </c>
      <c r="K73" s="52">
        <v>9072</v>
      </c>
      <c r="L73" s="52">
        <v>8528</v>
      </c>
      <c r="M73" s="52">
        <v>1.3764999999999999E-3</v>
      </c>
      <c r="N73" s="52">
        <v>1.4718999999999999E-3</v>
      </c>
      <c r="O73" s="52">
        <v>-0.68178550000000004</v>
      </c>
      <c r="P73" s="52">
        <v>-0.68532950000000004</v>
      </c>
      <c r="Q73" s="52">
        <v>-0.74021179999999998</v>
      </c>
    </row>
    <row r="74" spans="1:19">
      <c r="A74" s="52" t="s">
        <v>2590</v>
      </c>
      <c r="B74" s="52" t="s">
        <v>2592</v>
      </c>
      <c r="C74" s="52" t="s">
        <v>2549</v>
      </c>
      <c r="D74" s="52" t="s">
        <v>2537</v>
      </c>
      <c r="E74" s="52">
        <v>12500</v>
      </c>
      <c r="F74" s="52">
        <v>4</v>
      </c>
      <c r="G74" s="74">
        <v>9</v>
      </c>
      <c r="H74" s="74">
        <v>7</v>
      </c>
      <c r="I74" s="52">
        <v>777</v>
      </c>
      <c r="J74" s="74">
        <v>79109</v>
      </c>
      <c r="K74" s="52">
        <v>79318</v>
      </c>
      <c r="L74" s="52">
        <v>24374</v>
      </c>
      <c r="M74" s="52">
        <v>4.2703999999999997E-3</v>
      </c>
      <c r="N74" s="52">
        <v>3.7385000000000001E-3</v>
      </c>
      <c r="O74" s="52">
        <v>0.8395996</v>
      </c>
      <c r="P74" s="52">
        <v>0.60445579999999999</v>
      </c>
      <c r="Q74" s="52">
        <v>0.72970239999999997</v>
      </c>
    </row>
    <row r="75" spans="1:19">
      <c r="A75" s="52" t="s">
        <v>2590</v>
      </c>
      <c r="B75" s="52" t="s">
        <v>2589</v>
      </c>
      <c r="C75" s="52" t="s">
        <v>2549</v>
      </c>
      <c r="D75" s="52" t="s">
        <v>2537</v>
      </c>
      <c r="E75" s="52">
        <v>12500</v>
      </c>
      <c r="F75" s="52">
        <v>4</v>
      </c>
      <c r="G75" s="74">
        <v>9</v>
      </c>
      <c r="H75" s="74">
        <v>7</v>
      </c>
      <c r="I75" s="52">
        <v>3261</v>
      </c>
      <c r="J75" s="74">
        <v>113471</v>
      </c>
      <c r="K75" s="52">
        <v>113814</v>
      </c>
      <c r="L75" s="52">
        <v>35319</v>
      </c>
      <c r="M75" s="52">
        <v>4.3781999999999996E-3</v>
      </c>
      <c r="N75" s="52">
        <v>3.8378000000000002E-3</v>
      </c>
      <c r="O75" s="52">
        <v>0.83099279999999998</v>
      </c>
      <c r="P75" s="52">
        <v>0.59311740000000002</v>
      </c>
      <c r="Q75" s="52">
        <v>0.71779839999999995</v>
      </c>
    </row>
    <row r="76" spans="1:19">
      <c r="A76" s="52" t="s">
        <v>2590</v>
      </c>
      <c r="B76" s="52" t="s">
        <v>2593</v>
      </c>
      <c r="C76" s="52" t="s">
        <v>2549</v>
      </c>
      <c r="D76" s="52" t="s">
        <v>2537</v>
      </c>
      <c r="E76" s="52">
        <v>12500</v>
      </c>
      <c r="F76" s="52">
        <v>4</v>
      </c>
      <c r="G76" s="74">
        <v>9</v>
      </c>
      <c r="H76" s="74">
        <v>7</v>
      </c>
      <c r="I76" s="52">
        <v>2208</v>
      </c>
      <c r="J76" s="74">
        <v>32035</v>
      </c>
      <c r="K76" s="52">
        <v>32138</v>
      </c>
      <c r="L76" s="52">
        <v>10044</v>
      </c>
      <c r="M76" s="52">
        <v>4.4345000000000001E-3</v>
      </c>
      <c r="N76" s="52">
        <v>3.8931E-3</v>
      </c>
      <c r="O76" s="52">
        <v>0.82065900000000003</v>
      </c>
      <c r="P76" s="52">
        <v>0.58493260000000002</v>
      </c>
      <c r="Q76" s="52">
        <v>0.70817350000000001</v>
      </c>
    </row>
    <row r="77" spans="1:19">
      <c r="A77" s="52" t="s">
        <v>2590</v>
      </c>
      <c r="B77" s="52" t="s">
        <v>2592</v>
      </c>
      <c r="C77" s="52" t="s">
        <v>2550</v>
      </c>
      <c r="D77" s="52" t="s">
        <v>2537</v>
      </c>
      <c r="E77" s="52">
        <v>5450</v>
      </c>
      <c r="F77" s="52">
        <v>2</v>
      </c>
      <c r="G77" s="74">
        <v>8</v>
      </c>
      <c r="H77" s="74">
        <v>6</v>
      </c>
      <c r="I77" s="52">
        <v>977</v>
      </c>
      <c r="J77" s="74">
        <v>41510</v>
      </c>
      <c r="K77" s="52">
        <v>41545</v>
      </c>
      <c r="L77" s="52">
        <v>7153</v>
      </c>
      <c r="M77" s="52">
        <v>2.5360000000000001E-3</v>
      </c>
      <c r="N77" s="52">
        <v>2.1048999999999998E-3</v>
      </c>
      <c r="O77" s="52">
        <v>1.3352980999999999</v>
      </c>
      <c r="P77" s="52">
        <v>1.1909381999999999</v>
      </c>
      <c r="Q77" s="52">
        <v>1.3455786000000001</v>
      </c>
    </row>
    <row r="78" spans="1:19">
      <c r="A78" s="52" t="s">
        <v>2590</v>
      </c>
      <c r="B78" s="52" t="s">
        <v>2589</v>
      </c>
      <c r="C78" s="52" t="s">
        <v>2550</v>
      </c>
      <c r="D78" s="52" t="s">
        <v>2537</v>
      </c>
      <c r="E78" s="52">
        <v>5450</v>
      </c>
      <c r="F78" s="52">
        <v>2</v>
      </c>
      <c r="G78" s="74">
        <v>8</v>
      </c>
      <c r="H78" s="74">
        <v>6</v>
      </c>
      <c r="I78" s="52">
        <v>4078</v>
      </c>
      <c r="J78" s="74">
        <v>60223</v>
      </c>
      <c r="K78" s="52">
        <v>60277</v>
      </c>
      <c r="L78" s="52">
        <v>10239</v>
      </c>
      <c r="M78" s="52">
        <v>2.6369000000000002E-3</v>
      </c>
      <c r="N78" s="52">
        <v>2.1857000000000001E-3</v>
      </c>
      <c r="O78" s="52">
        <v>1.3460970999999999</v>
      </c>
      <c r="P78" s="52">
        <v>1.1987072000000001</v>
      </c>
      <c r="Q78" s="52">
        <v>1.3548502</v>
      </c>
    </row>
    <row r="79" spans="1:19">
      <c r="A79" s="52" t="s">
        <v>2590</v>
      </c>
      <c r="B79" s="52" t="s">
        <v>2593</v>
      </c>
      <c r="C79" s="52" t="s">
        <v>2550</v>
      </c>
      <c r="D79" s="52" t="s">
        <v>2537</v>
      </c>
      <c r="E79" s="52">
        <v>5450</v>
      </c>
      <c r="F79" s="52">
        <v>2</v>
      </c>
      <c r="G79" s="74">
        <v>8</v>
      </c>
      <c r="H79" s="74">
        <v>6</v>
      </c>
      <c r="I79" s="52">
        <v>2189</v>
      </c>
      <c r="J79" s="74">
        <v>17136</v>
      </c>
      <c r="K79" s="52">
        <v>17157</v>
      </c>
      <c r="L79" s="52">
        <v>2977</v>
      </c>
      <c r="M79" s="52">
        <v>2.6928E-3</v>
      </c>
      <c r="N79" s="52">
        <v>2.2344000000000001E-3</v>
      </c>
      <c r="O79" s="52">
        <v>1.3375752999999999</v>
      </c>
      <c r="P79" s="52">
        <v>1.1861539999999999</v>
      </c>
      <c r="Q79" s="52">
        <v>1.3419604999999999</v>
      </c>
    </row>
    <row r="80" spans="1:19">
      <c r="A80" s="52" t="s">
        <v>2590</v>
      </c>
      <c r="B80" s="52" t="s">
        <v>2592</v>
      </c>
      <c r="C80" s="52" t="s">
        <v>2551</v>
      </c>
      <c r="D80" s="52" t="s">
        <v>2537</v>
      </c>
      <c r="E80" s="52">
        <v>13500</v>
      </c>
      <c r="F80" s="52">
        <v>2</v>
      </c>
      <c r="G80" s="74">
        <v>7</v>
      </c>
      <c r="H80" s="74">
        <v>5</v>
      </c>
      <c r="I80" s="52">
        <v>1123</v>
      </c>
      <c r="J80" s="74">
        <v>59677</v>
      </c>
      <c r="K80" s="52">
        <v>59697</v>
      </c>
      <c r="L80" s="52">
        <v>56129</v>
      </c>
      <c r="M80" s="52">
        <v>2.8468E-3</v>
      </c>
      <c r="N80" s="52">
        <v>3.3167000000000001E-3</v>
      </c>
      <c r="O80" s="52">
        <v>-1.0843784999999999</v>
      </c>
      <c r="P80" s="52">
        <v>-1.0860886999999999</v>
      </c>
      <c r="Q80" s="52">
        <v>-1.185192</v>
      </c>
    </row>
    <row r="81" spans="1:17">
      <c r="A81" s="52" t="s">
        <v>2590</v>
      </c>
      <c r="B81" s="52" t="s">
        <v>2589</v>
      </c>
      <c r="C81" s="52" t="s">
        <v>2551</v>
      </c>
      <c r="D81" s="52" t="s">
        <v>2537</v>
      </c>
      <c r="E81" s="52">
        <v>13500</v>
      </c>
      <c r="F81" s="52">
        <v>2</v>
      </c>
      <c r="G81" s="74">
        <v>7</v>
      </c>
      <c r="H81" s="74">
        <v>5</v>
      </c>
      <c r="I81" s="52">
        <v>7735</v>
      </c>
      <c r="J81" s="74">
        <v>84248</v>
      </c>
      <c r="K81" s="52">
        <v>84294</v>
      </c>
      <c r="L81" s="52">
        <v>79148</v>
      </c>
      <c r="M81" s="52">
        <v>2.8793E-3</v>
      </c>
      <c r="N81" s="52">
        <v>3.3522000000000001E-3</v>
      </c>
      <c r="O81" s="52">
        <v>-1.0798019999999999</v>
      </c>
      <c r="P81" s="52">
        <v>-1.0826412000000001</v>
      </c>
      <c r="Q81" s="52">
        <v>-1.1811845999999999</v>
      </c>
    </row>
    <row r="82" spans="1:17">
      <c r="A82" s="52" t="s">
        <v>2590</v>
      </c>
      <c r="B82" s="52" t="s">
        <v>2593</v>
      </c>
      <c r="C82" s="52" t="s">
        <v>2551</v>
      </c>
      <c r="D82" s="52" t="s">
        <v>2537</v>
      </c>
      <c r="E82" s="52">
        <v>13500</v>
      </c>
      <c r="F82" s="52">
        <v>2</v>
      </c>
      <c r="G82" s="74">
        <v>7</v>
      </c>
      <c r="H82" s="74">
        <v>5</v>
      </c>
      <c r="I82" s="52">
        <v>3835</v>
      </c>
      <c r="J82" s="74">
        <v>23097</v>
      </c>
      <c r="K82" s="52">
        <v>23111</v>
      </c>
      <c r="L82" s="52">
        <v>21663</v>
      </c>
      <c r="M82" s="52">
        <v>2.8389999999999999E-3</v>
      </c>
      <c r="N82" s="52">
        <v>3.3024999999999999E-3</v>
      </c>
      <c r="O82" s="52">
        <v>-1.0742891000000001</v>
      </c>
      <c r="P82" s="52">
        <v>-1.0776721</v>
      </c>
      <c r="Q82" s="52">
        <v>-1.1756266</v>
      </c>
    </row>
    <row r="83" spans="1:17">
      <c r="A83" s="52" t="s">
        <v>2591</v>
      </c>
      <c r="B83" s="52" t="s">
        <v>2592</v>
      </c>
      <c r="C83" s="52" t="s">
        <v>2556</v>
      </c>
      <c r="D83" s="52" t="s">
        <v>2552</v>
      </c>
      <c r="E83" s="52">
        <v>47549</v>
      </c>
      <c r="F83" s="52">
        <v>5</v>
      </c>
      <c r="G83" s="74">
        <v>51</v>
      </c>
      <c r="H83" s="74">
        <v>45</v>
      </c>
      <c r="I83" s="52">
        <v>1583</v>
      </c>
      <c r="J83" s="74">
        <v>135649</v>
      </c>
      <c r="K83" s="52">
        <v>136349</v>
      </c>
      <c r="L83" s="52">
        <v>28226</v>
      </c>
      <c r="M83" s="52">
        <v>5.1095999999999997E-3</v>
      </c>
      <c r="N83" s="52">
        <v>3.5921E-3</v>
      </c>
      <c r="O83" s="52">
        <v>1.5688424999999999</v>
      </c>
      <c r="P83" s="52">
        <v>0.2451294</v>
      </c>
      <c r="Q83" s="52">
        <v>0.88571250000000001</v>
      </c>
    </row>
    <row r="84" spans="1:17">
      <c r="A84" s="52" t="s">
        <v>2591</v>
      </c>
      <c r="B84" s="52" t="s">
        <v>2589</v>
      </c>
      <c r="C84" s="52" t="s">
        <v>2556</v>
      </c>
      <c r="D84" s="52" t="s">
        <v>2552</v>
      </c>
      <c r="E84" s="52">
        <v>47549</v>
      </c>
      <c r="F84" s="52">
        <v>5</v>
      </c>
      <c r="G84" s="74">
        <v>51</v>
      </c>
      <c r="H84" s="74">
        <v>45</v>
      </c>
      <c r="I84" s="52">
        <v>9426</v>
      </c>
      <c r="J84" s="74">
        <v>191705</v>
      </c>
      <c r="K84" s="52">
        <v>192789</v>
      </c>
      <c r="L84" s="52">
        <v>41183</v>
      </c>
      <c r="M84" s="52">
        <v>5.0873000000000003E-3</v>
      </c>
      <c r="N84" s="52">
        <v>3.6089999999999998E-3</v>
      </c>
      <c r="O84" s="52">
        <v>1.521137</v>
      </c>
      <c r="P84" s="52">
        <v>0.18107590000000001</v>
      </c>
      <c r="Q84" s="52">
        <v>0.81643140000000003</v>
      </c>
    </row>
    <row r="85" spans="1:17">
      <c r="A85" s="52" t="s">
        <v>2591</v>
      </c>
      <c r="B85" s="52" t="s">
        <v>2593</v>
      </c>
      <c r="C85" s="52" t="s">
        <v>2556</v>
      </c>
      <c r="D85" s="52" t="s">
        <v>2552</v>
      </c>
      <c r="E85" s="52">
        <v>47549</v>
      </c>
      <c r="F85" s="52">
        <v>5</v>
      </c>
      <c r="G85" s="74">
        <v>51</v>
      </c>
      <c r="H85" s="74">
        <v>45</v>
      </c>
      <c r="I85" s="52">
        <v>5003</v>
      </c>
      <c r="J85" s="74">
        <v>52583</v>
      </c>
      <c r="K85" s="52">
        <v>52909</v>
      </c>
      <c r="L85" s="52">
        <v>12108</v>
      </c>
      <c r="M85" s="52">
        <v>5.0089000000000002E-3</v>
      </c>
      <c r="N85" s="52">
        <v>3.5833000000000002E-3</v>
      </c>
      <c r="O85" s="52">
        <v>1.4773932999999999</v>
      </c>
      <c r="P85" s="52">
        <v>3.4413300000000001E-2</v>
      </c>
      <c r="Q85" s="52">
        <v>0.68707779999999996</v>
      </c>
    </row>
    <row r="86" spans="1:17">
      <c r="A86" s="52" t="s">
        <v>2590</v>
      </c>
      <c r="B86" s="52" t="s">
        <v>2592</v>
      </c>
      <c r="C86" s="52" t="s">
        <v>2556</v>
      </c>
      <c r="D86" s="52" t="s">
        <v>2552</v>
      </c>
      <c r="E86" s="52">
        <v>47549</v>
      </c>
      <c r="F86" s="52">
        <v>5</v>
      </c>
      <c r="G86" s="74">
        <v>17</v>
      </c>
      <c r="H86" s="74">
        <v>14</v>
      </c>
      <c r="I86" s="52">
        <v>1390</v>
      </c>
      <c r="J86" s="74">
        <v>103856</v>
      </c>
      <c r="K86" s="52">
        <v>104146</v>
      </c>
      <c r="L86" s="52">
        <v>9124</v>
      </c>
      <c r="M86" s="52">
        <v>5.2189999999999997E-3</v>
      </c>
      <c r="N86" s="52">
        <v>3.7813999999999999E-3</v>
      </c>
      <c r="O86" s="52">
        <v>1.7261959</v>
      </c>
      <c r="P86" s="52">
        <v>1.2840256000000001</v>
      </c>
      <c r="Q86" s="52">
        <v>1.6174059000000001</v>
      </c>
    </row>
    <row r="87" spans="1:17">
      <c r="A87" s="52" t="s">
        <v>2590</v>
      </c>
      <c r="B87" s="52" t="s">
        <v>2589</v>
      </c>
      <c r="C87" s="52" t="s">
        <v>2556</v>
      </c>
      <c r="D87" s="52" t="s">
        <v>2552</v>
      </c>
      <c r="E87" s="52">
        <v>47549</v>
      </c>
      <c r="F87" s="52">
        <v>5</v>
      </c>
      <c r="G87" s="74">
        <v>17</v>
      </c>
      <c r="H87" s="74">
        <v>14</v>
      </c>
      <c r="I87" s="52">
        <v>8742</v>
      </c>
      <c r="J87" s="74">
        <v>145716</v>
      </c>
      <c r="K87" s="52">
        <v>146168</v>
      </c>
      <c r="L87" s="52">
        <v>12795</v>
      </c>
      <c r="M87" s="52">
        <v>5.2341999999999996E-3</v>
      </c>
      <c r="N87" s="52">
        <v>3.7986000000000001E-3</v>
      </c>
      <c r="O87" s="52">
        <v>1.7161938000000001</v>
      </c>
      <c r="P87" s="52">
        <v>1.2842627</v>
      </c>
      <c r="Q87" s="52">
        <v>1.6144248999999999</v>
      </c>
    </row>
    <row r="88" spans="1:17">
      <c r="A88" s="52" t="s">
        <v>2590</v>
      </c>
      <c r="B88" s="52" t="s">
        <v>2593</v>
      </c>
      <c r="C88" s="52" t="s">
        <v>2556</v>
      </c>
      <c r="D88" s="52" t="s">
        <v>2552</v>
      </c>
      <c r="E88" s="52">
        <v>47549</v>
      </c>
      <c r="F88" s="52">
        <v>5</v>
      </c>
      <c r="G88" s="74">
        <v>17</v>
      </c>
      <c r="H88" s="74">
        <v>14</v>
      </c>
      <c r="I88" s="52">
        <v>4497</v>
      </c>
      <c r="J88" s="74">
        <v>39450</v>
      </c>
      <c r="K88" s="52">
        <v>39571</v>
      </c>
      <c r="L88" s="52">
        <v>3238</v>
      </c>
      <c r="M88" s="52">
        <v>5.1256000000000001E-3</v>
      </c>
      <c r="N88" s="52">
        <v>3.6960000000000001E-3</v>
      </c>
      <c r="O88" s="52">
        <v>1.7563473000000001</v>
      </c>
      <c r="P88" s="52">
        <v>1.3135371</v>
      </c>
      <c r="Q88" s="52">
        <v>1.6515500999999999</v>
      </c>
    </row>
  </sheetData>
  <mergeCells count="1">
    <mergeCell ref="H6:Q6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5433-16E4-884E-94F1-242BD8A3AE2A}">
  <dimension ref="A1:E31"/>
  <sheetViews>
    <sheetView workbookViewId="0">
      <selection activeCell="A2" sqref="A2"/>
    </sheetView>
  </sheetViews>
  <sheetFormatPr baseColWidth="10" defaultColWidth="15" defaultRowHeight="16"/>
  <cols>
    <col min="1" max="2" width="15" style="9"/>
    <col min="3" max="3" width="31.5" style="9" customWidth="1"/>
    <col min="4" max="4" width="17.83203125" style="9" customWidth="1"/>
    <col min="5" max="5" width="18" style="9" customWidth="1"/>
    <col min="6" max="16384" width="15" style="9"/>
  </cols>
  <sheetData>
    <row r="1" spans="1:5">
      <c r="A1" s="12" t="s">
        <v>5683</v>
      </c>
    </row>
    <row r="2" spans="1:5">
      <c r="A2" s="9" t="s">
        <v>5560</v>
      </c>
    </row>
    <row r="3" spans="1:5">
      <c r="A3" s="9" t="s">
        <v>5559</v>
      </c>
    </row>
    <row r="5" spans="1:5" ht="48" customHeight="1" thickBot="1">
      <c r="A5" s="10" t="s">
        <v>2573</v>
      </c>
      <c r="B5" s="10" t="s">
        <v>5558</v>
      </c>
      <c r="C5" s="10" t="s">
        <v>2116</v>
      </c>
      <c r="D5" s="26" t="s">
        <v>5557</v>
      </c>
      <c r="E5" s="26" t="s">
        <v>5556</v>
      </c>
    </row>
    <row r="6" spans="1:5" ht="17" thickTop="1">
      <c r="A6" s="179" t="s">
        <v>0</v>
      </c>
      <c r="B6" s="60" t="s">
        <v>141</v>
      </c>
      <c r="C6" s="60" t="s">
        <v>2175</v>
      </c>
      <c r="D6" s="179">
        <v>17</v>
      </c>
      <c r="E6" s="185">
        <v>1.4082959900179899E-6</v>
      </c>
    </row>
    <row r="7" spans="1:5">
      <c r="A7" s="178"/>
      <c r="B7" s="9" t="s">
        <v>220</v>
      </c>
      <c r="C7" s="9" t="s">
        <v>5555</v>
      </c>
      <c r="D7" s="178"/>
      <c r="E7" s="181"/>
    </row>
    <row r="8" spans="1:5">
      <c r="A8" s="176" t="s">
        <v>12</v>
      </c>
      <c r="B8" s="59" t="s">
        <v>220</v>
      </c>
      <c r="C8" s="59" t="s">
        <v>5554</v>
      </c>
      <c r="D8" s="176">
        <v>6</v>
      </c>
      <c r="E8" s="182">
        <v>4.9704564353576395E-7</v>
      </c>
    </row>
    <row r="9" spans="1:5">
      <c r="A9" s="177"/>
      <c r="B9" s="58" t="s">
        <v>95</v>
      </c>
      <c r="C9" s="58" t="s">
        <v>5553</v>
      </c>
      <c r="D9" s="177"/>
      <c r="E9" s="183"/>
    </row>
    <row r="10" spans="1:5">
      <c r="A10" s="176" t="s">
        <v>17</v>
      </c>
      <c r="B10" s="59" t="s">
        <v>1766</v>
      </c>
      <c r="C10" s="59" t="s">
        <v>2178</v>
      </c>
      <c r="D10" s="176">
        <v>10</v>
      </c>
      <c r="E10" s="182">
        <v>8.2840940589294002E-7</v>
      </c>
    </row>
    <row r="11" spans="1:5">
      <c r="A11" s="177"/>
      <c r="B11" s="58" t="s">
        <v>95</v>
      </c>
      <c r="C11" s="58" t="s">
        <v>2174</v>
      </c>
      <c r="D11" s="177"/>
      <c r="E11" s="183"/>
    </row>
    <row r="12" spans="1:5">
      <c r="A12" s="176" t="s">
        <v>23</v>
      </c>
      <c r="B12" s="59" t="s">
        <v>1766</v>
      </c>
      <c r="C12" s="59" t="s">
        <v>2183</v>
      </c>
      <c r="D12" s="180">
        <v>7573</v>
      </c>
      <c r="E12" s="182">
        <v>6.2735444308272296E-4</v>
      </c>
    </row>
    <row r="13" spans="1:5">
      <c r="A13" s="177"/>
      <c r="B13" s="58" t="s">
        <v>95</v>
      </c>
      <c r="C13" s="58" t="s">
        <v>2179</v>
      </c>
      <c r="D13" s="177"/>
      <c r="E13" s="183"/>
    </row>
    <row r="14" spans="1:5">
      <c r="A14" s="176" t="s">
        <v>27</v>
      </c>
      <c r="B14" s="59" t="s">
        <v>1766</v>
      </c>
      <c r="C14" s="59" t="s">
        <v>5552</v>
      </c>
      <c r="D14" s="176">
        <v>15</v>
      </c>
      <c r="E14" s="182">
        <v>1.24261410883941E-6</v>
      </c>
    </row>
    <row r="15" spans="1:5">
      <c r="A15" s="178"/>
      <c r="B15" s="9" t="s">
        <v>220</v>
      </c>
      <c r="C15" s="9" t="s">
        <v>5551</v>
      </c>
      <c r="D15" s="178"/>
      <c r="E15" s="181"/>
    </row>
    <row r="16" spans="1:5">
      <c r="A16" s="177"/>
      <c r="B16" s="58" t="s">
        <v>95</v>
      </c>
      <c r="C16" s="58" t="s">
        <v>5550</v>
      </c>
      <c r="D16" s="177"/>
      <c r="E16" s="183"/>
    </row>
    <row r="17" spans="1:5">
      <c r="A17" s="178" t="s">
        <v>445</v>
      </c>
      <c r="B17" s="9" t="s">
        <v>102</v>
      </c>
      <c r="C17" s="9" t="s">
        <v>2150</v>
      </c>
      <c r="D17" s="184">
        <v>35922</v>
      </c>
      <c r="E17" s="181">
        <v>2.97581226784861E-3</v>
      </c>
    </row>
    <row r="18" spans="1:5">
      <c r="A18" s="178"/>
      <c r="B18" s="9" t="s">
        <v>5501</v>
      </c>
      <c r="C18" s="9" t="s">
        <v>2184</v>
      </c>
      <c r="D18" s="178"/>
      <c r="E18" s="181"/>
    </row>
    <row r="19" spans="1:5">
      <c r="A19" s="178"/>
      <c r="B19" s="9" t="s">
        <v>5549</v>
      </c>
      <c r="C19" s="9" t="s">
        <v>5548</v>
      </c>
      <c r="D19" s="178"/>
      <c r="E19" s="181"/>
    </row>
    <row r="20" spans="1:5">
      <c r="A20" s="176" t="s">
        <v>753</v>
      </c>
      <c r="B20" s="59" t="s">
        <v>102</v>
      </c>
      <c r="C20" s="59" t="s">
        <v>2157</v>
      </c>
      <c r="D20" s="176">
        <v>1</v>
      </c>
      <c r="E20" s="182">
        <v>8.2840940589294005E-8</v>
      </c>
    </row>
    <row r="21" spans="1:5">
      <c r="A21" s="177"/>
      <c r="B21" s="58" t="s">
        <v>141</v>
      </c>
      <c r="C21" s="58" t="s">
        <v>2156</v>
      </c>
      <c r="D21" s="177"/>
      <c r="E21" s="183"/>
    </row>
    <row r="22" spans="1:5">
      <c r="A22" s="176" t="s">
        <v>758</v>
      </c>
      <c r="B22" s="59" t="s">
        <v>102</v>
      </c>
      <c r="C22" s="59" t="s">
        <v>2153</v>
      </c>
      <c r="D22" s="176">
        <v>2</v>
      </c>
      <c r="E22" s="182">
        <v>1.6568188117858801E-7</v>
      </c>
    </row>
    <row r="23" spans="1:5">
      <c r="A23" s="177"/>
      <c r="B23" s="58" t="s">
        <v>141</v>
      </c>
      <c r="C23" s="58" t="s">
        <v>2155</v>
      </c>
      <c r="D23" s="177"/>
      <c r="E23" s="183"/>
    </row>
    <row r="24" spans="1:5">
      <c r="A24" s="176" t="s">
        <v>769</v>
      </c>
      <c r="B24" s="59" t="s">
        <v>102</v>
      </c>
      <c r="C24" s="59" t="s">
        <v>2154</v>
      </c>
      <c r="D24" s="176">
        <v>1</v>
      </c>
      <c r="E24" s="182">
        <v>8.2840940589294005E-8</v>
      </c>
    </row>
    <row r="25" spans="1:5">
      <c r="A25" s="177"/>
      <c r="B25" s="58" t="s">
        <v>141</v>
      </c>
      <c r="C25" s="58" t="s">
        <v>2152</v>
      </c>
      <c r="D25" s="177"/>
      <c r="E25" s="183"/>
    </row>
    <row r="26" spans="1:5">
      <c r="A26" s="176" t="s">
        <v>822</v>
      </c>
      <c r="B26" s="59" t="s">
        <v>102</v>
      </c>
      <c r="C26" s="59" t="s">
        <v>2159</v>
      </c>
      <c r="D26" s="180">
        <v>13458</v>
      </c>
      <c r="E26" s="182">
        <v>1.11487337845071E-3</v>
      </c>
    </row>
    <row r="27" spans="1:5">
      <c r="A27" s="177"/>
      <c r="B27" s="58" t="s">
        <v>141</v>
      </c>
      <c r="C27" s="58" t="s">
        <v>2158</v>
      </c>
      <c r="D27" s="177"/>
      <c r="E27" s="183"/>
    </row>
    <row r="28" spans="1:5">
      <c r="A28" s="176" t="s">
        <v>1846</v>
      </c>
      <c r="B28" s="59" t="s">
        <v>220</v>
      </c>
      <c r="C28" s="59" t="s">
        <v>2125</v>
      </c>
      <c r="D28" s="176">
        <v>19</v>
      </c>
      <c r="E28" s="182">
        <v>1.57397787119658E-6</v>
      </c>
    </row>
    <row r="29" spans="1:5">
      <c r="A29" s="177"/>
      <c r="B29" s="58" t="s">
        <v>95</v>
      </c>
      <c r="C29" s="58" t="s">
        <v>1846</v>
      </c>
      <c r="D29" s="177"/>
      <c r="E29" s="183"/>
    </row>
    <row r="30" spans="1:5">
      <c r="A30" s="176" t="s">
        <v>1861</v>
      </c>
      <c r="B30" s="59" t="s">
        <v>102</v>
      </c>
      <c r="C30" s="59" t="s">
        <v>2127</v>
      </c>
      <c r="D30" s="176">
        <v>1</v>
      </c>
      <c r="E30" s="182">
        <v>8.2840940589294005E-8</v>
      </c>
    </row>
    <row r="31" spans="1:5">
      <c r="A31" s="177"/>
      <c r="B31" s="58" t="s">
        <v>1766</v>
      </c>
      <c r="C31" s="58" t="s">
        <v>1861</v>
      </c>
      <c r="D31" s="177"/>
      <c r="E31" s="183"/>
    </row>
  </sheetData>
  <mergeCells count="36">
    <mergeCell ref="E30:E31"/>
    <mergeCell ref="D26:D27"/>
    <mergeCell ref="D28:D29"/>
    <mergeCell ref="D30:D31"/>
    <mergeCell ref="E26:E27"/>
    <mergeCell ref="E28:E29"/>
    <mergeCell ref="E6:E7"/>
    <mergeCell ref="E8:E9"/>
    <mergeCell ref="E10:E11"/>
    <mergeCell ref="E12:E13"/>
    <mergeCell ref="E14:E16"/>
    <mergeCell ref="E17:E19"/>
    <mergeCell ref="E20:E21"/>
    <mergeCell ref="D20:D21"/>
    <mergeCell ref="D22:D23"/>
    <mergeCell ref="D24:D25"/>
    <mergeCell ref="E22:E23"/>
    <mergeCell ref="E24:E25"/>
    <mergeCell ref="D17:D19"/>
    <mergeCell ref="D6:D7"/>
    <mergeCell ref="D8:D9"/>
    <mergeCell ref="D10:D11"/>
    <mergeCell ref="D12:D13"/>
    <mergeCell ref="D14:D16"/>
    <mergeCell ref="A6:A7"/>
    <mergeCell ref="A8:A9"/>
    <mergeCell ref="A10:A11"/>
    <mergeCell ref="A12:A13"/>
    <mergeCell ref="A14:A16"/>
    <mergeCell ref="A30:A31"/>
    <mergeCell ref="A26:A27"/>
    <mergeCell ref="A28:A29"/>
    <mergeCell ref="A17:A19"/>
    <mergeCell ref="A20:A21"/>
    <mergeCell ref="A22:A23"/>
    <mergeCell ref="A24:A25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3F3F-131A-764B-AB40-40A39AB8E7F5}">
  <dimension ref="A1:O324"/>
  <sheetViews>
    <sheetView workbookViewId="0">
      <pane ySplit="4" topLeftCell="A5" activePane="bottomLeft" state="frozen"/>
      <selection pane="bottomLeft" activeCell="D3" sqref="D3"/>
    </sheetView>
  </sheetViews>
  <sheetFormatPr baseColWidth="10" defaultRowHeight="16"/>
  <cols>
    <col min="1" max="1" width="13.83203125" style="11" customWidth="1"/>
    <col min="2" max="2" width="22.83203125" style="11" customWidth="1"/>
    <col min="3" max="3" width="15" style="11" customWidth="1"/>
    <col min="4" max="4" width="12.83203125" style="52" customWidth="1"/>
    <col min="5" max="5" width="11.1640625" style="52" bestFit="1" customWidth="1"/>
    <col min="6" max="6" width="12.1640625" style="52" customWidth="1"/>
    <col min="7" max="7" width="12.83203125" style="11" customWidth="1"/>
    <col min="8" max="8" width="13.33203125" style="11" customWidth="1"/>
    <col min="9" max="9" width="11" style="11" customWidth="1"/>
    <col min="10" max="10" width="11.1640625" style="11" bestFit="1" customWidth="1"/>
    <col min="11" max="11" width="20.83203125" style="52" customWidth="1"/>
    <col min="12" max="12" width="11" style="159" customWidth="1"/>
    <col min="13" max="13" width="13.83203125" style="159" customWidth="1"/>
    <col min="14" max="14" width="16.5" style="11" customWidth="1"/>
    <col min="15" max="15" width="15" style="159" customWidth="1"/>
    <col min="16" max="16" width="10.83203125" style="11"/>
    <col min="17" max="17" width="12.6640625" style="11" bestFit="1" customWidth="1"/>
    <col min="18" max="18" width="11.5" style="11" bestFit="1" customWidth="1"/>
    <col min="19" max="16384" width="10.83203125" style="11"/>
  </cols>
  <sheetData>
    <row r="1" spans="1:15" s="149" customFormat="1">
      <c r="A1" s="12" t="s">
        <v>11356</v>
      </c>
      <c r="D1" s="154"/>
      <c r="E1" s="154"/>
      <c r="F1" s="154"/>
      <c r="K1" s="154"/>
      <c r="L1" s="157"/>
      <c r="M1" s="157"/>
      <c r="O1" s="157"/>
    </row>
    <row r="2" spans="1:15" s="149" customFormat="1">
      <c r="A2" s="12"/>
      <c r="D2" s="154"/>
      <c r="E2" s="154"/>
      <c r="F2" s="154"/>
      <c r="K2" s="154"/>
      <c r="L2" s="157"/>
      <c r="M2" s="157"/>
      <c r="O2" s="157"/>
    </row>
    <row r="4" spans="1:15" s="33" customFormat="1" ht="69" thickBot="1">
      <c r="A4" s="48" t="s">
        <v>11333</v>
      </c>
      <c r="B4" s="48" t="s">
        <v>11334</v>
      </c>
      <c r="C4" s="48" t="s">
        <v>11335</v>
      </c>
      <c r="D4" s="152" t="s">
        <v>5440</v>
      </c>
      <c r="E4" s="152" t="s">
        <v>5441</v>
      </c>
      <c r="F4" s="152" t="s">
        <v>5442</v>
      </c>
      <c r="G4" s="152" t="s">
        <v>5443</v>
      </c>
      <c r="H4" s="152" t="s">
        <v>5444</v>
      </c>
      <c r="I4" s="152" t="s">
        <v>11352</v>
      </c>
      <c r="J4" s="48" t="s">
        <v>11338</v>
      </c>
      <c r="K4" s="152" t="s">
        <v>11351</v>
      </c>
      <c r="L4" s="160" t="s">
        <v>11339</v>
      </c>
      <c r="M4" s="160" t="s">
        <v>11340</v>
      </c>
      <c r="N4" s="48" t="s">
        <v>11341</v>
      </c>
      <c r="O4" s="158" t="s">
        <v>11342</v>
      </c>
    </row>
    <row r="5" spans="1:15">
      <c r="A5" s="11" t="s">
        <v>11336</v>
      </c>
      <c r="B5" s="11" t="s">
        <v>2365</v>
      </c>
      <c r="C5" s="11">
        <v>1</v>
      </c>
      <c r="D5" s="52">
        <v>1281</v>
      </c>
      <c r="E5" s="52">
        <v>1281</v>
      </c>
      <c r="F5" s="52">
        <v>443</v>
      </c>
      <c r="G5" s="11">
        <v>4.9104000000000002E-2</v>
      </c>
      <c r="H5" s="11">
        <v>5.0655499999999999E-2</v>
      </c>
      <c r="I5" s="1">
        <v>4.8464500000000002E-4</v>
      </c>
      <c r="J5" s="1">
        <v>0.98826250000000004</v>
      </c>
      <c r="K5" s="156">
        <v>4.5000000000000001E-6</v>
      </c>
      <c r="L5" s="159">
        <f t="shared" ref="L5:L20" si="0">I5/(4*K5*(1-J5))</f>
        <v>2293.9060466217102</v>
      </c>
      <c r="M5" s="159">
        <f t="shared" ref="M5:M68" si="1">H5*(1+J5)/(4*0.000000000282)</f>
        <v>89287616.195700347</v>
      </c>
      <c r="N5" s="11">
        <f t="shared" ref="N5:N20" si="2">L5/M5</f>
        <v>2.5691200463835132E-5</v>
      </c>
      <c r="O5" s="159">
        <f t="shared" ref="O5:O20" si="3">M5/L5</f>
        <v>38923.833139197806</v>
      </c>
    </row>
    <row r="6" spans="1:15">
      <c r="A6" s="11" t="s">
        <v>11336</v>
      </c>
      <c r="B6" s="11" t="s">
        <v>2365</v>
      </c>
      <c r="C6" s="11">
        <v>3</v>
      </c>
      <c r="D6" s="52">
        <v>1869</v>
      </c>
      <c r="E6" s="52">
        <v>1869</v>
      </c>
      <c r="F6" s="52">
        <v>700</v>
      </c>
      <c r="G6" s="11">
        <v>4.1125500000000002E-2</v>
      </c>
      <c r="H6" s="11">
        <v>4.1665500000000001E-2</v>
      </c>
      <c r="I6" s="1">
        <v>6.1924699999999996E-4</v>
      </c>
      <c r="J6" s="1">
        <v>0.98826250000000004</v>
      </c>
      <c r="K6" s="156">
        <v>4.7999999999999998E-6</v>
      </c>
      <c r="L6" s="159">
        <f t="shared" si="0"/>
        <v>2747.8123890663928</v>
      </c>
      <c r="M6" s="159">
        <f t="shared" si="1"/>
        <v>73441446.09375</v>
      </c>
      <c r="N6" s="11">
        <f t="shared" si="2"/>
        <v>3.741500930630826E-5</v>
      </c>
      <c r="O6" s="159">
        <f t="shared" si="3"/>
        <v>26727.241781853507</v>
      </c>
    </row>
    <row r="7" spans="1:15">
      <c r="A7" s="11" t="s">
        <v>11336</v>
      </c>
      <c r="B7" s="11" t="s">
        <v>2365</v>
      </c>
      <c r="C7" s="11">
        <v>11</v>
      </c>
      <c r="D7" s="52">
        <v>4639</v>
      </c>
      <c r="E7" s="52">
        <v>4639</v>
      </c>
      <c r="F7" s="52">
        <v>1735</v>
      </c>
      <c r="G7" s="11">
        <v>4.4727500000000003E-2</v>
      </c>
      <c r="H7" s="11">
        <v>4.6187699999999998E-2</v>
      </c>
      <c r="I7" s="1">
        <v>4.9487300000000006E-4</v>
      </c>
      <c r="J7" s="1">
        <v>0.98826250000000004</v>
      </c>
      <c r="K7" s="156">
        <v>3.8E-6</v>
      </c>
      <c r="L7" s="159">
        <f t="shared" si="0"/>
        <v>2773.7963118659377</v>
      </c>
      <c r="M7" s="159">
        <f t="shared" si="1"/>
        <v>81412475.06316489</v>
      </c>
      <c r="N7" s="11">
        <f t="shared" si="2"/>
        <v>3.4070900187150099E-5</v>
      </c>
      <c r="O7" s="159">
        <f t="shared" si="3"/>
        <v>29350.559994219104</v>
      </c>
    </row>
    <row r="8" spans="1:15">
      <c r="A8" s="11" t="s">
        <v>11336</v>
      </c>
      <c r="B8" s="11" t="s">
        <v>2365</v>
      </c>
      <c r="C8" s="11">
        <v>9</v>
      </c>
      <c r="D8" s="52">
        <v>2591</v>
      </c>
      <c r="E8" s="52">
        <v>2591</v>
      </c>
      <c r="F8" s="52">
        <v>885</v>
      </c>
      <c r="G8" s="11">
        <v>3.9059999999999997E-2</v>
      </c>
      <c r="H8" s="11">
        <v>4.0341399999999999E-2</v>
      </c>
      <c r="I8" s="1">
        <v>6.1326600000000001E-4</v>
      </c>
      <c r="J8" s="1">
        <v>0.98826250000000004</v>
      </c>
      <c r="K8" s="156">
        <v>4.5000000000000001E-6</v>
      </c>
      <c r="L8" s="159">
        <f t="shared" si="0"/>
        <v>2902.6908058218069</v>
      </c>
      <c r="M8" s="159">
        <f t="shared" si="1"/>
        <v>71107529.09352836</v>
      </c>
      <c r="N8" s="11">
        <f t="shared" si="2"/>
        <v>4.082114570461128E-5</v>
      </c>
      <c r="O8" s="159">
        <f t="shared" si="3"/>
        <v>24497.107632308245</v>
      </c>
    </row>
    <row r="9" spans="1:15">
      <c r="A9" s="11" t="s">
        <v>11336</v>
      </c>
      <c r="B9" s="11" t="s">
        <v>2365</v>
      </c>
      <c r="C9" s="11">
        <v>14</v>
      </c>
      <c r="D9" s="52">
        <v>4579</v>
      </c>
      <c r="E9" s="52">
        <v>4579</v>
      </c>
      <c r="F9" s="52">
        <v>1958</v>
      </c>
      <c r="G9" s="11">
        <v>3.89206E-2</v>
      </c>
      <c r="H9" s="11">
        <v>4.3870199999999998E-2</v>
      </c>
      <c r="I9" s="1">
        <v>5.0630299999999994E-4</v>
      </c>
      <c r="J9" s="1">
        <v>0.98826250000000004</v>
      </c>
      <c r="K9" s="156">
        <v>3.7000000000000002E-6</v>
      </c>
      <c r="L9" s="159">
        <f t="shared" si="0"/>
        <v>2914.5612065739965</v>
      </c>
      <c r="M9" s="159">
        <f t="shared" si="1"/>
        <v>77327547.453457445</v>
      </c>
      <c r="N9" s="11">
        <f t="shared" si="2"/>
        <v>3.7691111415737546E-5</v>
      </c>
      <c r="O9" s="159">
        <f t="shared" si="3"/>
        <v>26531.454298863155</v>
      </c>
    </row>
    <row r="10" spans="1:15">
      <c r="A10" s="11" t="s">
        <v>11336</v>
      </c>
      <c r="B10" s="11" t="s">
        <v>2365</v>
      </c>
      <c r="C10" s="11">
        <v>6</v>
      </c>
      <c r="D10" s="52">
        <v>1610</v>
      </c>
      <c r="E10" s="52">
        <v>1610</v>
      </c>
      <c r="F10" s="52">
        <v>670</v>
      </c>
      <c r="G10" s="11">
        <v>3.6858500000000002E-2</v>
      </c>
      <c r="H10" s="11">
        <v>4.2038699999999998E-2</v>
      </c>
      <c r="I10" s="1">
        <v>7.0625700000000007E-4</v>
      </c>
      <c r="J10" s="1">
        <v>0.98826250000000004</v>
      </c>
      <c r="K10" s="156">
        <v>4.7999999999999998E-6</v>
      </c>
      <c r="L10" s="159">
        <f t="shared" si="0"/>
        <v>3133.9057507987341</v>
      </c>
      <c r="M10" s="159">
        <f t="shared" si="1"/>
        <v>74099264.857047871</v>
      </c>
      <c r="N10" s="11">
        <f t="shared" si="2"/>
        <v>4.2293344702469825E-5</v>
      </c>
      <c r="O10" s="159">
        <f t="shared" si="3"/>
        <v>23644.382042491961</v>
      </c>
    </row>
    <row r="11" spans="1:15">
      <c r="A11" s="11" t="s">
        <v>11336</v>
      </c>
      <c r="B11" s="11" t="s">
        <v>2365</v>
      </c>
      <c r="C11" s="11">
        <v>15</v>
      </c>
      <c r="D11" s="52">
        <v>7366</v>
      </c>
      <c r="E11" s="52">
        <v>7366</v>
      </c>
      <c r="F11" s="52">
        <v>2265</v>
      </c>
      <c r="G11" s="11">
        <v>5.0166099999999998E-2</v>
      </c>
      <c r="H11" s="11">
        <v>4.6340399999999997E-2</v>
      </c>
      <c r="I11" s="1">
        <v>4.9374599999999999E-4</v>
      </c>
      <c r="J11" s="1">
        <v>0.98826250000000004</v>
      </c>
      <c r="K11" s="156">
        <v>3.3000000000000002E-6</v>
      </c>
      <c r="L11" s="159">
        <f t="shared" si="0"/>
        <v>3186.794462193835</v>
      </c>
      <c r="M11" s="159">
        <f t="shared" si="1"/>
        <v>81681630.811170205</v>
      </c>
      <c r="N11" s="11">
        <f t="shared" si="2"/>
        <v>3.9014824147683783E-5</v>
      </c>
      <c r="O11" s="159">
        <f t="shared" si="3"/>
        <v>25631.283027566013</v>
      </c>
    </row>
    <row r="12" spans="1:15">
      <c r="A12" s="11" t="s">
        <v>11336</v>
      </c>
      <c r="B12" s="11" t="s">
        <v>2365</v>
      </c>
      <c r="C12" s="11">
        <v>12</v>
      </c>
      <c r="D12" s="52">
        <v>6276</v>
      </c>
      <c r="E12" s="52">
        <v>6276</v>
      </c>
      <c r="F12" s="52">
        <v>2403</v>
      </c>
      <c r="G12" s="11">
        <v>4.1862900000000001E-2</v>
      </c>
      <c r="H12" s="11">
        <v>4.4182899999999997E-2</v>
      </c>
      <c r="I12" s="1">
        <v>5.4348500000000002E-4</v>
      </c>
      <c r="J12" s="1">
        <v>0.98826250000000004</v>
      </c>
      <c r="K12" s="156">
        <v>3.5999999999999998E-6</v>
      </c>
      <c r="L12" s="159">
        <f t="shared" si="0"/>
        <v>3215.5070405869251</v>
      </c>
      <c r="M12" s="159">
        <f t="shared" si="1"/>
        <v>77878726.251108155</v>
      </c>
      <c r="N12" s="11">
        <f t="shared" si="2"/>
        <v>4.1288644478069783E-5</v>
      </c>
      <c r="O12" s="159">
        <f t="shared" si="3"/>
        <v>24219.734327464881</v>
      </c>
    </row>
    <row r="13" spans="1:15">
      <c r="A13" s="11" t="s">
        <v>11336</v>
      </c>
      <c r="B13" s="11" t="s">
        <v>2365</v>
      </c>
      <c r="C13" s="11">
        <v>13</v>
      </c>
      <c r="D13" s="52">
        <v>5038</v>
      </c>
      <c r="E13" s="52">
        <v>5038</v>
      </c>
      <c r="F13" s="52">
        <v>1790</v>
      </c>
      <c r="G13" s="11">
        <v>3.8520600000000002E-2</v>
      </c>
      <c r="H13" s="11">
        <v>3.9289699999999997E-2</v>
      </c>
      <c r="I13" s="1">
        <v>5.1901500000000006E-4</v>
      </c>
      <c r="J13" s="1">
        <v>0.98826250000000004</v>
      </c>
      <c r="K13" s="156">
        <v>3.4000000000000001E-6</v>
      </c>
      <c r="L13" s="159">
        <f t="shared" si="0"/>
        <v>3251.3625258410198</v>
      </c>
      <c r="M13" s="159">
        <f t="shared" si="1"/>
        <v>69253756.335327998</v>
      </c>
      <c r="N13" s="11">
        <f t="shared" si="2"/>
        <v>4.6948536771028869E-5</v>
      </c>
      <c r="O13" s="159">
        <f t="shared" si="3"/>
        <v>21299.918352664885</v>
      </c>
    </row>
    <row r="14" spans="1:15">
      <c r="A14" s="11" t="s">
        <v>11336</v>
      </c>
      <c r="B14" s="11" t="s">
        <v>2365</v>
      </c>
      <c r="C14" s="11">
        <v>7</v>
      </c>
      <c r="D14" s="52">
        <v>6402</v>
      </c>
      <c r="E14" s="52">
        <v>6402</v>
      </c>
      <c r="F14" s="52">
        <v>2644</v>
      </c>
      <c r="G14" s="11">
        <v>3.7848899999999998E-2</v>
      </c>
      <c r="H14" s="11">
        <v>4.12082E-2</v>
      </c>
      <c r="I14" s="1">
        <v>5.7167100000000005E-4</v>
      </c>
      <c r="J14" s="1">
        <v>0.98826250000000004</v>
      </c>
      <c r="K14" s="156">
        <v>3.7000000000000002E-6</v>
      </c>
      <c r="L14" s="159">
        <f t="shared" si="0"/>
        <v>3290.8557119419866</v>
      </c>
      <c r="M14" s="159">
        <f t="shared" si="1"/>
        <v>72635388.964982271</v>
      </c>
      <c r="N14" s="11">
        <f t="shared" si="2"/>
        <v>4.5306506357782672E-5</v>
      </c>
      <c r="O14" s="159">
        <f t="shared" si="3"/>
        <v>22071.885042361511</v>
      </c>
    </row>
    <row r="15" spans="1:15">
      <c r="A15" s="11" t="s">
        <v>11336</v>
      </c>
      <c r="B15" s="11" t="s">
        <v>2365</v>
      </c>
      <c r="C15" s="11">
        <v>5</v>
      </c>
      <c r="D15" s="52">
        <v>3599</v>
      </c>
      <c r="E15" s="52">
        <v>3599</v>
      </c>
      <c r="F15" s="52">
        <v>1414</v>
      </c>
      <c r="G15" s="11">
        <v>3.9121900000000001E-2</v>
      </c>
      <c r="H15" s="11">
        <v>4.06387E-2</v>
      </c>
      <c r="I15" s="1">
        <v>5.4159199999999992E-4</v>
      </c>
      <c r="J15" s="1">
        <v>0.98826250000000004</v>
      </c>
      <c r="K15" s="156">
        <v>3.4999999999999999E-6</v>
      </c>
      <c r="L15" s="159">
        <f t="shared" si="0"/>
        <v>3295.8588163700106</v>
      </c>
      <c r="M15" s="159">
        <f t="shared" si="1"/>
        <v>71631563.17265071</v>
      </c>
      <c r="N15" s="11">
        <f t="shared" si="2"/>
        <v>4.6011264732924131E-5</v>
      </c>
      <c r="O15" s="159">
        <f t="shared" si="3"/>
        <v>21733.808140345103</v>
      </c>
    </row>
    <row r="16" spans="1:15">
      <c r="A16" s="11" t="s">
        <v>11336</v>
      </c>
      <c r="B16" s="11" t="s">
        <v>2365</v>
      </c>
      <c r="C16" s="11">
        <v>2</v>
      </c>
      <c r="D16" s="52">
        <v>5295</v>
      </c>
      <c r="E16" s="52">
        <v>5295</v>
      </c>
      <c r="F16" s="52">
        <v>1536</v>
      </c>
      <c r="G16" s="11">
        <v>4.8365100000000001E-2</v>
      </c>
      <c r="H16" s="11">
        <v>4.5029E-2</v>
      </c>
      <c r="I16" s="1">
        <v>4.8995499999999993E-4</v>
      </c>
      <c r="J16" s="1">
        <v>0.98826250000000004</v>
      </c>
      <c r="K16" s="156">
        <v>3.0000000000000001E-6</v>
      </c>
      <c r="L16" s="159">
        <f t="shared" si="0"/>
        <v>3478.5587504437467</v>
      </c>
      <c r="M16" s="159">
        <f t="shared" si="1"/>
        <v>79370099.39051418</v>
      </c>
      <c r="N16" s="11">
        <f t="shared" si="2"/>
        <v>4.3827068091834626E-5</v>
      </c>
      <c r="O16" s="159">
        <f t="shared" si="3"/>
        <v>22816.949514044929</v>
      </c>
    </row>
    <row r="17" spans="1:15">
      <c r="A17" s="11" t="s">
        <v>11336</v>
      </c>
      <c r="B17" s="11" t="s">
        <v>2365</v>
      </c>
      <c r="C17" s="11">
        <v>16</v>
      </c>
      <c r="D17" s="52">
        <v>5880</v>
      </c>
      <c r="E17" s="52">
        <v>5880</v>
      </c>
      <c r="F17" s="52">
        <v>2305</v>
      </c>
      <c r="G17" s="11">
        <v>4.3135600000000003E-2</v>
      </c>
      <c r="H17" s="11">
        <v>4.3979400000000002E-2</v>
      </c>
      <c r="I17" s="1">
        <v>4.7753800000000001E-4</v>
      </c>
      <c r="J17" s="1">
        <v>0.98826250000000004</v>
      </c>
      <c r="K17" s="156">
        <v>2.8999999999999998E-6</v>
      </c>
      <c r="L17" s="159">
        <f t="shared" si="0"/>
        <v>3507.3115199588838</v>
      </c>
      <c r="M17" s="159">
        <f t="shared" si="1"/>
        <v>77520028.184840426</v>
      </c>
      <c r="N17" s="11">
        <f t="shared" si="2"/>
        <v>4.5243940205955219E-5</v>
      </c>
      <c r="O17" s="159">
        <f t="shared" si="3"/>
        <v>22102.407426229762</v>
      </c>
    </row>
    <row r="18" spans="1:15">
      <c r="A18" s="11" t="s">
        <v>11336</v>
      </c>
      <c r="B18" s="11" t="s">
        <v>2365</v>
      </c>
      <c r="C18" s="11">
        <v>10</v>
      </c>
      <c r="D18" s="52">
        <v>4795</v>
      </c>
      <c r="E18" s="52">
        <v>4795</v>
      </c>
      <c r="F18" s="52">
        <v>1646</v>
      </c>
      <c r="G18" s="11">
        <v>4.8301799999999999E-2</v>
      </c>
      <c r="H18" s="11">
        <v>4.7634900000000001E-2</v>
      </c>
      <c r="I18" s="1">
        <v>4.9722899999999997E-4</v>
      </c>
      <c r="J18" s="1">
        <v>0.98826250000000004</v>
      </c>
      <c r="K18" s="156">
        <v>3.0000000000000001E-6</v>
      </c>
      <c r="L18" s="159">
        <f t="shared" si="0"/>
        <v>3530.2023429180103</v>
      </c>
      <c r="M18" s="159">
        <f t="shared" si="1"/>
        <v>83963373.547207445</v>
      </c>
      <c r="N18" s="11">
        <f t="shared" si="2"/>
        <v>4.2044551020013444E-5</v>
      </c>
      <c r="O18" s="159">
        <f t="shared" si="3"/>
        <v>23784.294890531579</v>
      </c>
    </row>
    <row r="19" spans="1:15">
      <c r="A19" s="11" t="s">
        <v>11336</v>
      </c>
      <c r="B19" s="11" t="s">
        <v>2365</v>
      </c>
      <c r="C19" s="11">
        <v>4</v>
      </c>
      <c r="D19" s="52">
        <v>8896</v>
      </c>
      <c r="E19" s="52">
        <v>8896</v>
      </c>
      <c r="F19" s="52">
        <v>3356</v>
      </c>
      <c r="G19" s="11">
        <v>4.0039699999999998E-2</v>
      </c>
      <c r="H19" s="11">
        <v>4.1405200000000003E-2</v>
      </c>
      <c r="I19" s="1">
        <v>5.1576200000000001E-4</v>
      </c>
      <c r="J19" s="1">
        <v>0.98826250000000004</v>
      </c>
      <c r="K19" s="156">
        <v>3.1E-6</v>
      </c>
      <c r="L19" s="159">
        <f t="shared" si="0"/>
        <v>3543.6600364148676</v>
      </c>
      <c r="M19" s="159">
        <f t="shared" si="1"/>
        <v>72982629.84485817</v>
      </c>
      <c r="N19" s="11">
        <f t="shared" si="2"/>
        <v>4.8554841665033922E-5</v>
      </c>
      <c r="O19" s="159">
        <f t="shared" si="3"/>
        <v>20595.268478038015</v>
      </c>
    </row>
    <row r="20" spans="1:15">
      <c r="A20" s="11" t="s">
        <v>11336</v>
      </c>
      <c r="B20" s="11" t="s">
        <v>2365</v>
      </c>
      <c r="C20" s="11">
        <v>8</v>
      </c>
      <c r="D20" s="52">
        <v>3438</v>
      </c>
      <c r="E20" s="52">
        <v>3438</v>
      </c>
      <c r="F20" s="52">
        <v>1351</v>
      </c>
      <c r="G20" s="11">
        <v>4.3953300000000001E-2</v>
      </c>
      <c r="H20" s="11">
        <v>4.5668E-2</v>
      </c>
      <c r="I20" s="1">
        <v>6.1846999999999998E-4</v>
      </c>
      <c r="J20" s="1">
        <v>0.98826250000000004</v>
      </c>
      <c r="K20" s="156">
        <v>3.0000000000000001E-6</v>
      </c>
      <c r="L20" s="159">
        <f t="shared" si="0"/>
        <v>4390.9833155839706</v>
      </c>
      <c r="M20" s="159">
        <f t="shared" si="1"/>
        <v>80496428.945035473</v>
      </c>
      <c r="N20" s="11">
        <f t="shared" si="2"/>
        <v>5.4548796426512528E-5</v>
      </c>
      <c r="O20" s="159">
        <f t="shared" si="3"/>
        <v>18332.21015879219</v>
      </c>
    </row>
    <row r="21" spans="1:15">
      <c r="A21" s="11" t="s">
        <v>11336</v>
      </c>
      <c r="B21" s="11" t="s">
        <v>2302</v>
      </c>
      <c r="C21" s="11">
        <v>1</v>
      </c>
      <c r="D21" s="52">
        <v>188</v>
      </c>
      <c r="E21" s="52">
        <v>188</v>
      </c>
      <c r="F21" s="52">
        <v>56</v>
      </c>
      <c r="G21" s="11">
        <v>8.5813999999999994E-3</v>
      </c>
      <c r="H21" s="11">
        <v>7.8975E-3</v>
      </c>
      <c r="I21" s="1">
        <v>7.1458000000000003E-4</v>
      </c>
      <c r="J21" s="11">
        <v>0.99502999999999997</v>
      </c>
      <c r="K21" s="156">
        <v>4.5000000000000001E-6</v>
      </c>
      <c r="L21" s="159">
        <f t="shared" ref="L21:L68" si="4">I21/(4*K21*(1-J21))</f>
        <v>7987.704001788461</v>
      </c>
      <c r="M21" s="159">
        <f t="shared" si="1"/>
        <v>13967862.965425532</v>
      </c>
      <c r="N21" s="11">
        <f t="shared" ref="N21:N68" si="5">L21/M21</f>
        <v>5.7186299876798045E-4</v>
      </c>
      <c r="O21" s="159">
        <f t="shared" ref="O21:O68" si="6">M21/L21</f>
        <v>1748.6705769640566</v>
      </c>
    </row>
    <row r="22" spans="1:15">
      <c r="A22" s="11" t="s">
        <v>11336</v>
      </c>
      <c r="B22" s="11" t="s">
        <v>2302</v>
      </c>
      <c r="C22" s="11">
        <v>2</v>
      </c>
      <c r="D22" s="52">
        <v>353</v>
      </c>
      <c r="E22" s="52">
        <v>353</v>
      </c>
      <c r="F22" s="52">
        <v>117</v>
      </c>
      <c r="G22" s="11">
        <v>3.7613E-3</v>
      </c>
      <c r="H22" s="11">
        <v>3.4751000000000001E-3</v>
      </c>
      <c r="I22" s="1">
        <v>7.1171099999999996E-4</v>
      </c>
      <c r="J22" s="11">
        <v>0.99502999999999997</v>
      </c>
      <c r="K22" s="156">
        <v>3.0000000000000001E-6</v>
      </c>
      <c r="L22" s="159">
        <f t="shared" si="4"/>
        <v>11933.450704225277</v>
      </c>
      <c r="M22" s="159">
        <f t="shared" si="1"/>
        <v>6146213.4335106378</v>
      </c>
      <c r="N22" s="11">
        <f t="shared" si="5"/>
        <v>1.9415939315028056E-3</v>
      </c>
      <c r="O22" s="159">
        <f t="shared" si="6"/>
        <v>515.04075274174033</v>
      </c>
    </row>
    <row r="23" spans="1:15">
      <c r="A23" s="11" t="s">
        <v>11336</v>
      </c>
      <c r="B23" s="11" t="s">
        <v>2302</v>
      </c>
      <c r="C23" s="11">
        <v>3</v>
      </c>
      <c r="D23" s="52">
        <v>104</v>
      </c>
      <c r="E23" s="52">
        <v>104</v>
      </c>
      <c r="F23" s="52">
        <v>37</v>
      </c>
      <c r="G23" s="11">
        <v>2.8349999999999998E-3</v>
      </c>
      <c r="H23" s="11">
        <v>2.6756000000000002E-3</v>
      </c>
      <c r="I23" s="1">
        <v>7.4760400000000002E-4</v>
      </c>
      <c r="J23" s="11">
        <v>0.99502999999999997</v>
      </c>
      <c r="K23" s="156">
        <v>4.7999999999999998E-6</v>
      </c>
      <c r="L23" s="159">
        <f t="shared" si="4"/>
        <v>7834.5489604291952</v>
      </c>
      <c r="M23" s="159">
        <f t="shared" si="1"/>
        <v>4732182.8617021274</v>
      </c>
      <c r="N23" s="11">
        <f t="shared" si="5"/>
        <v>1.6555888031789144E-3</v>
      </c>
      <c r="O23" s="159">
        <f t="shared" si="6"/>
        <v>604.01471553799411</v>
      </c>
    </row>
    <row r="24" spans="1:15">
      <c r="A24" s="11" t="s">
        <v>11336</v>
      </c>
      <c r="B24" s="11" t="s">
        <v>2302</v>
      </c>
      <c r="C24" s="11">
        <v>4</v>
      </c>
      <c r="D24" s="52">
        <v>1033</v>
      </c>
      <c r="E24" s="52">
        <v>1033</v>
      </c>
      <c r="F24" s="52">
        <v>142</v>
      </c>
      <c r="G24" s="11">
        <v>6.9918999999999997E-3</v>
      </c>
      <c r="H24" s="11">
        <v>5.6036000000000002E-3</v>
      </c>
      <c r="I24" s="1">
        <v>6.5929599999999997E-4</v>
      </c>
      <c r="J24" s="11">
        <v>0.99502999999999997</v>
      </c>
      <c r="K24" s="156">
        <v>3.1E-6</v>
      </c>
      <c r="L24" s="159">
        <f t="shared" si="4"/>
        <v>10697.994418121569</v>
      </c>
      <c r="M24" s="159">
        <f t="shared" si="1"/>
        <v>9910771.372340424</v>
      </c>
      <c r="N24" s="11">
        <f t="shared" si="5"/>
        <v>1.0794310569990722E-3</v>
      </c>
      <c r="O24" s="159">
        <f t="shared" si="6"/>
        <v>926.41395994302911</v>
      </c>
    </row>
    <row r="25" spans="1:15">
      <c r="A25" s="11" t="s">
        <v>11336</v>
      </c>
      <c r="B25" s="11" t="s">
        <v>2302</v>
      </c>
      <c r="C25" s="11">
        <v>5</v>
      </c>
      <c r="D25" s="52">
        <v>427</v>
      </c>
      <c r="E25" s="52">
        <v>427</v>
      </c>
      <c r="F25" s="52">
        <v>122</v>
      </c>
      <c r="G25" s="11">
        <v>6.3045999999999996E-3</v>
      </c>
      <c r="H25" s="11">
        <v>5.7657999999999997E-3</v>
      </c>
      <c r="I25" s="1">
        <v>6.6673700000000004E-4</v>
      </c>
      <c r="J25" s="11">
        <v>0.99502999999999997</v>
      </c>
      <c r="K25" s="156">
        <v>3.4999999999999999E-6</v>
      </c>
      <c r="L25" s="159">
        <f t="shared" si="4"/>
        <v>9582.3081345213577</v>
      </c>
      <c r="M25" s="159">
        <f t="shared" si="1"/>
        <v>10197645.367021276</v>
      </c>
      <c r="N25" s="11">
        <f t="shared" si="5"/>
        <v>9.3965889081710076E-4</v>
      </c>
      <c r="O25" s="159">
        <f t="shared" si="6"/>
        <v>1064.2159721709527</v>
      </c>
    </row>
    <row r="26" spans="1:15">
      <c r="A26" s="11" t="s">
        <v>11336</v>
      </c>
      <c r="B26" s="11" t="s">
        <v>2302</v>
      </c>
      <c r="C26" s="11">
        <v>6</v>
      </c>
      <c r="D26" s="52">
        <v>136</v>
      </c>
      <c r="E26" s="52">
        <v>136</v>
      </c>
      <c r="F26" s="52">
        <v>68</v>
      </c>
      <c r="G26" s="11">
        <v>3.8002999999999999E-3</v>
      </c>
      <c r="H26" s="11">
        <v>3.9360000000000003E-3</v>
      </c>
      <c r="I26" s="1">
        <v>6.9210499999999993E-4</v>
      </c>
      <c r="J26" s="11">
        <v>0.99502999999999997</v>
      </c>
      <c r="K26" s="156">
        <v>4.7999999999999998E-6</v>
      </c>
      <c r="L26" s="159">
        <f t="shared" si="4"/>
        <v>7252.9447518443549</v>
      </c>
      <c r="M26" s="159">
        <f t="shared" si="1"/>
        <v>6961381.2765957443</v>
      </c>
      <c r="N26" s="11">
        <f t="shared" si="5"/>
        <v>1.0418829918465823E-3</v>
      </c>
      <c r="O26" s="159">
        <f t="shared" si="6"/>
        <v>959.80067610821538</v>
      </c>
    </row>
    <row r="27" spans="1:15">
      <c r="A27" s="11" t="s">
        <v>11336</v>
      </c>
      <c r="B27" s="11" t="s">
        <v>2302</v>
      </c>
      <c r="C27" s="11">
        <v>7</v>
      </c>
      <c r="D27" s="52">
        <v>489</v>
      </c>
      <c r="E27" s="52">
        <v>489</v>
      </c>
      <c r="F27" s="52">
        <v>174</v>
      </c>
      <c r="G27" s="11">
        <v>3.9302E-3</v>
      </c>
      <c r="H27" s="11">
        <v>3.5969000000000001E-3</v>
      </c>
      <c r="I27" s="1">
        <v>7.43409E-4</v>
      </c>
      <c r="J27" s="11">
        <v>0.99502999999999997</v>
      </c>
      <c r="K27" s="156">
        <v>3.7000000000000002E-6</v>
      </c>
      <c r="L27" s="159">
        <f t="shared" si="4"/>
        <v>10106.707814454232</v>
      </c>
      <c r="M27" s="159">
        <f t="shared" si="1"/>
        <v>6361634.2260638289</v>
      </c>
      <c r="N27" s="11">
        <f t="shared" si="5"/>
        <v>1.5886967806238704E-3</v>
      </c>
      <c r="O27" s="159">
        <f t="shared" si="6"/>
        <v>629.4467340755275</v>
      </c>
    </row>
    <row r="28" spans="1:15">
      <c r="A28" s="11" t="s">
        <v>11336</v>
      </c>
      <c r="B28" s="11" t="s">
        <v>2302</v>
      </c>
      <c r="C28" s="11">
        <v>8</v>
      </c>
      <c r="D28" s="52">
        <v>334</v>
      </c>
      <c r="E28" s="52">
        <v>334</v>
      </c>
      <c r="F28" s="52">
        <v>122</v>
      </c>
      <c r="G28" s="11">
        <v>5.3987999999999996E-3</v>
      </c>
      <c r="H28" s="11">
        <v>5.1175999999999999E-3</v>
      </c>
      <c r="I28" s="1">
        <v>7.4365899999999992E-4</v>
      </c>
      <c r="J28" s="11">
        <v>0.99502999999999997</v>
      </c>
      <c r="K28" s="156">
        <v>3.0000000000000001E-6</v>
      </c>
      <c r="L28" s="159">
        <f t="shared" si="4"/>
        <v>12469.131455398983</v>
      </c>
      <c r="M28" s="159">
        <f t="shared" si="1"/>
        <v>9051210.5744680837</v>
      </c>
      <c r="N28" s="11">
        <f t="shared" si="5"/>
        <v>1.3776203031417996E-3</v>
      </c>
      <c r="O28" s="159">
        <f t="shared" si="6"/>
        <v>725.8894179473117</v>
      </c>
    </row>
    <row r="29" spans="1:15">
      <c r="A29" s="11" t="s">
        <v>11336</v>
      </c>
      <c r="B29" s="11" t="s">
        <v>2302</v>
      </c>
      <c r="C29" s="11">
        <v>9</v>
      </c>
      <c r="D29" s="52">
        <v>238</v>
      </c>
      <c r="E29" s="52">
        <v>238</v>
      </c>
      <c r="F29" s="52">
        <v>50</v>
      </c>
      <c r="G29" s="11">
        <v>4.9775000000000002E-3</v>
      </c>
      <c r="H29" s="11">
        <v>4.2684999999999997E-3</v>
      </c>
      <c r="I29" s="1">
        <v>7.4768100000000004E-4</v>
      </c>
      <c r="J29" s="11">
        <v>0.99502999999999997</v>
      </c>
      <c r="K29" s="156">
        <v>4.5000000000000001E-6</v>
      </c>
      <c r="L29" s="159">
        <f t="shared" si="4"/>
        <v>8357.7129443326121</v>
      </c>
      <c r="M29" s="159">
        <f t="shared" si="1"/>
        <v>7549455.2792553175</v>
      </c>
      <c r="N29" s="11">
        <f t="shared" si="5"/>
        <v>1.1070617197108585E-3</v>
      </c>
      <c r="O29" s="159">
        <f t="shared" si="6"/>
        <v>903.29200458776506</v>
      </c>
    </row>
    <row r="30" spans="1:15">
      <c r="A30" s="11" t="s">
        <v>11336</v>
      </c>
      <c r="B30" s="11" t="s">
        <v>2302</v>
      </c>
      <c r="C30" s="11">
        <v>10</v>
      </c>
      <c r="D30" s="52">
        <v>258</v>
      </c>
      <c r="E30" s="52">
        <v>258</v>
      </c>
      <c r="F30" s="52">
        <v>62</v>
      </c>
      <c r="G30" s="11">
        <v>3.2934000000000001E-3</v>
      </c>
      <c r="H30" s="11">
        <v>2.9260000000000002E-3</v>
      </c>
      <c r="I30" s="1">
        <v>7.2643199999999995E-4</v>
      </c>
      <c r="J30" s="11">
        <v>0.99502999999999997</v>
      </c>
      <c r="K30" s="156">
        <v>3.0000000000000001E-6</v>
      </c>
      <c r="L30" s="159">
        <f t="shared" si="4"/>
        <v>12180.28169014077</v>
      </c>
      <c r="M30" s="159">
        <f t="shared" si="1"/>
        <v>5175051.2234042557</v>
      </c>
      <c r="N30" s="11">
        <f t="shared" si="5"/>
        <v>2.3536543242422881E-3</v>
      </c>
      <c r="O30" s="159">
        <f t="shared" si="6"/>
        <v>424.87122671334924</v>
      </c>
    </row>
    <row r="31" spans="1:15">
      <c r="A31" s="11" t="s">
        <v>11336</v>
      </c>
      <c r="B31" s="11" t="s">
        <v>2302</v>
      </c>
      <c r="C31" s="11">
        <v>11</v>
      </c>
      <c r="D31" s="52">
        <v>315</v>
      </c>
      <c r="E31" s="52">
        <v>315</v>
      </c>
      <c r="F31" s="52">
        <v>100</v>
      </c>
      <c r="G31" s="11">
        <v>3.9991000000000002E-3</v>
      </c>
      <c r="H31" s="11">
        <v>3.6481E-3</v>
      </c>
      <c r="I31" s="1">
        <v>6.5435299999999999E-4</v>
      </c>
      <c r="J31" s="11">
        <v>0.99502999999999997</v>
      </c>
      <c r="K31" s="156">
        <v>3.8E-6</v>
      </c>
      <c r="L31" s="159">
        <f t="shared" si="4"/>
        <v>8661.8791697553224</v>
      </c>
      <c r="M31" s="159">
        <f t="shared" si="1"/>
        <v>6452188.7792553185</v>
      </c>
      <c r="N31" s="11">
        <f t="shared" si="5"/>
        <v>1.3424714412579597E-3</v>
      </c>
      <c r="O31" s="159">
        <f t="shared" si="6"/>
        <v>744.89480317209018</v>
      </c>
    </row>
    <row r="32" spans="1:15">
      <c r="A32" s="11" t="s">
        <v>11336</v>
      </c>
      <c r="B32" s="11" t="s">
        <v>2302</v>
      </c>
      <c r="C32" s="11">
        <v>12</v>
      </c>
      <c r="D32" s="52">
        <v>971</v>
      </c>
      <c r="E32" s="52">
        <v>971</v>
      </c>
      <c r="F32" s="52">
        <v>201</v>
      </c>
      <c r="G32" s="11">
        <v>9.1523999999999998E-3</v>
      </c>
      <c r="H32" s="11">
        <v>7.9483999999999996E-3</v>
      </c>
      <c r="I32" s="1">
        <v>6.74867E-4</v>
      </c>
      <c r="J32" s="11">
        <v>0.99502999999999997</v>
      </c>
      <c r="K32" s="156">
        <v>3.5999999999999998E-6</v>
      </c>
      <c r="L32" s="159">
        <f t="shared" si="4"/>
        <v>9429.7311647663191</v>
      </c>
      <c r="M32" s="159">
        <f t="shared" si="1"/>
        <v>14057886.925531911</v>
      </c>
      <c r="N32" s="11">
        <f t="shared" si="5"/>
        <v>6.7077870342235131E-4</v>
      </c>
      <c r="O32" s="159">
        <f t="shared" si="6"/>
        <v>1490.8046348191183</v>
      </c>
    </row>
    <row r="33" spans="1:15">
      <c r="A33" s="11" t="s">
        <v>11336</v>
      </c>
      <c r="B33" s="11" t="s">
        <v>2302</v>
      </c>
      <c r="C33" s="11">
        <v>13</v>
      </c>
      <c r="D33" s="52">
        <v>420</v>
      </c>
      <c r="E33" s="52">
        <v>420</v>
      </c>
      <c r="F33" s="52">
        <v>116</v>
      </c>
      <c r="G33" s="11">
        <v>4.3068999999999998E-3</v>
      </c>
      <c r="H33" s="11">
        <v>3.8070999999999999E-3</v>
      </c>
      <c r="I33" s="1">
        <v>6.2437099999999998E-4</v>
      </c>
      <c r="J33" s="11">
        <v>0.99502999999999997</v>
      </c>
      <c r="K33" s="156">
        <v>3.4000000000000001E-6</v>
      </c>
      <c r="L33" s="159">
        <f t="shared" si="4"/>
        <v>9237.3505740323726</v>
      </c>
      <c r="M33" s="159">
        <f t="shared" si="1"/>
        <v>6733403.1143617006</v>
      </c>
      <c r="N33" s="11">
        <f t="shared" si="5"/>
        <v>1.3718695312226283E-3</v>
      </c>
      <c r="O33" s="159">
        <f t="shared" si="6"/>
        <v>728.93229074690987</v>
      </c>
    </row>
    <row r="34" spans="1:15">
      <c r="A34" s="11" t="s">
        <v>11336</v>
      </c>
      <c r="B34" s="11" t="s">
        <v>2302</v>
      </c>
      <c r="C34" s="11">
        <v>14</v>
      </c>
      <c r="D34" s="52">
        <v>323</v>
      </c>
      <c r="E34" s="52">
        <v>323</v>
      </c>
      <c r="F34" s="52">
        <v>116</v>
      </c>
      <c r="G34" s="11">
        <v>3.8056000000000001E-3</v>
      </c>
      <c r="H34" s="11">
        <v>3.5739999999999999E-3</v>
      </c>
      <c r="I34" s="1">
        <v>7.3933000000000007E-4</v>
      </c>
      <c r="J34" s="11">
        <v>0.99502999999999997</v>
      </c>
      <c r="K34" s="156">
        <v>3.7000000000000002E-6</v>
      </c>
      <c r="L34" s="159">
        <f t="shared" si="4"/>
        <v>10051.253466746364</v>
      </c>
      <c r="M34" s="159">
        <f t="shared" si="1"/>
        <v>6321132.2872340418</v>
      </c>
      <c r="N34" s="11">
        <f t="shared" si="5"/>
        <v>1.5901033248498148E-3</v>
      </c>
      <c r="O34" s="159">
        <f t="shared" si="6"/>
        <v>628.88994971094098</v>
      </c>
    </row>
    <row r="35" spans="1:15">
      <c r="A35" s="11" t="s">
        <v>11336</v>
      </c>
      <c r="B35" s="11" t="s">
        <v>2302</v>
      </c>
      <c r="C35" s="11">
        <v>15</v>
      </c>
      <c r="D35" s="52">
        <v>413</v>
      </c>
      <c r="E35" s="52">
        <v>413</v>
      </c>
      <c r="F35" s="52">
        <v>86</v>
      </c>
      <c r="G35" s="11">
        <v>3.4916000000000001E-3</v>
      </c>
      <c r="H35" s="11">
        <v>2.9634000000000001E-3</v>
      </c>
      <c r="I35" s="1">
        <v>6.8191500000000006E-4</v>
      </c>
      <c r="J35" s="11">
        <v>0.99502999999999997</v>
      </c>
      <c r="K35" s="156">
        <v>3.3000000000000002E-6</v>
      </c>
      <c r="L35" s="159">
        <f t="shared" si="4"/>
        <v>10394.411926102006</v>
      </c>
      <c r="M35" s="159">
        <f t="shared" si="1"/>
        <v>5241198.4946808508</v>
      </c>
      <c r="N35" s="11">
        <f t="shared" si="5"/>
        <v>1.9832127969682911E-3</v>
      </c>
      <c r="O35" s="159">
        <f t="shared" si="6"/>
        <v>504.23232520921897</v>
      </c>
    </row>
    <row r="36" spans="1:15">
      <c r="A36" s="11" t="s">
        <v>11336</v>
      </c>
      <c r="B36" s="11" t="s">
        <v>2302</v>
      </c>
      <c r="C36" s="11">
        <v>16</v>
      </c>
      <c r="D36" s="52">
        <v>500</v>
      </c>
      <c r="E36" s="52">
        <v>500</v>
      </c>
      <c r="F36" s="52">
        <v>165</v>
      </c>
      <c r="G36" s="11">
        <v>4.6258999999999996E-3</v>
      </c>
      <c r="H36" s="11">
        <v>4.3423999999999997E-3</v>
      </c>
      <c r="I36" s="1">
        <v>7.4073199999999991E-4</v>
      </c>
      <c r="J36" s="11">
        <v>0.99502999999999997</v>
      </c>
      <c r="K36" s="156">
        <v>2.8999999999999998E-6</v>
      </c>
      <c r="L36" s="159">
        <f t="shared" si="4"/>
        <v>12848.33136751536</v>
      </c>
      <c r="M36" s="159">
        <f t="shared" si="1"/>
        <v>7680158.0425531901</v>
      </c>
      <c r="N36" s="11">
        <f t="shared" si="5"/>
        <v>1.6729253872546695E-3</v>
      </c>
      <c r="O36" s="159">
        <f t="shared" si="6"/>
        <v>597.75528999594883</v>
      </c>
    </row>
    <row r="37" spans="1:15">
      <c r="A37" s="11" t="s">
        <v>11336</v>
      </c>
      <c r="B37" s="11" t="s">
        <v>2295</v>
      </c>
      <c r="C37" s="11">
        <v>1</v>
      </c>
      <c r="D37" s="52">
        <v>208</v>
      </c>
      <c r="E37" s="52">
        <v>208</v>
      </c>
      <c r="F37" s="52">
        <v>170</v>
      </c>
      <c r="G37" s="11">
        <v>1.20202E-2</v>
      </c>
      <c r="H37" s="11">
        <v>1.23602E-2</v>
      </c>
      <c r="I37" s="1">
        <v>6.253570000000001E-4</v>
      </c>
      <c r="J37" s="11">
        <v>0.99324999999999997</v>
      </c>
      <c r="K37" s="156">
        <v>4.5000000000000001E-6</v>
      </c>
      <c r="L37" s="159">
        <f t="shared" si="4"/>
        <v>5146.971193415613</v>
      </c>
      <c r="M37" s="159">
        <f t="shared" si="1"/>
        <v>21841284.264184397</v>
      </c>
      <c r="N37" s="11">
        <f t="shared" si="5"/>
        <v>2.3565332199149475E-4</v>
      </c>
      <c r="O37" s="159">
        <f t="shared" si="6"/>
        <v>4243.5217613273971</v>
      </c>
    </row>
    <row r="38" spans="1:15">
      <c r="A38" s="11" t="s">
        <v>11336</v>
      </c>
      <c r="B38" s="11" t="s">
        <v>2295</v>
      </c>
      <c r="C38" s="11">
        <v>2</v>
      </c>
      <c r="D38" s="52">
        <v>706</v>
      </c>
      <c r="E38" s="52">
        <v>706</v>
      </c>
      <c r="F38" s="52">
        <v>616</v>
      </c>
      <c r="G38" s="11">
        <v>9.4041000000000003E-3</v>
      </c>
      <c r="H38" s="11">
        <v>9.8408000000000002E-3</v>
      </c>
      <c r="I38" s="1">
        <v>6.3493299999999996E-4</v>
      </c>
      <c r="J38" s="11">
        <v>0.99324999999999997</v>
      </c>
      <c r="K38" s="156">
        <v>3.0000000000000001E-6</v>
      </c>
      <c r="L38" s="159">
        <f t="shared" si="4"/>
        <v>7838.6790123456394</v>
      </c>
      <c r="M38" s="159">
        <f t="shared" si="1"/>
        <v>17389339.184397161</v>
      </c>
      <c r="N38" s="11">
        <f t="shared" si="5"/>
        <v>4.5077497938386348E-4</v>
      </c>
      <c r="O38" s="159">
        <f t="shared" si="6"/>
        <v>2218.4017430755325</v>
      </c>
    </row>
    <row r="39" spans="1:15">
      <c r="A39" s="11" t="s">
        <v>11336</v>
      </c>
      <c r="B39" s="11" t="s">
        <v>2295</v>
      </c>
      <c r="C39" s="11">
        <v>3</v>
      </c>
      <c r="D39" s="52">
        <v>228</v>
      </c>
      <c r="E39" s="52">
        <v>228</v>
      </c>
      <c r="F39" s="52">
        <v>193</v>
      </c>
      <c r="G39" s="11">
        <v>7.8667000000000008E-3</v>
      </c>
      <c r="H39" s="11">
        <v>8.1641000000000005E-3</v>
      </c>
      <c r="I39" s="1">
        <v>7.4983200000000008E-4</v>
      </c>
      <c r="J39" s="11">
        <v>0.99324999999999997</v>
      </c>
      <c r="K39" s="156">
        <v>4.7999999999999998E-6</v>
      </c>
      <c r="L39" s="159">
        <f t="shared" si="4"/>
        <v>5785.7407407407136</v>
      </c>
      <c r="M39" s="159">
        <f t="shared" si="1"/>
        <v>14426500.28812057</v>
      </c>
      <c r="N39" s="11">
        <f t="shared" si="5"/>
        <v>4.0104950093162604E-4</v>
      </c>
      <c r="O39" s="159">
        <f t="shared" si="6"/>
        <v>2493.4577843309362</v>
      </c>
    </row>
    <row r="40" spans="1:15">
      <c r="A40" s="11" t="s">
        <v>11336</v>
      </c>
      <c r="B40" s="11" t="s">
        <v>2295</v>
      </c>
      <c r="C40" s="11">
        <v>4</v>
      </c>
      <c r="D40" s="52">
        <v>1286</v>
      </c>
      <c r="E40" s="52">
        <v>1286</v>
      </c>
      <c r="F40" s="52">
        <v>1133</v>
      </c>
      <c r="G40" s="11">
        <v>9.3886000000000004E-3</v>
      </c>
      <c r="H40" s="11">
        <v>9.8514999999999991E-3</v>
      </c>
      <c r="I40" s="1">
        <v>6.1236800000000007E-4</v>
      </c>
      <c r="J40" s="11">
        <v>0.99324999999999997</v>
      </c>
      <c r="K40" s="156">
        <v>3.1E-6</v>
      </c>
      <c r="L40" s="159">
        <f t="shared" si="4"/>
        <v>7316.2246117084478</v>
      </c>
      <c r="M40" s="159">
        <f t="shared" si="1"/>
        <v>17408246.786347516</v>
      </c>
      <c r="N40" s="11">
        <f t="shared" si="5"/>
        <v>4.2027348885277898E-4</v>
      </c>
      <c r="O40" s="159">
        <f t="shared" si="6"/>
        <v>2379.4029995318078</v>
      </c>
    </row>
    <row r="41" spans="1:15">
      <c r="A41" s="11" t="s">
        <v>11336</v>
      </c>
      <c r="B41" s="11" t="s">
        <v>2295</v>
      </c>
      <c r="C41" s="11">
        <v>5</v>
      </c>
      <c r="D41" s="52">
        <v>709</v>
      </c>
      <c r="E41" s="52">
        <v>709</v>
      </c>
      <c r="F41" s="52">
        <v>648</v>
      </c>
      <c r="G41" s="11">
        <v>1.24142E-2</v>
      </c>
      <c r="H41" s="11">
        <v>1.31652E-2</v>
      </c>
      <c r="I41" s="1">
        <v>6.3044900000000005E-4</v>
      </c>
      <c r="J41" s="11">
        <v>0.99324999999999997</v>
      </c>
      <c r="K41" s="156">
        <v>3.4999999999999999E-6</v>
      </c>
      <c r="L41" s="159">
        <f t="shared" si="4"/>
        <v>6671.417989417957</v>
      </c>
      <c r="M41" s="159">
        <f t="shared" si="1"/>
        <v>23263772.074468084</v>
      </c>
      <c r="N41" s="11">
        <f t="shared" si="5"/>
        <v>2.8677284010789538E-4</v>
      </c>
      <c r="O41" s="159">
        <f t="shared" si="6"/>
        <v>3487.0805743799174</v>
      </c>
    </row>
    <row r="42" spans="1:15">
      <c r="A42" s="11" t="s">
        <v>11336</v>
      </c>
      <c r="B42" s="11" t="s">
        <v>2295</v>
      </c>
      <c r="C42" s="11">
        <v>6</v>
      </c>
      <c r="D42" s="52">
        <v>185</v>
      </c>
      <c r="E42" s="52">
        <v>185</v>
      </c>
      <c r="F42" s="52">
        <v>163</v>
      </c>
      <c r="G42" s="11">
        <v>7.2512999999999996E-3</v>
      </c>
      <c r="H42" s="11">
        <v>7.6089E-3</v>
      </c>
      <c r="I42" s="1">
        <v>6.8952899999999992E-4</v>
      </c>
      <c r="J42" s="11">
        <v>0.99324999999999997</v>
      </c>
      <c r="K42" s="156">
        <v>4.7999999999999998E-6</v>
      </c>
      <c r="L42" s="159">
        <f t="shared" si="4"/>
        <v>5320.4398148147884</v>
      </c>
      <c r="M42" s="159">
        <f t="shared" si="1"/>
        <v>13445425.465425532</v>
      </c>
      <c r="N42" s="11">
        <f t="shared" si="5"/>
        <v>3.9570631873986611E-4</v>
      </c>
      <c r="O42" s="159">
        <f t="shared" si="6"/>
        <v>2527.1266912909505</v>
      </c>
    </row>
    <row r="43" spans="1:15">
      <c r="A43" s="11" t="s">
        <v>11336</v>
      </c>
      <c r="B43" s="11" t="s">
        <v>2295</v>
      </c>
      <c r="C43" s="11">
        <v>7</v>
      </c>
      <c r="D43" s="52">
        <v>603</v>
      </c>
      <c r="E43" s="52">
        <v>603</v>
      </c>
      <c r="F43" s="52">
        <v>506</v>
      </c>
      <c r="G43" s="11">
        <v>6.0637E-3</v>
      </c>
      <c r="H43" s="11">
        <v>6.2782999999999997E-3</v>
      </c>
      <c r="I43" s="1">
        <v>6.6098800000000005E-4</v>
      </c>
      <c r="J43" s="11">
        <v>0.99324999999999997</v>
      </c>
      <c r="K43" s="156">
        <v>3.7000000000000002E-6</v>
      </c>
      <c r="L43" s="159">
        <f t="shared" si="4"/>
        <v>6616.4964964964638</v>
      </c>
      <c r="M43" s="159">
        <f t="shared" si="1"/>
        <v>11094167.974290779</v>
      </c>
      <c r="N43" s="11">
        <f t="shared" si="5"/>
        <v>5.9639411552351576E-4</v>
      </c>
      <c r="O43" s="159">
        <f t="shared" si="6"/>
        <v>1676.7435726997378</v>
      </c>
    </row>
    <row r="44" spans="1:15">
      <c r="A44" s="11" t="s">
        <v>11336</v>
      </c>
      <c r="B44" s="11" t="s">
        <v>2295</v>
      </c>
      <c r="C44" s="11">
        <v>8</v>
      </c>
      <c r="D44" s="52">
        <v>549</v>
      </c>
      <c r="E44" s="52">
        <v>549</v>
      </c>
      <c r="F44" s="52">
        <v>450</v>
      </c>
      <c r="G44" s="11">
        <v>1.1571E-2</v>
      </c>
      <c r="H44" s="11">
        <v>1.19072E-2</v>
      </c>
      <c r="I44" s="1">
        <v>7.1202799999999997E-4</v>
      </c>
      <c r="J44" s="11">
        <v>0.99324999999999997</v>
      </c>
      <c r="K44" s="156">
        <v>3.0000000000000001E-6</v>
      </c>
      <c r="L44" s="159">
        <f t="shared" si="4"/>
        <v>8790.4691358024247</v>
      </c>
      <c r="M44" s="159">
        <f t="shared" si="1"/>
        <v>21040803.54609929</v>
      </c>
      <c r="N44" s="11">
        <f t="shared" si="5"/>
        <v>4.1778200706750436E-4</v>
      </c>
      <c r="O44" s="159">
        <f t="shared" si="6"/>
        <v>2393.5927902189956</v>
      </c>
    </row>
    <row r="45" spans="1:15">
      <c r="A45" s="11" t="s">
        <v>11336</v>
      </c>
      <c r="B45" s="11" t="s">
        <v>2295</v>
      </c>
      <c r="C45" s="11">
        <v>9</v>
      </c>
      <c r="D45" s="52">
        <v>408</v>
      </c>
      <c r="E45" s="52">
        <v>408</v>
      </c>
      <c r="F45" s="52">
        <v>335</v>
      </c>
      <c r="G45" s="11">
        <v>1.00156E-2</v>
      </c>
      <c r="H45" s="11">
        <v>1.03111E-2</v>
      </c>
      <c r="I45" s="1">
        <v>6.4684499999999995E-4</v>
      </c>
      <c r="J45" s="11">
        <v>0.99324999999999997</v>
      </c>
      <c r="K45" s="156">
        <v>4.5000000000000001E-6</v>
      </c>
      <c r="L45" s="159">
        <f t="shared" si="4"/>
        <v>5323.8271604938</v>
      </c>
      <c r="M45" s="159">
        <f t="shared" si="1"/>
        <v>18220390.137411349</v>
      </c>
      <c r="N45" s="11">
        <f t="shared" si="5"/>
        <v>2.9219062381998916E-4</v>
      </c>
      <c r="O45" s="159">
        <f t="shared" si="6"/>
        <v>3422.4233034119306</v>
      </c>
    </row>
    <row r="46" spans="1:15">
      <c r="A46" s="11" t="s">
        <v>11336</v>
      </c>
      <c r="B46" s="11" t="s">
        <v>2295</v>
      </c>
      <c r="C46" s="11">
        <v>10</v>
      </c>
      <c r="D46" s="52">
        <v>359</v>
      </c>
      <c r="E46" s="52">
        <v>359</v>
      </c>
      <c r="F46" s="52">
        <v>296</v>
      </c>
      <c r="G46" s="11">
        <v>5.5779000000000002E-3</v>
      </c>
      <c r="H46" s="11">
        <v>5.7486999999999998E-3</v>
      </c>
      <c r="I46" s="1">
        <v>6.6718699999999997E-4</v>
      </c>
      <c r="J46" s="11">
        <v>0.99324999999999997</v>
      </c>
      <c r="K46" s="156">
        <v>3.0000000000000001E-6</v>
      </c>
      <c r="L46" s="159">
        <f t="shared" si="4"/>
        <v>8236.8765432098353</v>
      </c>
      <c r="M46" s="159">
        <f t="shared" si="1"/>
        <v>10158330.031028368</v>
      </c>
      <c r="N46" s="11">
        <f t="shared" si="5"/>
        <v>8.1084947211308353E-4</v>
      </c>
      <c r="O46" s="159">
        <f t="shared" si="6"/>
        <v>1233.2745280008482</v>
      </c>
    </row>
    <row r="47" spans="1:15">
      <c r="A47" s="11" t="s">
        <v>11336</v>
      </c>
      <c r="B47" s="11" t="s">
        <v>2295</v>
      </c>
      <c r="C47" s="11">
        <v>11</v>
      </c>
      <c r="D47" s="52">
        <v>376</v>
      </c>
      <c r="E47" s="52">
        <v>376</v>
      </c>
      <c r="F47" s="52">
        <v>309</v>
      </c>
      <c r="G47" s="11">
        <v>5.9844E-3</v>
      </c>
      <c r="H47" s="11">
        <v>6.1624000000000002E-3</v>
      </c>
      <c r="I47" s="1">
        <v>6.9434399999999995E-4</v>
      </c>
      <c r="J47" s="11">
        <v>0.99324999999999997</v>
      </c>
      <c r="K47" s="156">
        <v>3.8E-6</v>
      </c>
      <c r="L47" s="159">
        <f t="shared" si="4"/>
        <v>6767.4853801169247</v>
      </c>
      <c r="M47" s="159">
        <f t="shared" si="1"/>
        <v>10889365.070921985</v>
      </c>
      <c r="N47" s="11">
        <f t="shared" si="5"/>
        <v>6.2147658160421394E-4</v>
      </c>
      <c r="O47" s="159">
        <f t="shared" si="6"/>
        <v>1609.0710890806306</v>
      </c>
    </row>
    <row r="48" spans="1:15">
      <c r="A48" s="11" t="s">
        <v>11336</v>
      </c>
      <c r="B48" s="11" t="s">
        <v>2295</v>
      </c>
      <c r="C48" s="11">
        <v>12</v>
      </c>
      <c r="D48" s="52">
        <v>794</v>
      </c>
      <c r="E48" s="52">
        <v>794</v>
      </c>
      <c r="F48" s="52">
        <v>592</v>
      </c>
      <c r="G48" s="11">
        <v>9.1377000000000003E-3</v>
      </c>
      <c r="H48" s="11">
        <v>9.1891000000000004E-3</v>
      </c>
      <c r="I48" s="1">
        <v>7.0053900000000002E-4</v>
      </c>
      <c r="J48" s="11">
        <v>0.99324999999999997</v>
      </c>
      <c r="K48" s="156">
        <v>3.5999999999999998E-6</v>
      </c>
      <c r="L48" s="159">
        <f t="shared" si="4"/>
        <v>7207.1913580246555</v>
      </c>
      <c r="M48" s="159">
        <f t="shared" si="1"/>
        <v>16237742.531028369</v>
      </c>
      <c r="N48" s="11">
        <f t="shared" si="5"/>
        <v>4.4385427002876669E-4</v>
      </c>
      <c r="O48" s="159">
        <f t="shared" si="6"/>
        <v>2252.9917306759016</v>
      </c>
    </row>
    <row r="49" spans="1:15">
      <c r="A49" s="11" t="s">
        <v>11336</v>
      </c>
      <c r="B49" s="11" t="s">
        <v>2295</v>
      </c>
      <c r="C49" s="11">
        <v>13</v>
      </c>
      <c r="D49" s="52">
        <v>618</v>
      </c>
      <c r="E49" s="52">
        <v>618</v>
      </c>
      <c r="F49" s="52">
        <v>467</v>
      </c>
      <c r="G49" s="11">
        <v>7.8390999999999999E-3</v>
      </c>
      <c r="H49" s="11">
        <v>7.9077000000000001E-3</v>
      </c>
      <c r="I49" s="1">
        <v>6.2273000000000005E-4</v>
      </c>
      <c r="J49" s="11">
        <v>0.99324999999999997</v>
      </c>
      <c r="K49" s="156">
        <v>3.4000000000000001E-6</v>
      </c>
      <c r="L49" s="159">
        <f t="shared" si="4"/>
        <v>6783.551198257047</v>
      </c>
      <c r="M49" s="159">
        <f t="shared" si="1"/>
        <v>13973424.66755319</v>
      </c>
      <c r="N49" s="11">
        <f t="shared" si="5"/>
        <v>4.8546089163157722E-4</v>
      </c>
      <c r="O49" s="159">
        <f t="shared" si="6"/>
        <v>2059.8981653066162</v>
      </c>
    </row>
    <row r="50" spans="1:15">
      <c r="A50" s="11" t="s">
        <v>11336</v>
      </c>
      <c r="B50" s="11" t="s">
        <v>2295</v>
      </c>
      <c r="C50" s="11">
        <v>14</v>
      </c>
      <c r="D50" s="52">
        <v>658</v>
      </c>
      <c r="E50" s="52">
        <v>658</v>
      </c>
      <c r="F50" s="52">
        <v>494</v>
      </c>
      <c r="G50" s="11">
        <v>1.02262E-2</v>
      </c>
      <c r="H50" s="11">
        <v>1.0300200000000001E-2</v>
      </c>
      <c r="I50" s="1">
        <v>6.8097200000000007E-4</v>
      </c>
      <c r="J50" s="11">
        <v>0.99324999999999997</v>
      </c>
      <c r="K50" s="156">
        <v>3.7000000000000002E-6</v>
      </c>
      <c r="L50" s="159">
        <f t="shared" si="4"/>
        <v>6816.5365365365024</v>
      </c>
      <c r="M50" s="159">
        <f t="shared" si="1"/>
        <v>18201129.122340426</v>
      </c>
      <c r="N50" s="11">
        <f t="shared" si="5"/>
        <v>3.7451173994308684E-4</v>
      </c>
      <c r="O50" s="159">
        <f t="shared" si="6"/>
        <v>2670.1432648065083</v>
      </c>
    </row>
    <row r="51" spans="1:15">
      <c r="A51" s="11" t="s">
        <v>11336</v>
      </c>
      <c r="B51" s="11" t="s">
        <v>2295</v>
      </c>
      <c r="C51" s="11">
        <v>15</v>
      </c>
      <c r="D51" s="52">
        <v>739</v>
      </c>
      <c r="E51" s="52">
        <v>739</v>
      </c>
      <c r="F51" s="52">
        <v>616</v>
      </c>
      <c r="G51" s="11">
        <v>7.2437999999999999E-3</v>
      </c>
      <c r="H51" s="11">
        <v>7.4869999999999997E-3</v>
      </c>
      <c r="I51" s="1">
        <v>6.9123700000000004E-4</v>
      </c>
      <c r="J51" s="11">
        <v>0.99324999999999997</v>
      </c>
      <c r="K51" s="156">
        <v>3.3000000000000002E-6</v>
      </c>
      <c r="L51" s="159">
        <f t="shared" si="4"/>
        <v>7757.9910213243165</v>
      </c>
      <c r="M51" s="159">
        <f t="shared" si="1"/>
        <v>13230020.168439716</v>
      </c>
      <c r="N51" s="11">
        <f t="shared" si="5"/>
        <v>5.8639298523754674E-4</v>
      </c>
      <c r="O51" s="159">
        <f t="shared" si="6"/>
        <v>1705.3410002762937</v>
      </c>
    </row>
    <row r="52" spans="1:15">
      <c r="A52" s="11" t="s">
        <v>11336</v>
      </c>
      <c r="B52" s="11" t="s">
        <v>2295</v>
      </c>
      <c r="C52" s="11">
        <v>16</v>
      </c>
      <c r="D52" s="52">
        <v>760</v>
      </c>
      <c r="E52" s="52">
        <v>760</v>
      </c>
      <c r="F52" s="52">
        <v>583</v>
      </c>
      <c r="G52" s="11">
        <v>9.2163000000000002E-3</v>
      </c>
      <c r="H52" s="11">
        <v>9.3299000000000003E-3</v>
      </c>
      <c r="I52" s="1">
        <v>6.8915000000000003E-4</v>
      </c>
      <c r="J52" s="11">
        <v>0.99324999999999997</v>
      </c>
      <c r="K52" s="156">
        <v>2.8999999999999998E-6</v>
      </c>
      <c r="L52" s="159">
        <f t="shared" si="4"/>
        <v>8801.4048531289482</v>
      </c>
      <c r="M52" s="159">
        <f t="shared" si="1"/>
        <v>16486545.3679078</v>
      </c>
      <c r="N52" s="11">
        <f t="shared" si="5"/>
        <v>5.3385379754945458E-4</v>
      </c>
      <c r="O52" s="159">
        <f t="shared" si="6"/>
        <v>1873.1720268550926</v>
      </c>
    </row>
    <row r="53" spans="1:15">
      <c r="A53" s="11" t="s">
        <v>11336</v>
      </c>
      <c r="B53" s="11" t="s">
        <v>5364</v>
      </c>
      <c r="C53" s="11">
        <v>1</v>
      </c>
      <c r="D53" s="52">
        <v>703</v>
      </c>
      <c r="E53" s="52">
        <v>703</v>
      </c>
      <c r="F53" s="52">
        <v>272</v>
      </c>
      <c r="G53" s="11">
        <v>2.8748900000000001E-2</v>
      </c>
      <c r="H53" s="11">
        <v>2.8436599999999999E-2</v>
      </c>
      <c r="I53" s="1">
        <v>5.7884400000000002E-4</v>
      </c>
      <c r="J53" s="11">
        <v>0.99012140000000004</v>
      </c>
      <c r="K53" s="156">
        <v>4.5000000000000001E-6</v>
      </c>
      <c r="L53" s="159">
        <f t="shared" si="4"/>
        <v>3255.319579697541</v>
      </c>
      <c r="M53" s="159">
        <f t="shared" si="1"/>
        <v>50170466.492234044</v>
      </c>
      <c r="N53" s="11">
        <f t="shared" si="5"/>
        <v>6.4885176624806482E-5</v>
      </c>
      <c r="O53" s="159">
        <f t="shared" si="6"/>
        <v>15411.840608563381</v>
      </c>
    </row>
    <row r="54" spans="1:15">
      <c r="A54" s="11" t="s">
        <v>11336</v>
      </c>
      <c r="B54" s="11" t="s">
        <v>5364</v>
      </c>
      <c r="C54" s="11">
        <v>2</v>
      </c>
      <c r="D54" s="52">
        <v>3489</v>
      </c>
      <c r="E54" s="52">
        <v>3489</v>
      </c>
      <c r="F54" s="52">
        <v>2087</v>
      </c>
      <c r="G54" s="11">
        <v>2.87052E-2</v>
      </c>
      <c r="H54" s="11">
        <v>3.27683E-2</v>
      </c>
      <c r="I54" s="1">
        <v>6.2054299999999998E-4</v>
      </c>
      <c r="J54" s="11">
        <v>0.99012140000000004</v>
      </c>
      <c r="K54" s="156">
        <v>3.0000000000000001E-6</v>
      </c>
      <c r="L54" s="159">
        <f t="shared" si="4"/>
        <v>5234.7414275977244</v>
      </c>
      <c r="M54" s="159">
        <f t="shared" si="1"/>
        <v>57812850.240797877</v>
      </c>
      <c r="N54" s="11">
        <f t="shared" si="5"/>
        <v>9.054633019811963E-5</v>
      </c>
      <c r="O54" s="159">
        <f t="shared" si="6"/>
        <v>11044.069901142906</v>
      </c>
    </row>
    <row r="55" spans="1:15">
      <c r="A55" s="11" t="s">
        <v>11336</v>
      </c>
      <c r="B55" s="11" t="s">
        <v>5364</v>
      </c>
      <c r="C55" s="11">
        <v>3</v>
      </c>
      <c r="D55" s="52">
        <v>741</v>
      </c>
      <c r="E55" s="52">
        <v>741</v>
      </c>
      <c r="F55" s="52">
        <v>302</v>
      </c>
      <c r="G55" s="11">
        <v>1.8191599999999999E-2</v>
      </c>
      <c r="H55" s="11">
        <v>1.8160300000000001E-2</v>
      </c>
      <c r="I55" s="1">
        <v>7.1153599999999992E-4</v>
      </c>
      <c r="J55" s="11">
        <v>0.99012140000000004</v>
      </c>
      <c r="K55" s="156">
        <v>4.7999999999999998E-6</v>
      </c>
      <c r="L55" s="159">
        <f t="shared" si="4"/>
        <v>3751.4593835833839</v>
      </c>
      <c r="M55" s="159">
        <f t="shared" si="1"/>
        <v>32040072.393989362</v>
      </c>
      <c r="N55" s="11">
        <f t="shared" si="5"/>
        <v>1.1708648274737195E-4</v>
      </c>
      <c r="O55" s="159">
        <f t="shared" si="6"/>
        <v>8540.6955315040013</v>
      </c>
    </row>
    <row r="56" spans="1:15">
      <c r="A56" s="11" t="s">
        <v>11336</v>
      </c>
      <c r="B56" s="11" t="s">
        <v>5364</v>
      </c>
      <c r="C56" s="11">
        <v>4</v>
      </c>
      <c r="D56" s="52">
        <v>5644</v>
      </c>
      <c r="E56" s="52">
        <v>5644</v>
      </c>
      <c r="F56" s="52">
        <v>3393</v>
      </c>
      <c r="G56" s="11">
        <v>2.5380099999999999E-2</v>
      </c>
      <c r="H56" s="11">
        <v>2.9145799999999999E-2</v>
      </c>
      <c r="I56" s="1">
        <v>6.3615900000000007E-4</v>
      </c>
      <c r="J56" s="11">
        <v>0.99012140000000004</v>
      </c>
      <c r="K56" s="156">
        <v>3.1E-6</v>
      </c>
      <c r="L56" s="159">
        <f t="shared" si="4"/>
        <v>5193.3619299587526</v>
      </c>
      <c r="M56" s="159">
        <f t="shared" si="1"/>
        <v>51421702.393723406</v>
      </c>
      <c r="N56" s="11">
        <f t="shared" si="5"/>
        <v>1.0099552695075028E-4</v>
      </c>
      <c r="O56" s="159">
        <f t="shared" si="6"/>
        <v>9901.428609681323</v>
      </c>
    </row>
    <row r="57" spans="1:15">
      <c r="A57" s="11" t="s">
        <v>11336</v>
      </c>
      <c r="B57" s="11" t="s">
        <v>5364</v>
      </c>
      <c r="C57" s="11">
        <v>5</v>
      </c>
      <c r="D57" s="52">
        <v>1480</v>
      </c>
      <c r="E57" s="52">
        <v>1480</v>
      </c>
      <c r="F57" s="52">
        <v>466</v>
      </c>
      <c r="G57" s="11">
        <v>1.9954E-2</v>
      </c>
      <c r="H57" s="11">
        <v>1.85548E-2</v>
      </c>
      <c r="I57" s="1">
        <v>6.6731400000000001E-4</v>
      </c>
      <c r="J57" s="11">
        <v>0.99012140000000004</v>
      </c>
      <c r="K57" s="156">
        <v>3.4999999999999999E-6</v>
      </c>
      <c r="L57" s="159">
        <f t="shared" si="4"/>
        <v>4825.1053503822313</v>
      </c>
      <c r="M57" s="159">
        <f t="shared" si="1"/>
        <v>32736085.596382979</v>
      </c>
      <c r="N57" s="11">
        <f t="shared" si="5"/>
        <v>1.473940840048194E-4</v>
      </c>
      <c r="O57" s="159">
        <f t="shared" si="6"/>
        <v>6784.5328172554237</v>
      </c>
    </row>
    <row r="58" spans="1:15">
      <c r="A58" s="11" t="s">
        <v>11336</v>
      </c>
      <c r="B58" s="11" t="s">
        <v>5364</v>
      </c>
      <c r="C58" s="11">
        <v>6</v>
      </c>
      <c r="D58" s="52">
        <v>1309</v>
      </c>
      <c r="E58" s="52">
        <v>1309</v>
      </c>
      <c r="F58" s="52">
        <v>678</v>
      </c>
      <c r="G58" s="11">
        <v>3.3453200000000002E-2</v>
      </c>
      <c r="H58" s="11">
        <v>3.6085199999999998E-2</v>
      </c>
      <c r="I58" s="1">
        <v>7.1994799999999999E-4</v>
      </c>
      <c r="J58" s="11">
        <v>0.99012140000000004</v>
      </c>
      <c r="K58" s="156">
        <v>4.7999999999999998E-6</v>
      </c>
      <c r="L58" s="159">
        <f t="shared" si="4"/>
        <v>3795.8103037542587</v>
      </c>
      <c r="M58" s="159">
        <f t="shared" si="1"/>
        <v>63664830.446170203</v>
      </c>
      <c r="N58" s="11">
        <f t="shared" si="5"/>
        <v>5.9621776688209147E-5</v>
      </c>
      <c r="O58" s="159">
        <f t="shared" si="6"/>
        <v>16772.395180866202</v>
      </c>
    </row>
    <row r="59" spans="1:15">
      <c r="A59" s="11" t="s">
        <v>11336</v>
      </c>
      <c r="B59" s="11" t="s">
        <v>5364</v>
      </c>
      <c r="C59" s="11">
        <v>7</v>
      </c>
      <c r="D59" s="52">
        <v>4375</v>
      </c>
      <c r="E59" s="52">
        <v>4375</v>
      </c>
      <c r="F59" s="52">
        <v>2627</v>
      </c>
      <c r="G59" s="11">
        <v>2.6885300000000001E-2</v>
      </c>
      <c r="H59" s="11">
        <v>3.0692400000000002E-2</v>
      </c>
      <c r="I59" s="1">
        <v>5.8209599999999994E-4</v>
      </c>
      <c r="J59" s="11">
        <v>0.99012140000000004</v>
      </c>
      <c r="K59" s="156">
        <v>3.7000000000000002E-6</v>
      </c>
      <c r="L59" s="159">
        <f t="shared" si="4"/>
        <v>3981.415464824061</v>
      </c>
      <c r="M59" s="159">
        <f t="shared" si="1"/>
        <v>54150356.433829792</v>
      </c>
      <c r="N59" s="11">
        <f t="shared" si="5"/>
        <v>7.3525194052771165E-5</v>
      </c>
      <c r="O59" s="159">
        <f t="shared" si="6"/>
        <v>13600.780152749696</v>
      </c>
    </row>
    <row r="60" spans="1:15">
      <c r="A60" s="11" t="s">
        <v>11336</v>
      </c>
      <c r="B60" s="11" t="s">
        <v>5364</v>
      </c>
      <c r="C60" s="11">
        <v>8</v>
      </c>
      <c r="D60" s="52">
        <v>2116</v>
      </c>
      <c r="E60" s="52">
        <v>2116</v>
      </c>
      <c r="F60" s="52">
        <v>1278</v>
      </c>
      <c r="G60" s="11">
        <v>2.7083300000000001E-2</v>
      </c>
      <c r="H60" s="11">
        <v>3.0947800000000001E-2</v>
      </c>
      <c r="I60" s="1">
        <v>7.2301899999999998E-4</v>
      </c>
      <c r="J60" s="11">
        <v>0.99012140000000004</v>
      </c>
      <c r="K60" s="156">
        <v>3.0000000000000001E-6</v>
      </c>
      <c r="L60" s="159">
        <f t="shared" si="4"/>
        <v>6099.2026535474233</v>
      </c>
      <c r="M60" s="159">
        <f t="shared" si="1"/>
        <v>54600956.616063833</v>
      </c>
      <c r="N60" s="11">
        <f t="shared" si="5"/>
        <v>1.1170505118500089E-4</v>
      </c>
      <c r="O60" s="159">
        <f t="shared" si="6"/>
        <v>8952.1466522032642</v>
      </c>
    </row>
    <row r="61" spans="1:15">
      <c r="A61" s="11" t="s">
        <v>11336</v>
      </c>
      <c r="B61" s="11" t="s">
        <v>5364</v>
      </c>
      <c r="C61" s="11">
        <v>9</v>
      </c>
      <c r="D61" s="52">
        <v>1272</v>
      </c>
      <c r="E61" s="52">
        <v>1272</v>
      </c>
      <c r="F61" s="52">
        <v>419</v>
      </c>
      <c r="G61" s="11">
        <v>2.2847900000000001E-2</v>
      </c>
      <c r="H61" s="11">
        <v>2.1709599999999999E-2</v>
      </c>
      <c r="I61" s="1">
        <v>7.297479999999999E-4</v>
      </c>
      <c r="J61" s="11">
        <v>0.99012140000000004</v>
      </c>
      <c r="K61" s="156">
        <v>4.5000000000000001E-6</v>
      </c>
      <c r="L61" s="159">
        <f t="shared" si="4"/>
        <v>4103.9778466134585</v>
      </c>
      <c r="M61" s="159">
        <f t="shared" si="1"/>
        <v>38302074.065106377</v>
      </c>
      <c r="N61" s="11">
        <f t="shared" si="5"/>
        <v>1.0714766619785294E-4</v>
      </c>
      <c r="O61" s="159">
        <f t="shared" si="6"/>
        <v>9332.9144300115258</v>
      </c>
    </row>
    <row r="62" spans="1:15">
      <c r="A62" s="11" t="s">
        <v>11336</v>
      </c>
      <c r="B62" s="11" t="s">
        <v>5364</v>
      </c>
      <c r="C62" s="11">
        <v>10</v>
      </c>
      <c r="D62" s="52">
        <v>1676</v>
      </c>
      <c r="E62" s="52">
        <v>1676</v>
      </c>
      <c r="F62" s="52">
        <v>625</v>
      </c>
      <c r="G62" s="11">
        <v>1.8273399999999999E-2</v>
      </c>
      <c r="H62" s="11">
        <v>1.8098800000000002E-2</v>
      </c>
      <c r="I62" s="1">
        <v>6.2965000000000004E-4</v>
      </c>
      <c r="J62" s="11">
        <v>0.99012140000000004</v>
      </c>
      <c r="K62" s="156">
        <v>3.0000000000000001E-6</v>
      </c>
      <c r="L62" s="159">
        <f t="shared" si="4"/>
        <v>5311.5657414343686</v>
      </c>
      <c r="M62" s="159">
        <f t="shared" si="1"/>
        <v>31931568.434680853</v>
      </c>
      <c r="N62" s="11">
        <f t="shared" si="5"/>
        <v>1.6634214984771875E-4</v>
      </c>
      <c r="O62" s="159">
        <f t="shared" si="6"/>
        <v>6011.7053970714578</v>
      </c>
    </row>
    <row r="63" spans="1:15">
      <c r="A63" s="11" t="s">
        <v>11336</v>
      </c>
      <c r="B63" s="11" t="s">
        <v>5364</v>
      </c>
      <c r="C63" s="11">
        <v>11</v>
      </c>
      <c r="D63" s="52">
        <v>2822</v>
      </c>
      <c r="E63" s="52">
        <v>2822</v>
      </c>
      <c r="F63" s="52">
        <v>1538</v>
      </c>
      <c r="G63" s="11">
        <v>2.83051E-2</v>
      </c>
      <c r="H63" s="11">
        <v>3.1136799999999999E-2</v>
      </c>
      <c r="I63" s="1">
        <v>6.5121099999999996E-4</v>
      </c>
      <c r="J63" s="11">
        <v>0.99012140000000004</v>
      </c>
      <c r="K63" s="156">
        <v>3.8E-6</v>
      </c>
      <c r="L63" s="159">
        <f t="shared" si="4"/>
        <v>4336.9332645687236</v>
      </c>
      <c r="M63" s="159">
        <f t="shared" si="1"/>
        <v>54934407.808085106</v>
      </c>
      <c r="N63" s="11">
        <f t="shared" si="5"/>
        <v>7.8947483692186538E-5</v>
      </c>
      <c r="O63" s="159">
        <f t="shared" si="6"/>
        <v>12666.648172080631</v>
      </c>
    </row>
    <row r="64" spans="1:15">
      <c r="A64" s="11" t="s">
        <v>11336</v>
      </c>
      <c r="B64" s="11" t="s">
        <v>5364</v>
      </c>
      <c r="C64" s="11">
        <v>12</v>
      </c>
      <c r="D64" s="52">
        <v>4064</v>
      </c>
      <c r="E64" s="52">
        <v>4064</v>
      </c>
      <c r="F64" s="52">
        <v>2319</v>
      </c>
      <c r="G64" s="11">
        <v>2.8452999999999999E-2</v>
      </c>
      <c r="H64" s="11">
        <v>3.1718999999999997E-2</v>
      </c>
      <c r="I64" s="1">
        <v>6.4542600000000005E-4</v>
      </c>
      <c r="J64" s="11">
        <v>0.99012140000000004</v>
      </c>
      <c r="K64" s="156">
        <v>3.5999999999999998E-6</v>
      </c>
      <c r="L64" s="159">
        <f t="shared" si="4"/>
        <v>4537.2066892069915</v>
      </c>
      <c r="M64" s="159">
        <f t="shared" si="1"/>
        <v>55961578.622872338</v>
      </c>
      <c r="N64" s="11">
        <f t="shared" si="5"/>
        <v>8.1077174748472281E-5</v>
      </c>
      <c r="O64" s="159">
        <f t="shared" si="6"/>
        <v>12333.92755855547</v>
      </c>
    </row>
    <row r="65" spans="1:15">
      <c r="A65" s="11" t="s">
        <v>11336</v>
      </c>
      <c r="B65" s="11" t="s">
        <v>5364</v>
      </c>
      <c r="C65" s="11">
        <v>13</v>
      </c>
      <c r="D65" s="52">
        <v>4099</v>
      </c>
      <c r="E65" s="52">
        <v>4099</v>
      </c>
      <c r="F65" s="52">
        <v>2006</v>
      </c>
      <c r="G65" s="11">
        <v>3.3769399999999998E-2</v>
      </c>
      <c r="H65" s="11">
        <v>3.5402299999999998E-2</v>
      </c>
      <c r="I65" s="1">
        <v>5.9677100000000006E-4</v>
      </c>
      <c r="J65" s="11">
        <v>0.99012140000000004</v>
      </c>
      <c r="K65" s="156">
        <v>3.4000000000000001E-6</v>
      </c>
      <c r="L65" s="159">
        <f t="shared" si="4"/>
        <v>4441.9472990338181</v>
      </c>
      <c r="M65" s="159">
        <f t="shared" si="1"/>
        <v>62459995.42484042</v>
      </c>
      <c r="N65" s="11">
        <f t="shared" si="5"/>
        <v>7.1116676663528054E-5</v>
      </c>
      <c r="O65" s="159">
        <f t="shared" si="6"/>
        <v>14061.399476402228</v>
      </c>
    </row>
    <row r="66" spans="1:15">
      <c r="A66" s="11" t="s">
        <v>11336</v>
      </c>
      <c r="B66" s="11" t="s">
        <v>5364</v>
      </c>
      <c r="C66" s="11">
        <v>14</v>
      </c>
      <c r="D66" s="52">
        <v>2115</v>
      </c>
      <c r="E66" s="52">
        <v>2115</v>
      </c>
      <c r="F66" s="52">
        <v>792</v>
      </c>
      <c r="G66" s="11">
        <v>2.26307E-2</v>
      </c>
      <c r="H66" s="11">
        <v>2.2317400000000001E-2</v>
      </c>
      <c r="I66" s="1">
        <v>6.6459699999999995E-4</v>
      </c>
      <c r="J66" s="11">
        <v>0.99012140000000004</v>
      </c>
      <c r="K66" s="156">
        <v>3.7000000000000002E-6</v>
      </c>
      <c r="L66" s="159">
        <f t="shared" si="4"/>
        <v>4545.7051305552286</v>
      </c>
      <c r="M66" s="159">
        <f t="shared" si="1"/>
        <v>39374410.755638294</v>
      </c>
      <c r="N66" s="11">
        <f t="shared" si="5"/>
        <v>1.1544820718121599E-4</v>
      </c>
      <c r="O66" s="159">
        <f t="shared" si="6"/>
        <v>8661.8928471563577</v>
      </c>
    </row>
    <row r="67" spans="1:15">
      <c r="A67" s="11" t="s">
        <v>11336</v>
      </c>
      <c r="B67" s="11" t="s">
        <v>5364</v>
      </c>
      <c r="C67" s="11">
        <v>15</v>
      </c>
      <c r="D67" s="52">
        <v>2775</v>
      </c>
      <c r="E67" s="52">
        <v>2775</v>
      </c>
      <c r="F67" s="52">
        <v>960</v>
      </c>
      <c r="G67" s="11">
        <v>1.9544300000000001E-2</v>
      </c>
      <c r="H67" s="11">
        <v>1.8959799999999999E-2</v>
      </c>
      <c r="I67" s="1">
        <v>6.8968700000000003E-4</v>
      </c>
      <c r="J67" s="11">
        <v>0.99012140000000004</v>
      </c>
      <c r="K67" s="156">
        <v>3.3000000000000002E-6</v>
      </c>
      <c r="L67" s="159">
        <f t="shared" si="4"/>
        <v>5289.1113266571538</v>
      </c>
      <c r="M67" s="159">
        <f t="shared" si="1"/>
        <v>33450623.864999998</v>
      </c>
      <c r="N67" s="11">
        <f t="shared" si="5"/>
        <v>1.5811697109156903E-4</v>
      </c>
      <c r="O67" s="159">
        <f t="shared" si="6"/>
        <v>6324.4317994232124</v>
      </c>
    </row>
    <row r="68" spans="1:15">
      <c r="A68" s="11" t="s">
        <v>11336</v>
      </c>
      <c r="B68" s="11" t="s">
        <v>5364</v>
      </c>
      <c r="C68" s="11">
        <v>16</v>
      </c>
      <c r="D68" s="52">
        <v>2442</v>
      </c>
      <c r="E68" s="52">
        <v>2442</v>
      </c>
      <c r="F68" s="52">
        <v>766</v>
      </c>
      <c r="G68" s="11">
        <v>2.1491300000000001E-2</v>
      </c>
      <c r="H68" s="11">
        <v>2.0235199999999998E-2</v>
      </c>
      <c r="I68" s="1">
        <v>6.5562200000000002E-4</v>
      </c>
      <c r="J68" s="11">
        <v>0.99012140000000004</v>
      </c>
      <c r="K68" s="156">
        <v>2.8999999999999998E-6</v>
      </c>
      <c r="L68" s="159">
        <f t="shared" si="4"/>
        <v>5721.3712399565447</v>
      </c>
      <c r="M68" s="159">
        <f t="shared" si="1"/>
        <v>35700801.908936165</v>
      </c>
      <c r="N68" s="11">
        <f t="shared" si="5"/>
        <v>1.6025889991351833E-4</v>
      </c>
      <c r="O68" s="159">
        <f t="shared" si="6"/>
        <v>6239.9030602333933</v>
      </c>
    </row>
    <row r="69" spans="1:15">
      <c r="A69" s="11" t="s">
        <v>11336</v>
      </c>
      <c r="B69" s="11" t="s">
        <v>2284</v>
      </c>
      <c r="C69" s="11">
        <v>1</v>
      </c>
      <c r="D69" s="52">
        <v>100</v>
      </c>
      <c r="E69" s="52">
        <v>100</v>
      </c>
      <c r="F69" s="52">
        <v>81</v>
      </c>
      <c r="G69" s="11">
        <v>5.8528E-3</v>
      </c>
      <c r="H69" s="11">
        <v>6.0045999999999997E-3</v>
      </c>
      <c r="I69" s="1">
        <v>6.336619999999999E-4</v>
      </c>
      <c r="J69" s="11">
        <v>0.99444999999999995</v>
      </c>
      <c r="K69" s="156">
        <v>4.5000000000000001E-6</v>
      </c>
      <c r="L69" s="159">
        <f t="shared" ref="L69:L132" si="7">I69/(4*K69*(1-J69))</f>
        <v>6342.9629629628989</v>
      </c>
      <c r="M69" s="159">
        <f t="shared" ref="M69:M132" si="8">H69*(1+J69)/(4*0.000000000282)</f>
        <v>10616909.991134752</v>
      </c>
      <c r="N69" s="11">
        <f t="shared" ref="N69:N132" si="9">L69/M69</f>
        <v>5.9743964753015239E-4</v>
      </c>
      <c r="O69" s="159">
        <f t="shared" ref="O69:O132" si="10">M69/L69</f>
        <v>1673.809236019159</v>
      </c>
    </row>
    <row r="70" spans="1:15">
      <c r="A70" s="11" t="s">
        <v>11336</v>
      </c>
      <c r="B70" s="11" t="s">
        <v>2284</v>
      </c>
      <c r="C70" s="11">
        <v>2</v>
      </c>
      <c r="D70" s="52">
        <v>426</v>
      </c>
      <c r="E70" s="52">
        <v>426</v>
      </c>
      <c r="F70" s="52">
        <v>267</v>
      </c>
      <c r="G70" s="11">
        <v>6.1628000000000004E-3</v>
      </c>
      <c r="H70" s="11">
        <v>5.9791999999999996E-3</v>
      </c>
      <c r="I70" s="1">
        <v>6.4324099999999991E-4</v>
      </c>
      <c r="J70" s="11">
        <v>0.99444999999999995</v>
      </c>
      <c r="K70" s="156">
        <v>3.0000000000000001E-6</v>
      </c>
      <c r="L70" s="159">
        <f t="shared" si="7"/>
        <v>9658.2732732731765</v>
      </c>
      <c r="M70" s="159">
        <f t="shared" si="8"/>
        <v>10571999.503546098</v>
      </c>
      <c r="N70" s="11">
        <f t="shared" si="9"/>
        <v>9.1357110545016234E-4</v>
      </c>
      <c r="O70" s="159">
        <f t="shared" si="10"/>
        <v>1094.6055474327309</v>
      </c>
    </row>
    <row r="71" spans="1:15">
      <c r="A71" s="11" t="s">
        <v>11336</v>
      </c>
      <c r="B71" s="11" t="s">
        <v>2284</v>
      </c>
      <c r="C71" s="11">
        <v>3</v>
      </c>
      <c r="D71" s="52">
        <v>235</v>
      </c>
      <c r="E71" s="52">
        <v>235</v>
      </c>
      <c r="F71" s="52">
        <v>139</v>
      </c>
      <c r="G71" s="11">
        <v>8.8298999999999999E-3</v>
      </c>
      <c r="H71" s="11">
        <v>8.4782E-3</v>
      </c>
      <c r="I71" s="1">
        <v>7.63034E-4</v>
      </c>
      <c r="J71" s="11">
        <v>0.99444999999999995</v>
      </c>
      <c r="K71" s="156">
        <v>4.7999999999999998E-6</v>
      </c>
      <c r="L71" s="159">
        <f t="shared" si="7"/>
        <v>7160.6043543542837</v>
      </c>
      <c r="M71" s="159">
        <f t="shared" si="8"/>
        <v>14990554.95567376</v>
      </c>
      <c r="N71" s="11">
        <f t="shared" si="9"/>
        <v>4.7767440068281623E-4</v>
      </c>
      <c r="O71" s="159">
        <f t="shared" si="10"/>
        <v>2093.4762226540515</v>
      </c>
    </row>
    <row r="72" spans="1:15">
      <c r="A72" s="11" t="s">
        <v>11336</v>
      </c>
      <c r="B72" s="11" t="s">
        <v>2284</v>
      </c>
      <c r="C72" s="11">
        <v>4</v>
      </c>
      <c r="D72" s="52">
        <v>735</v>
      </c>
      <c r="E72" s="52">
        <v>735</v>
      </c>
      <c r="F72" s="52">
        <v>524</v>
      </c>
      <c r="G72" s="11">
        <v>5.6839999999999998E-3</v>
      </c>
      <c r="H72" s="11">
        <v>5.6591999999999996E-3</v>
      </c>
      <c r="I72" s="1">
        <v>6.6414899999999995E-4</v>
      </c>
      <c r="J72" s="11">
        <v>0.99444999999999995</v>
      </c>
      <c r="K72" s="156">
        <v>3.1E-6</v>
      </c>
      <c r="L72" s="159">
        <f t="shared" si="7"/>
        <v>9650.5231037488138</v>
      </c>
      <c r="M72" s="159">
        <f t="shared" si="8"/>
        <v>10006198.085106382</v>
      </c>
      <c r="N72" s="11">
        <f t="shared" si="9"/>
        <v>9.6445453324705123E-4</v>
      </c>
      <c r="O72" s="159">
        <f t="shared" si="10"/>
        <v>1036.8555131710325</v>
      </c>
    </row>
    <row r="73" spans="1:15">
      <c r="A73" s="11" t="s">
        <v>11336</v>
      </c>
      <c r="B73" s="11" t="s">
        <v>2284</v>
      </c>
      <c r="C73" s="11">
        <v>5</v>
      </c>
      <c r="D73" s="52">
        <v>308</v>
      </c>
      <c r="E73" s="52">
        <v>308</v>
      </c>
      <c r="F73" s="52">
        <v>192</v>
      </c>
      <c r="G73" s="11">
        <v>6.0432999999999997E-3</v>
      </c>
      <c r="H73" s="11">
        <v>5.8573000000000002E-3</v>
      </c>
      <c r="I73" s="1">
        <v>6.7303900000000006E-4</v>
      </c>
      <c r="J73" s="11">
        <v>0.99444999999999995</v>
      </c>
      <c r="K73" s="156">
        <v>3.4999999999999999E-6</v>
      </c>
      <c r="L73" s="159">
        <f t="shared" si="7"/>
        <v>8662.0205920205062</v>
      </c>
      <c r="M73" s="159">
        <f t="shared" si="8"/>
        <v>10356464.525709219</v>
      </c>
      <c r="N73" s="11">
        <f t="shared" si="9"/>
        <v>8.3638780111857953E-4</v>
      </c>
      <c r="O73" s="159">
        <f t="shared" si="10"/>
        <v>1195.6176293611727</v>
      </c>
    </row>
    <row r="74" spans="1:15">
      <c r="A74" s="11" t="s">
        <v>11336</v>
      </c>
      <c r="B74" s="11" t="s">
        <v>2284</v>
      </c>
      <c r="C74" s="11">
        <v>6</v>
      </c>
      <c r="D74" s="52">
        <v>248</v>
      </c>
      <c r="E74" s="52">
        <v>248</v>
      </c>
      <c r="F74" s="52">
        <v>164</v>
      </c>
      <c r="G74" s="11">
        <v>1.1108399999999999E-2</v>
      </c>
      <c r="H74" s="11">
        <v>1.08889E-2</v>
      </c>
      <c r="I74" s="1">
        <v>6.7666800000000006E-4</v>
      </c>
      <c r="J74" s="11">
        <v>0.99444999999999995</v>
      </c>
      <c r="K74" s="156">
        <v>4.7999999999999998E-6</v>
      </c>
      <c r="L74" s="159">
        <f t="shared" si="7"/>
        <v>6350.11261261255</v>
      </c>
      <c r="M74" s="159">
        <f t="shared" si="8"/>
        <v>19252984.57890071</v>
      </c>
      <c r="N74" s="11">
        <f t="shared" si="9"/>
        <v>3.2982484282315479E-4</v>
      </c>
      <c r="O74" s="159">
        <f t="shared" si="10"/>
        <v>3031.9123066669031</v>
      </c>
    </row>
    <row r="75" spans="1:15">
      <c r="A75" s="11" t="s">
        <v>11336</v>
      </c>
      <c r="B75" s="11" t="s">
        <v>2284</v>
      </c>
      <c r="C75" s="11">
        <v>7</v>
      </c>
      <c r="D75" s="52">
        <v>539</v>
      </c>
      <c r="E75" s="52">
        <v>539</v>
      </c>
      <c r="F75" s="52">
        <v>385</v>
      </c>
      <c r="G75" s="11">
        <v>5.6731999999999998E-3</v>
      </c>
      <c r="H75" s="11">
        <v>5.6508000000000001E-3</v>
      </c>
      <c r="I75" s="1">
        <v>6.3933300000000007E-4</v>
      </c>
      <c r="J75" s="11">
        <v>0.99444999999999995</v>
      </c>
      <c r="K75" s="156">
        <v>3.7000000000000002E-6</v>
      </c>
      <c r="L75" s="159">
        <f t="shared" si="7"/>
        <v>7783.4550766982438</v>
      </c>
      <c r="M75" s="159">
        <f t="shared" si="8"/>
        <v>9991345.7978723403</v>
      </c>
      <c r="N75" s="11">
        <f t="shared" si="9"/>
        <v>7.7901968705314283E-4</v>
      </c>
      <c r="O75" s="159">
        <f t="shared" si="10"/>
        <v>1283.6646064527281</v>
      </c>
    </row>
    <row r="76" spans="1:15">
      <c r="A76" s="11" t="s">
        <v>11336</v>
      </c>
      <c r="B76" s="11" t="s">
        <v>2284</v>
      </c>
      <c r="C76" s="11">
        <v>8</v>
      </c>
      <c r="D76" s="52">
        <v>296</v>
      </c>
      <c r="E76" s="52">
        <v>296</v>
      </c>
      <c r="F76" s="52">
        <v>214</v>
      </c>
      <c r="G76" s="11">
        <v>6.4619999999999999E-3</v>
      </c>
      <c r="H76" s="11">
        <v>6.4535E-3</v>
      </c>
      <c r="I76" s="1">
        <v>7.2415799999999992E-4</v>
      </c>
      <c r="J76" s="11">
        <v>0.99444999999999995</v>
      </c>
      <c r="K76" s="156">
        <v>3.0000000000000001E-6</v>
      </c>
      <c r="L76" s="159">
        <f t="shared" si="7"/>
        <v>10873.243243243134</v>
      </c>
      <c r="M76" s="159">
        <f t="shared" si="8"/>
        <v>11410623.293439716</v>
      </c>
      <c r="N76" s="11">
        <f t="shared" si="9"/>
        <v>9.5290528515602324E-4</v>
      </c>
      <c r="O76" s="159">
        <f t="shared" si="10"/>
        <v>1049.4222412002528</v>
      </c>
    </row>
    <row r="77" spans="1:15">
      <c r="A77" s="11" t="s">
        <v>11336</v>
      </c>
      <c r="B77" s="11" t="s">
        <v>2284</v>
      </c>
      <c r="C77" s="11">
        <v>9</v>
      </c>
      <c r="D77" s="52">
        <v>206</v>
      </c>
      <c r="E77" s="52">
        <v>206</v>
      </c>
      <c r="F77" s="52">
        <v>145</v>
      </c>
      <c r="G77" s="11">
        <v>5.2594E-3</v>
      </c>
      <c r="H77" s="11">
        <v>5.2221000000000004E-3</v>
      </c>
      <c r="I77" s="1">
        <v>7.57181E-4</v>
      </c>
      <c r="J77" s="11">
        <v>0.99444999999999995</v>
      </c>
      <c r="K77" s="156">
        <v>4.5000000000000001E-6</v>
      </c>
      <c r="L77" s="159">
        <f t="shared" si="7"/>
        <v>7579.3893893893137</v>
      </c>
      <c r="M77" s="159">
        <f t="shared" si="8"/>
        <v>9233348.710106384</v>
      </c>
      <c r="N77" s="11">
        <f t="shared" si="9"/>
        <v>8.2087113000435855E-4</v>
      </c>
      <c r="O77" s="159">
        <f t="shared" si="10"/>
        <v>1218.218016748488</v>
      </c>
    </row>
    <row r="78" spans="1:15">
      <c r="A78" s="11" t="s">
        <v>11336</v>
      </c>
      <c r="B78" s="11" t="s">
        <v>2284</v>
      </c>
      <c r="C78" s="11">
        <v>10</v>
      </c>
      <c r="D78" s="52">
        <v>526</v>
      </c>
      <c r="E78" s="52">
        <v>526</v>
      </c>
      <c r="F78" s="52">
        <v>348</v>
      </c>
      <c r="G78" s="11">
        <v>8.5974999999999992E-3</v>
      </c>
      <c r="H78" s="11">
        <v>8.4282999999999997E-3</v>
      </c>
      <c r="I78" s="1">
        <v>7.1562199999999996E-4</v>
      </c>
      <c r="J78" s="11">
        <v>0.99444999999999995</v>
      </c>
      <c r="K78" s="156">
        <v>3.0000000000000001E-6</v>
      </c>
      <c r="L78" s="159">
        <f t="shared" si="7"/>
        <v>10745.075075074968</v>
      </c>
      <c r="M78" s="159">
        <f t="shared" si="8"/>
        <v>14902325.296985814</v>
      </c>
      <c r="N78" s="11">
        <f t="shared" si="9"/>
        <v>7.2103345356769907E-4</v>
      </c>
      <c r="O78" s="159">
        <f t="shared" si="10"/>
        <v>1386.8982015355384</v>
      </c>
    </row>
    <row r="79" spans="1:15">
      <c r="A79" s="11" t="s">
        <v>11336</v>
      </c>
      <c r="B79" s="11" t="s">
        <v>2284</v>
      </c>
      <c r="C79" s="11">
        <v>11</v>
      </c>
      <c r="D79" s="52">
        <v>362</v>
      </c>
      <c r="E79" s="52">
        <v>362</v>
      </c>
      <c r="F79" s="52">
        <v>247</v>
      </c>
      <c r="G79" s="11">
        <v>6.169E-3</v>
      </c>
      <c r="H79" s="11">
        <v>6.0854000000000004E-3</v>
      </c>
      <c r="I79" s="1">
        <v>7.3492900000000005E-4</v>
      </c>
      <c r="J79" s="11">
        <v>0.99444999999999995</v>
      </c>
      <c r="K79" s="156">
        <v>3.8E-6</v>
      </c>
      <c r="L79" s="159">
        <f t="shared" si="7"/>
        <v>8711.8183973446285</v>
      </c>
      <c r="M79" s="159">
        <f t="shared" si="8"/>
        <v>10759774.849290781</v>
      </c>
      <c r="N79" s="11">
        <f t="shared" si="9"/>
        <v>8.0966549201713634E-4</v>
      </c>
      <c r="O79" s="159">
        <f t="shared" si="10"/>
        <v>1235.077954858468</v>
      </c>
    </row>
    <row r="80" spans="1:15">
      <c r="A80" s="11" t="s">
        <v>11336</v>
      </c>
      <c r="B80" s="11" t="s">
        <v>2284</v>
      </c>
      <c r="C80" s="11">
        <v>12</v>
      </c>
      <c r="D80" s="52">
        <v>526</v>
      </c>
      <c r="E80" s="52">
        <v>526</v>
      </c>
      <c r="F80" s="52">
        <v>396</v>
      </c>
      <c r="G80" s="11">
        <v>6.0901999999999996E-3</v>
      </c>
      <c r="H80" s="11">
        <v>6.1380999999999996E-3</v>
      </c>
      <c r="I80" s="1">
        <v>6.9004600000000004E-4</v>
      </c>
      <c r="J80" s="11">
        <v>0.99444999999999995</v>
      </c>
      <c r="K80" s="156">
        <v>3.5999999999999998E-6</v>
      </c>
      <c r="L80" s="159">
        <f t="shared" si="7"/>
        <v>8634.2092092091243</v>
      </c>
      <c r="M80" s="159">
        <f t="shared" si="8"/>
        <v>10852955.270390069</v>
      </c>
      <c r="N80" s="11">
        <f t="shared" si="9"/>
        <v>7.9556295903712867E-4</v>
      </c>
      <c r="O80" s="159">
        <f t="shared" si="10"/>
        <v>1256.9715427806013</v>
      </c>
    </row>
    <row r="81" spans="1:15">
      <c r="A81" s="11" t="s">
        <v>11336</v>
      </c>
      <c r="B81" s="11" t="s">
        <v>2284</v>
      </c>
      <c r="C81" s="11">
        <v>13</v>
      </c>
      <c r="D81" s="52">
        <v>595</v>
      </c>
      <c r="E81" s="52">
        <v>595</v>
      </c>
      <c r="F81" s="52">
        <v>396</v>
      </c>
      <c r="G81" s="11">
        <v>7.8163999999999994E-3</v>
      </c>
      <c r="H81" s="11">
        <v>7.6717E-3</v>
      </c>
      <c r="I81" s="1">
        <v>6.9970000000000004E-4</v>
      </c>
      <c r="J81" s="11">
        <v>0.99444999999999995</v>
      </c>
      <c r="K81" s="156">
        <v>3.4000000000000001E-6</v>
      </c>
      <c r="L81" s="159">
        <f t="shared" si="7"/>
        <v>9270.0052994169728</v>
      </c>
      <c r="M81" s="159">
        <f t="shared" si="8"/>
        <v>13564558.568262411</v>
      </c>
      <c r="N81" s="11">
        <f t="shared" si="9"/>
        <v>6.8339896597198588E-4</v>
      </c>
      <c r="O81" s="159">
        <f t="shared" si="10"/>
        <v>1463.2740899420564</v>
      </c>
    </row>
    <row r="82" spans="1:15">
      <c r="A82" s="11" t="s">
        <v>11336</v>
      </c>
      <c r="B82" s="11" t="s">
        <v>2284</v>
      </c>
      <c r="C82" s="11">
        <v>14</v>
      </c>
      <c r="D82" s="52">
        <v>410</v>
      </c>
      <c r="E82" s="52">
        <v>410</v>
      </c>
      <c r="F82" s="52">
        <v>319</v>
      </c>
      <c r="G82" s="11">
        <v>6.3438000000000001E-3</v>
      </c>
      <c r="H82" s="11">
        <v>6.4437000000000001E-3</v>
      </c>
      <c r="I82" s="1">
        <v>5.6536299999999993E-4</v>
      </c>
      <c r="J82" s="11">
        <v>0.99444999999999995</v>
      </c>
      <c r="K82" s="156">
        <v>3.7000000000000002E-6</v>
      </c>
      <c r="L82" s="159">
        <f t="shared" si="7"/>
        <v>6882.9194058923094</v>
      </c>
      <c r="M82" s="159">
        <f t="shared" si="8"/>
        <v>11393295.625</v>
      </c>
      <c r="N82" s="11">
        <f t="shared" si="9"/>
        <v>6.0412014507806727E-4</v>
      </c>
      <c r="O82" s="159">
        <f t="shared" si="10"/>
        <v>1655.2998739526806</v>
      </c>
    </row>
    <row r="83" spans="1:15">
      <c r="A83" s="11" t="s">
        <v>11336</v>
      </c>
      <c r="B83" s="11" t="s">
        <v>2284</v>
      </c>
      <c r="C83" s="11">
        <v>15</v>
      </c>
      <c r="D83" s="52">
        <v>583</v>
      </c>
      <c r="E83" s="52">
        <v>583</v>
      </c>
      <c r="F83" s="52">
        <v>391</v>
      </c>
      <c r="G83" s="11">
        <v>6.0571000000000002E-3</v>
      </c>
      <c r="H83" s="11">
        <v>5.9541999999999998E-3</v>
      </c>
      <c r="I83" s="1">
        <v>7.5015200000000002E-4</v>
      </c>
      <c r="J83" s="11">
        <v>0.99444999999999995</v>
      </c>
      <c r="K83" s="156">
        <v>3.3000000000000002E-6</v>
      </c>
      <c r="L83" s="159">
        <f t="shared" si="7"/>
        <v>10239.585039584939</v>
      </c>
      <c r="M83" s="159">
        <f t="shared" si="8"/>
        <v>10527796.267730495</v>
      </c>
      <c r="N83" s="11">
        <f t="shared" si="9"/>
        <v>9.726237836660106E-4</v>
      </c>
      <c r="O83" s="159">
        <f t="shared" si="10"/>
        <v>1028.1467683535384</v>
      </c>
    </row>
    <row r="84" spans="1:15">
      <c r="A84" s="11" t="s">
        <v>11336</v>
      </c>
      <c r="B84" s="11" t="s">
        <v>2284</v>
      </c>
      <c r="C84" s="11">
        <v>16</v>
      </c>
      <c r="D84" s="52">
        <v>484</v>
      </c>
      <c r="E84" s="52">
        <v>484</v>
      </c>
      <c r="F84" s="52">
        <v>377</v>
      </c>
      <c r="G84" s="11">
        <v>5.9438E-3</v>
      </c>
      <c r="H84" s="11">
        <v>6.0391000000000004E-3</v>
      </c>
      <c r="I84" s="1">
        <v>7.2118599999999996E-4</v>
      </c>
      <c r="J84" s="11">
        <v>0.99444999999999995</v>
      </c>
      <c r="K84" s="156">
        <v>2.8999999999999998E-6</v>
      </c>
      <c r="L84" s="159">
        <f t="shared" si="7"/>
        <v>11202.01926063984</v>
      </c>
      <c r="M84" s="159">
        <f t="shared" si="8"/>
        <v>10677910.456560286</v>
      </c>
      <c r="N84" s="11">
        <f t="shared" si="9"/>
        <v>1.0490834612456928E-3</v>
      </c>
      <c r="O84" s="159">
        <f t="shared" si="10"/>
        <v>953.21300634421357</v>
      </c>
    </row>
    <row r="85" spans="1:15">
      <c r="A85" s="11" t="s">
        <v>11336</v>
      </c>
      <c r="B85" s="11" t="s">
        <v>2355</v>
      </c>
      <c r="C85" s="11">
        <v>1</v>
      </c>
      <c r="D85" s="52">
        <v>556</v>
      </c>
      <c r="E85" s="52">
        <v>556</v>
      </c>
      <c r="F85" s="52">
        <v>257</v>
      </c>
      <c r="G85" s="11">
        <v>2.4807300000000001E-2</v>
      </c>
      <c r="H85" s="11">
        <v>2.4702200000000001E-2</v>
      </c>
      <c r="I85" s="1">
        <v>7.4588900000000001E-4</v>
      </c>
      <c r="J85" s="11">
        <v>0.99304550000000003</v>
      </c>
      <c r="K85" s="156">
        <v>4.5000000000000001E-6</v>
      </c>
      <c r="L85" s="159">
        <f t="shared" si="7"/>
        <v>5958.4841150015</v>
      </c>
      <c r="M85" s="159">
        <f t="shared" si="8"/>
        <v>43645929.565691493</v>
      </c>
      <c r="N85" s="11">
        <f t="shared" si="9"/>
        <v>1.3651866678732056E-4</v>
      </c>
      <c r="O85" s="159">
        <f t="shared" si="10"/>
        <v>7325.0056093638686</v>
      </c>
    </row>
    <row r="86" spans="1:15">
      <c r="A86" s="11" t="s">
        <v>11336</v>
      </c>
      <c r="B86" s="11" t="s">
        <v>2355</v>
      </c>
      <c r="C86" s="11">
        <v>2</v>
      </c>
      <c r="D86" s="52">
        <v>1358</v>
      </c>
      <c r="E86" s="52">
        <v>1358</v>
      </c>
      <c r="F86" s="52">
        <v>644</v>
      </c>
      <c r="G86" s="11">
        <v>1.41274E-2</v>
      </c>
      <c r="H86" s="11">
        <v>1.41201E-2</v>
      </c>
      <c r="I86" s="1">
        <v>6.4910999999999994E-4</v>
      </c>
      <c r="J86" s="11">
        <v>0.99304550000000003</v>
      </c>
      <c r="K86" s="156">
        <v>3.0000000000000001E-6</v>
      </c>
      <c r="L86" s="159">
        <f t="shared" si="7"/>
        <v>7778.0573729240341</v>
      </c>
      <c r="M86" s="159">
        <f t="shared" si="8"/>
        <v>24948583.124601062</v>
      </c>
      <c r="N86" s="11">
        <f t="shared" si="9"/>
        <v>3.1176349109999439E-4</v>
      </c>
      <c r="O86" s="159">
        <f t="shared" si="10"/>
        <v>3207.5596679768446</v>
      </c>
    </row>
    <row r="87" spans="1:15">
      <c r="A87" s="11" t="s">
        <v>11336</v>
      </c>
      <c r="B87" s="11" t="s">
        <v>2355</v>
      </c>
      <c r="C87" s="11">
        <v>3</v>
      </c>
      <c r="D87" s="52">
        <v>732</v>
      </c>
      <c r="E87" s="52">
        <v>732</v>
      </c>
      <c r="F87" s="52">
        <v>373</v>
      </c>
      <c r="G87" s="11">
        <v>1.8965099999999999E-2</v>
      </c>
      <c r="H87" s="11">
        <v>1.96098E-2</v>
      </c>
      <c r="I87" s="1">
        <v>6.4029400000000002E-4</v>
      </c>
      <c r="J87" s="11">
        <v>0.99304550000000003</v>
      </c>
      <c r="K87" s="156">
        <v>4.7999999999999998E-6</v>
      </c>
      <c r="L87" s="159">
        <f t="shared" si="7"/>
        <v>4795.2614614039057</v>
      </c>
      <c r="M87" s="159">
        <f t="shared" si="8"/>
        <v>34648247.913031913</v>
      </c>
      <c r="N87" s="11">
        <f t="shared" si="9"/>
        <v>1.3839838232051872E-4</v>
      </c>
      <c r="O87" s="159">
        <f t="shared" si="10"/>
        <v>7225.5179810128575</v>
      </c>
    </row>
    <row r="88" spans="1:15">
      <c r="A88" s="11" t="s">
        <v>11336</v>
      </c>
      <c r="B88" s="11" t="s">
        <v>2355</v>
      </c>
      <c r="C88" s="11">
        <v>4</v>
      </c>
      <c r="D88" s="52">
        <v>2616</v>
      </c>
      <c r="E88" s="52">
        <v>2616</v>
      </c>
      <c r="F88" s="52">
        <v>1019</v>
      </c>
      <c r="G88" s="11">
        <v>1.58815E-2</v>
      </c>
      <c r="H88" s="11">
        <v>1.49827E-2</v>
      </c>
      <c r="I88" s="1">
        <v>6.4713900000000003E-4</v>
      </c>
      <c r="J88" s="11">
        <v>0.99304550000000003</v>
      </c>
      <c r="K88" s="156">
        <v>3.1E-6</v>
      </c>
      <c r="L88" s="159">
        <f t="shared" si="7"/>
        <v>7504.2963595166084</v>
      </c>
      <c r="M88" s="159">
        <f t="shared" si="8"/>
        <v>26472697.529122338</v>
      </c>
      <c r="N88" s="11">
        <f t="shared" si="9"/>
        <v>2.8347305185885235E-4</v>
      </c>
      <c r="O88" s="159">
        <f t="shared" si="10"/>
        <v>3527.6721841549956</v>
      </c>
    </row>
    <row r="89" spans="1:15">
      <c r="A89" s="11" t="s">
        <v>11336</v>
      </c>
      <c r="B89" s="11" t="s">
        <v>2355</v>
      </c>
      <c r="C89" s="11">
        <v>5</v>
      </c>
      <c r="D89" s="52">
        <v>978</v>
      </c>
      <c r="E89" s="52">
        <v>978</v>
      </c>
      <c r="F89" s="52">
        <v>469</v>
      </c>
      <c r="G89" s="11">
        <v>1.35455E-2</v>
      </c>
      <c r="H89" s="11">
        <v>1.35243E-2</v>
      </c>
      <c r="I89" s="1">
        <v>6.2386400000000002E-4</v>
      </c>
      <c r="J89" s="11">
        <v>0.99304550000000003</v>
      </c>
      <c r="K89" s="156">
        <v>3.4999999999999999E-6</v>
      </c>
      <c r="L89" s="159">
        <f t="shared" si="7"/>
        <v>6407.6086398324042</v>
      </c>
      <c r="M89" s="159">
        <f t="shared" si="8"/>
        <v>23895873.453590427</v>
      </c>
      <c r="N89" s="11">
        <f t="shared" si="9"/>
        <v>2.6814707787421938E-4</v>
      </c>
      <c r="O89" s="159">
        <f t="shared" si="10"/>
        <v>3729.296652895368</v>
      </c>
    </row>
    <row r="90" spans="1:15">
      <c r="A90" s="11" t="s">
        <v>11336</v>
      </c>
      <c r="B90" s="11" t="s">
        <v>2355</v>
      </c>
      <c r="C90" s="11">
        <v>6</v>
      </c>
      <c r="D90" s="52">
        <v>620</v>
      </c>
      <c r="E90" s="52">
        <v>620</v>
      </c>
      <c r="F90" s="52">
        <v>357</v>
      </c>
      <c r="G90" s="11">
        <v>1.8703500000000001E-2</v>
      </c>
      <c r="H90" s="11">
        <v>1.98791E-2</v>
      </c>
      <c r="I90" s="1">
        <v>7.6197299999999999E-4</v>
      </c>
      <c r="J90" s="11">
        <v>0.99304550000000003</v>
      </c>
      <c r="K90" s="156">
        <v>4.7999999999999998E-6</v>
      </c>
      <c r="L90" s="159">
        <f t="shared" si="7"/>
        <v>5706.5344381336045</v>
      </c>
      <c r="M90" s="159">
        <f t="shared" si="8"/>
        <v>35124069.857313827</v>
      </c>
      <c r="N90" s="11">
        <f t="shared" si="9"/>
        <v>1.6246791619865038E-4</v>
      </c>
      <c r="O90" s="159">
        <f t="shared" si="10"/>
        <v>6155.0614016449545</v>
      </c>
    </row>
    <row r="91" spans="1:15">
      <c r="A91" s="11" t="s">
        <v>11336</v>
      </c>
      <c r="B91" s="11" t="s">
        <v>2355</v>
      </c>
      <c r="C91" s="11">
        <v>7</v>
      </c>
      <c r="D91" s="52">
        <v>4062</v>
      </c>
      <c r="E91" s="52">
        <v>4062</v>
      </c>
      <c r="F91" s="52">
        <v>2610</v>
      </c>
      <c r="G91" s="11">
        <v>2.86679E-2</v>
      </c>
      <c r="H91" s="11">
        <v>3.1614499999999997E-2</v>
      </c>
      <c r="I91" s="1">
        <v>6.2759399999999998E-4</v>
      </c>
      <c r="J91" s="11">
        <v>0.99304550000000003</v>
      </c>
      <c r="K91" s="156">
        <v>3.7000000000000002E-6</v>
      </c>
      <c r="L91" s="159">
        <f t="shared" si="7"/>
        <v>6097.4908332734421</v>
      </c>
      <c r="M91" s="159">
        <f t="shared" si="8"/>
        <v>55859163.971409567</v>
      </c>
      <c r="N91" s="11">
        <f t="shared" si="9"/>
        <v>1.0915829023854214E-4</v>
      </c>
      <c r="O91" s="159">
        <f t="shared" si="10"/>
        <v>9161.0082735329888</v>
      </c>
    </row>
    <row r="92" spans="1:15">
      <c r="A92" s="11" t="s">
        <v>11336</v>
      </c>
      <c r="B92" s="11" t="s">
        <v>2355</v>
      </c>
      <c r="C92" s="11">
        <v>8</v>
      </c>
      <c r="D92" s="52">
        <v>1361</v>
      </c>
      <c r="E92" s="52">
        <v>1361</v>
      </c>
      <c r="F92" s="52">
        <v>583</v>
      </c>
      <c r="G92" s="11">
        <v>2.2529400000000002E-2</v>
      </c>
      <c r="H92" s="11">
        <v>2.2074699999999999E-2</v>
      </c>
      <c r="I92" s="1">
        <v>6.4621199999999996E-4</v>
      </c>
      <c r="J92" s="11">
        <v>0.99304550000000003</v>
      </c>
      <c r="K92" s="156">
        <v>3.0000000000000001E-6</v>
      </c>
      <c r="L92" s="159">
        <f t="shared" si="7"/>
        <v>7743.3316557624839</v>
      </c>
      <c r="M92" s="159">
        <f t="shared" si="8"/>
        <v>39003441.045079783</v>
      </c>
      <c r="N92" s="11">
        <f t="shared" si="9"/>
        <v>1.9852944889690166E-4</v>
      </c>
      <c r="O92" s="159">
        <f t="shared" si="10"/>
        <v>5037.0360949287178</v>
      </c>
    </row>
    <row r="93" spans="1:15">
      <c r="A93" s="11" t="s">
        <v>11336</v>
      </c>
      <c r="B93" s="11" t="s">
        <v>2355</v>
      </c>
      <c r="C93" s="11">
        <v>9</v>
      </c>
      <c r="D93" s="52">
        <v>886</v>
      </c>
      <c r="E93" s="52">
        <v>886</v>
      </c>
      <c r="F93" s="52">
        <v>425</v>
      </c>
      <c r="G93" s="11">
        <v>1.6651099999999999E-2</v>
      </c>
      <c r="H93" s="11">
        <v>1.6739899999999999E-2</v>
      </c>
      <c r="I93" s="1">
        <v>7.3327699999999995E-4</v>
      </c>
      <c r="J93" s="11">
        <v>0.99304550000000003</v>
      </c>
      <c r="K93" s="156">
        <v>4.5000000000000001E-6</v>
      </c>
      <c r="L93" s="159">
        <f t="shared" si="7"/>
        <v>5857.7340011663327</v>
      </c>
      <c r="M93" s="159">
        <f t="shared" si="8"/>
        <v>29577466.636037234</v>
      </c>
      <c r="N93" s="11">
        <f t="shared" si="9"/>
        <v>1.980471848129569E-4</v>
      </c>
      <c r="O93" s="159">
        <f t="shared" si="10"/>
        <v>5049.3017658616909</v>
      </c>
    </row>
    <row r="94" spans="1:15">
      <c r="A94" s="11" t="s">
        <v>11336</v>
      </c>
      <c r="B94" s="11" t="s">
        <v>2355</v>
      </c>
      <c r="C94" s="11">
        <v>10</v>
      </c>
      <c r="D94" s="52">
        <v>882</v>
      </c>
      <c r="E94" s="52">
        <v>882</v>
      </c>
      <c r="F94" s="52">
        <v>417</v>
      </c>
      <c r="G94" s="11">
        <v>1.05994E-2</v>
      </c>
      <c r="H94" s="11">
        <v>1.0577E-2</v>
      </c>
      <c r="I94" s="1">
        <v>6.556340000000001E-4</v>
      </c>
      <c r="J94" s="11">
        <v>0.99304550000000003</v>
      </c>
      <c r="K94" s="156">
        <v>3.0000000000000001E-6</v>
      </c>
      <c r="L94" s="159">
        <f t="shared" si="7"/>
        <v>7856.2321758094577</v>
      </c>
      <c r="M94" s="159">
        <f t="shared" si="8"/>
        <v>18688335.331117019</v>
      </c>
      <c r="N94" s="11">
        <f t="shared" si="9"/>
        <v>4.2038159293559098E-4</v>
      </c>
      <c r="O94" s="159">
        <f t="shared" si="10"/>
        <v>2378.7911193181467</v>
      </c>
    </row>
    <row r="95" spans="1:15">
      <c r="A95" s="11" t="s">
        <v>11336</v>
      </c>
      <c r="B95" s="11" t="s">
        <v>2355</v>
      </c>
      <c r="C95" s="11">
        <v>11</v>
      </c>
      <c r="D95" s="52">
        <v>1300</v>
      </c>
      <c r="E95" s="52">
        <v>1300</v>
      </c>
      <c r="F95" s="52">
        <v>720</v>
      </c>
      <c r="G95" s="11">
        <v>1.51337E-2</v>
      </c>
      <c r="H95" s="11">
        <v>1.5902800000000002E-2</v>
      </c>
      <c r="I95" s="1">
        <v>6.288629999999999E-4</v>
      </c>
      <c r="J95" s="11">
        <v>0.99304550000000003</v>
      </c>
      <c r="K95" s="156">
        <v>3.8E-6</v>
      </c>
      <c r="L95" s="159">
        <f t="shared" si="7"/>
        <v>5949.035270612384</v>
      </c>
      <c r="M95" s="159">
        <f t="shared" si="8"/>
        <v>28098407.781382978</v>
      </c>
      <c r="N95" s="11">
        <f t="shared" si="9"/>
        <v>2.1172143691907007E-4</v>
      </c>
      <c r="O95" s="159">
        <f t="shared" si="10"/>
        <v>4723.187290582423</v>
      </c>
    </row>
    <row r="96" spans="1:15">
      <c r="A96" s="11" t="s">
        <v>11336</v>
      </c>
      <c r="B96" s="11" t="s">
        <v>2355</v>
      </c>
      <c r="C96" s="11">
        <v>12</v>
      </c>
      <c r="D96" s="52">
        <v>2407</v>
      </c>
      <c r="E96" s="52">
        <v>2407</v>
      </c>
      <c r="F96" s="52">
        <v>858</v>
      </c>
      <c r="G96" s="11">
        <v>2.23351E-2</v>
      </c>
      <c r="H96" s="11">
        <v>2.0835800000000002E-2</v>
      </c>
      <c r="I96" s="1">
        <v>5.9898500000000001E-4</v>
      </c>
      <c r="J96" s="11">
        <v>0.99304550000000003</v>
      </c>
      <c r="K96" s="156">
        <v>3.5999999999999998E-6</v>
      </c>
      <c r="L96" s="159">
        <f t="shared" si="7"/>
        <v>5981.1892379834217</v>
      </c>
      <c r="M96" s="159">
        <f t="shared" si="8"/>
        <v>36814448.075265959</v>
      </c>
      <c r="N96" s="11">
        <f t="shared" si="9"/>
        <v>1.6246852935986088E-4</v>
      </c>
      <c r="O96" s="159">
        <f t="shared" si="10"/>
        <v>6155.0381722545326</v>
      </c>
    </row>
    <row r="97" spans="1:15">
      <c r="A97" s="11" t="s">
        <v>11336</v>
      </c>
      <c r="B97" s="11" t="s">
        <v>2355</v>
      </c>
      <c r="C97" s="11">
        <v>13</v>
      </c>
      <c r="D97" s="52">
        <v>1795</v>
      </c>
      <c r="E97" s="52">
        <v>1795</v>
      </c>
      <c r="F97" s="52">
        <v>752</v>
      </c>
      <c r="G97" s="11">
        <v>1.7792800000000001E-2</v>
      </c>
      <c r="H97" s="11">
        <v>1.7189099999999999E-2</v>
      </c>
      <c r="I97" s="1">
        <v>5.6703700000000005E-4</v>
      </c>
      <c r="J97" s="11">
        <v>0.99304550000000003</v>
      </c>
      <c r="K97" s="156">
        <v>3.4000000000000001E-6</v>
      </c>
      <c r="L97" s="159">
        <f t="shared" si="7"/>
        <v>5995.2400688509142</v>
      </c>
      <c r="M97" s="159">
        <f t="shared" si="8"/>
        <v>30371151.067420211</v>
      </c>
      <c r="N97" s="11">
        <f t="shared" si="9"/>
        <v>1.9739917185035958E-4</v>
      </c>
      <c r="O97" s="159">
        <f t="shared" si="10"/>
        <v>5065.8773824950995</v>
      </c>
    </row>
    <row r="98" spans="1:15">
      <c r="A98" s="11" t="s">
        <v>11336</v>
      </c>
      <c r="B98" s="11" t="s">
        <v>2355</v>
      </c>
      <c r="C98" s="11">
        <v>14</v>
      </c>
      <c r="D98" s="52">
        <v>1630</v>
      </c>
      <c r="E98" s="52">
        <v>1630</v>
      </c>
      <c r="F98" s="52">
        <v>809</v>
      </c>
      <c r="G98" s="11">
        <v>1.88189E-2</v>
      </c>
      <c r="H98" s="11">
        <v>1.90665E-2</v>
      </c>
      <c r="I98" s="1">
        <v>6.6601699999999998E-4</v>
      </c>
      <c r="J98" s="11">
        <v>0.99304550000000003</v>
      </c>
      <c r="K98" s="156">
        <v>3.7000000000000002E-6</v>
      </c>
      <c r="L98" s="159">
        <f t="shared" si="7"/>
        <v>6470.7956932416146</v>
      </c>
      <c r="M98" s="159">
        <f t="shared" si="8"/>
        <v>33688299.668218084</v>
      </c>
      <c r="N98" s="11">
        <f t="shared" si="9"/>
        <v>1.9207842951320678E-4</v>
      </c>
      <c r="O98" s="159">
        <f t="shared" si="10"/>
        <v>5206.2066653415804</v>
      </c>
    </row>
    <row r="99" spans="1:15">
      <c r="A99" s="11" t="s">
        <v>11336</v>
      </c>
      <c r="B99" s="11" t="s">
        <v>2355</v>
      </c>
      <c r="C99" s="11">
        <v>15</v>
      </c>
      <c r="D99" s="52">
        <v>2298</v>
      </c>
      <c r="E99" s="52">
        <v>2298</v>
      </c>
      <c r="F99" s="52">
        <v>819</v>
      </c>
      <c r="G99" s="11">
        <v>1.8664799999999999E-2</v>
      </c>
      <c r="H99" s="11">
        <v>1.74238E-2</v>
      </c>
      <c r="I99" s="1">
        <v>6.1720099999999995E-4</v>
      </c>
      <c r="J99" s="11">
        <v>0.99304550000000003</v>
      </c>
      <c r="K99" s="156">
        <v>3.3000000000000002E-6</v>
      </c>
      <c r="L99" s="159">
        <f t="shared" si="7"/>
        <v>6723.3663836583046</v>
      </c>
      <c r="M99" s="159">
        <f t="shared" si="8"/>
        <v>30785838.814627659</v>
      </c>
      <c r="N99" s="11">
        <f t="shared" si="9"/>
        <v>2.183915281354539E-4</v>
      </c>
      <c r="O99" s="159">
        <f t="shared" si="10"/>
        <v>4578.9321982296215</v>
      </c>
    </row>
    <row r="100" spans="1:15">
      <c r="A100" s="11" t="s">
        <v>11336</v>
      </c>
      <c r="B100" s="11" t="s">
        <v>2355</v>
      </c>
      <c r="C100" s="11">
        <v>16</v>
      </c>
      <c r="D100" s="52">
        <v>1834</v>
      </c>
      <c r="E100" s="52">
        <v>1834</v>
      </c>
      <c r="F100" s="52">
        <v>948</v>
      </c>
      <c r="G100" s="11">
        <v>1.6399500000000001E-2</v>
      </c>
      <c r="H100" s="11">
        <v>1.6845300000000001E-2</v>
      </c>
      <c r="I100" s="1">
        <v>6.4806299999999994E-4</v>
      </c>
      <c r="J100" s="11">
        <v>0.99304550000000003</v>
      </c>
      <c r="K100" s="156">
        <v>2.8999999999999998E-6</v>
      </c>
      <c r="L100" s="159">
        <f t="shared" si="7"/>
        <v>8033.2877992666909</v>
      </c>
      <c r="M100" s="159">
        <f t="shared" si="8"/>
        <v>29763696.242154259</v>
      </c>
      <c r="N100" s="11">
        <f t="shared" si="9"/>
        <v>2.6990222363206228E-4</v>
      </c>
      <c r="O100" s="159">
        <f t="shared" si="10"/>
        <v>3705.0454292041177</v>
      </c>
    </row>
    <row r="101" spans="1:15">
      <c r="A101" s="11" t="s">
        <v>11336</v>
      </c>
      <c r="B101" s="11" t="s">
        <v>5785</v>
      </c>
      <c r="C101" s="11">
        <v>1</v>
      </c>
      <c r="D101" s="52">
        <v>197</v>
      </c>
      <c r="E101" s="52">
        <v>197</v>
      </c>
      <c r="F101" s="52">
        <v>163</v>
      </c>
      <c r="G101" s="11">
        <v>1.1354599999999999E-2</v>
      </c>
      <c r="H101" s="11">
        <v>1.17129E-2</v>
      </c>
      <c r="I101" s="1">
        <v>7.0441600000000003E-4</v>
      </c>
      <c r="J101" s="11">
        <v>0.99239999999999995</v>
      </c>
      <c r="K101" s="156">
        <v>4.5000000000000001E-6</v>
      </c>
      <c r="L101" s="159">
        <f t="shared" si="7"/>
        <v>5149.239766081836</v>
      </c>
      <c r="M101" s="159">
        <f t="shared" si="8"/>
        <v>20688636.489361703</v>
      </c>
      <c r="N101" s="11">
        <f t="shared" si="9"/>
        <v>2.4889217656898872E-4</v>
      </c>
      <c r="O101" s="159">
        <f t="shared" si="10"/>
        <v>4017.804069959655</v>
      </c>
    </row>
    <row r="102" spans="1:15">
      <c r="A102" s="11" t="s">
        <v>11336</v>
      </c>
      <c r="B102" s="11" t="s">
        <v>5785</v>
      </c>
      <c r="C102" s="11">
        <v>2</v>
      </c>
      <c r="D102" s="52">
        <v>1239</v>
      </c>
      <c r="E102" s="52">
        <v>1239</v>
      </c>
      <c r="F102" s="52">
        <v>905</v>
      </c>
      <c r="G102" s="11">
        <v>1.7355599999999999E-2</v>
      </c>
      <c r="H102" s="11">
        <v>1.73723E-2</v>
      </c>
      <c r="I102" s="1">
        <v>7.4126599999999997E-4</v>
      </c>
      <c r="J102" s="11">
        <v>0.99239999999999995</v>
      </c>
      <c r="K102" s="156">
        <v>3.0000000000000001E-6</v>
      </c>
      <c r="L102" s="159">
        <f t="shared" si="7"/>
        <v>8127.9166666666115</v>
      </c>
      <c r="M102" s="159">
        <f t="shared" si="8"/>
        <v>30684902.943262406</v>
      </c>
      <c r="N102" s="11">
        <f t="shared" si="9"/>
        <v>2.6488324508294682E-4</v>
      </c>
      <c r="O102" s="159">
        <f t="shared" si="10"/>
        <v>3775.2482218603718</v>
      </c>
    </row>
    <row r="103" spans="1:15">
      <c r="A103" s="11" t="s">
        <v>11336</v>
      </c>
      <c r="B103" s="11" t="s">
        <v>5785</v>
      </c>
      <c r="C103" s="11">
        <v>3</v>
      </c>
      <c r="D103" s="52">
        <v>629</v>
      </c>
      <c r="E103" s="52">
        <v>629</v>
      </c>
      <c r="F103" s="52">
        <v>509</v>
      </c>
      <c r="G103" s="11">
        <v>2.2320799999999998E-2</v>
      </c>
      <c r="H103" s="11">
        <v>2.2894100000000001E-2</v>
      </c>
      <c r="I103" s="1">
        <v>6.9708599999999997E-4</v>
      </c>
      <c r="J103" s="11">
        <v>0.99239999999999995</v>
      </c>
      <c r="K103" s="156">
        <v>4.7999999999999998E-6</v>
      </c>
      <c r="L103" s="159">
        <f t="shared" si="7"/>
        <v>4777.1792763157573</v>
      </c>
      <c r="M103" s="159">
        <f t="shared" si="8"/>
        <v>40438124.858156025</v>
      </c>
      <c r="N103" s="11">
        <f t="shared" si="9"/>
        <v>1.1813552910953637E-4</v>
      </c>
      <c r="O103" s="159">
        <f t="shared" si="10"/>
        <v>8464.8539481529788</v>
      </c>
    </row>
    <row r="104" spans="1:15">
      <c r="A104" s="11" t="s">
        <v>11336</v>
      </c>
      <c r="B104" s="11" t="s">
        <v>5785</v>
      </c>
      <c r="C104" s="11">
        <v>4</v>
      </c>
      <c r="D104" s="52">
        <v>2083</v>
      </c>
      <c r="E104" s="52">
        <v>2083</v>
      </c>
      <c r="F104" s="52">
        <v>1599</v>
      </c>
      <c r="G104" s="11">
        <v>1.57769E-2</v>
      </c>
      <c r="H104" s="11">
        <v>1.5973999999999999E-2</v>
      </c>
      <c r="I104" s="1">
        <v>6.7822100000000001E-4</v>
      </c>
      <c r="J104" s="11">
        <v>0.99239999999999995</v>
      </c>
      <c r="K104" s="156">
        <v>3.1E-6</v>
      </c>
      <c r="L104" s="159">
        <f t="shared" si="7"/>
        <v>7196.74235993204</v>
      </c>
      <c r="M104" s="159">
        <f t="shared" si="8"/>
        <v>28215068.794326238</v>
      </c>
      <c r="N104" s="11">
        <f t="shared" si="9"/>
        <v>2.5506733343068193E-4</v>
      </c>
      <c r="O104" s="159">
        <f t="shared" si="10"/>
        <v>3920.5334001414326</v>
      </c>
    </row>
    <row r="105" spans="1:15">
      <c r="A105" s="11" t="s">
        <v>11336</v>
      </c>
      <c r="B105" s="11" t="s">
        <v>5785</v>
      </c>
      <c r="C105" s="11">
        <v>5</v>
      </c>
      <c r="D105" s="52">
        <v>898</v>
      </c>
      <c r="E105" s="52">
        <v>898</v>
      </c>
      <c r="F105" s="52">
        <v>689</v>
      </c>
      <c r="G105" s="11">
        <v>1.6450800000000002E-2</v>
      </c>
      <c r="H105" s="11">
        <v>1.66543E-2</v>
      </c>
      <c r="I105" s="1">
        <v>7.5464200000000003E-4</v>
      </c>
      <c r="J105" s="11">
        <v>0.99239999999999995</v>
      </c>
      <c r="K105" s="156">
        <v>3.4999999999999999E-6</v>
      </c>
      <c r="L105" s="159">
        <f t="shared" si="7"/>
        <v>7092.4999999999527</v>
      </c>
      <c r="M105" s="159">
        <f t="shared" si="8"/>
        <v>29416690.886524823</v>
      </c>
      <c r="N105" s="11">
        <f t="shared" si="9"/>
        <v>2.4110461735343862E-4</v>
      </c>
      <c r="O105" s="159">
        <f t="shared" si="10"/>
        <v>4147.5771429714514</v>
      </c>
    </row>
    <row r="106" spans="1:15">
      <c r="A106" s="11" t="s">
        <v>11336</v>
      </c>
      <c r="B106" s="11" t="s">
        <v>5785</v>
      </c>
      <c r="C106" s="11">
        <v>6</v>
      </c>
      <c r="D106" s="52">
        <v>453</v>
      </c>
      <c r="E106" s="52">
        <v>453</v>
      </c>
      <c r="F106" s="52">
        <v>358</v>
      </c>
      <c r="G106" s="11">
        <v>1.82521E-2</v>
      </c>
      <c r="H106" s="11">
        <v>1.8610399999999999E-2</v>
      </c>
      <c r="I106" s="1">
        <v>7.5384200000000001E-4</v>
      </c>
      <c r="J106" s="11">
        <v>0.99239999999999995</v>
      </c>
      <c r="K106" s="156">
        <v>4.7999999999999998E-6</v>
      </c>
      <c r="L106" s="159">
        <f t="shared" si="7"/>
        <v>5166.1321271929482</v>
      </c>
      <c r="M106" s="159">
        <f t="shared" si="8"/>
        <v>32871773.900709216</v>
      </c>
      <c r="N106" s="11">
        <f t="shared" si="9"/>
        <v>1.5716012597304606E-4</v>
      </c>
      <c r="O106" s="159">
        <f t="shared" si="10"/>
        <v>6362.9371242137222</v>
      </c>
    </row>
    <row r="107" spans="1:15">
      <c r="A107" s="11" t="s">
        <v>11336</v>
      </c>
      <c r="B107" s="11" t="s">
        <v>5785</v>
      </c>
      <c r="C107" s="11">
        <v>7</v>
      </c>
      <c r="D107" s="52">
        <v>1047</v>
      </c>
      <c r="E107" s="52">
        <v>1047</v>
      </c>
      <c r="F107" s="52">
        <v>633</v>
      </c>
      <c r="G107" s="11">
        <v>1.1340100000000001E-2</v>
      </c>
      <c r="H107" s="11">
        <v>1.09304E-2</v>
      </c>
      <c r="I107" s="1">
        <v>6.5621600000000005E-4</v>
      </c>
      <c r="J107" s="11">
        <v>0.99239999999999995</v>
      </c>
      <c r="K107" s="156">
        <v>3.7000000000000002E-6</v>
      </c>
      <c r="L107" s="159">
        <f t="shared" si="7"/>
        <v>5834.0682788050817</v>
      </c>
      <c r="M107" s="159">
        <f t="shared" si="8"/>
        <v>19306497.304964539</v>
      </c>
      <c r="N107" s="11">
        <f t="shared" si="9"/>
        <v>3.0218160169866181E-4</v>
      </c>
      <c r="O107" s="159">
        <f t="shared" si="10"/>
        <v>3309.2683154059423</v>
      </c>
    </row>
    <row r="108" spans="1:15">
      <c r="A108" s="11" t="s">
        <v>11336</v>
      </c>
      <c r="B108" s="11" t="s">
        <v>5785</v>
      </c>
      <c r="C108" s="11">
        <v>8</v>
      </c>
      <c r="D108" s="52">
        <v>781</v>
      </c>
      <c r="E108" s="52">
        <v>781</v>
      </c>
      <c r="F108" s="52">
        <v>675</v>
      </c>
      <c r="G108" s="11">
        <v>1.6290800000000001E-2</v>
      </c>
      <c r="H108" s="11">
        <v>1.70026E-2</v>
      </c>
      <c r="I108" s="1">
        <v>7.4247899999999999E-4</v>
      </c>
      <c r="J108" s="11">
        <v>0.99239999999999995</v>
      </c>
      <c r="K108" s="156">
        <v>3.0000000000000001E-6</v>
      </c>
      <c r="L108" s="159">
        <f t="shared" si="7"/>
        <v>8141.2171052631029</v>
      </c>
      <c r="M108" s="159">
        <f t="shared" si="8"/>
        <v>30031897.375886522</v>
      </c>
      <c r="N108" s="11">
        <f t="shared" si="9"/>
        <v>2.7108567278869038E-4</v>
      </c>
      <c r="O108" s="159">
        <f t="shared" si="10"/>
        <v>3688.8707164524108</v>
      </c>
    </row>
    <row r="109" spans="1:15">
      <c r="A109" s="11" t="s">
        <v>11336</v>
      </c>
      <c r="B109" s="11" t="s">
        <v>5785</v>
      </c>
      <c r="C109" s="11">
        <v>9</v>
      </c>
      <c r="D109" s="52">
        <v>582</v>
      </c>
      <c r="E109" s="52">
        <v>582</v>
      </c>
      <c r="F109" s="52">
        <v>428</v>
      </c>
      <c r="G109" s="11">
        <v>1.4794699999999999E-2</v>
      </c>
      <c r="H109" s="11">
        <v>1.48316E-2</v>
      </c>
      <c r="I109" s="1">
        <v>6.8239000000000006E-4</v>
      </c>
      <c r="J109" s="11">
        <v>0.99239999999999995</v>
      </c>
      <c r="K109" s="156">
        <v>4.5000000000000001E-6</v>
      </c>
      <c r="L109" s="159">
        <f t="shared" si="7"/>
        <v>4988.2309941520134</v>
      </c>
      <c r="M109" s="159">
        <f t="shared" si="8"/>
        <v>26197233.900709219</v>
      </c>
      <c r="N109" s="11">
        <f t="shared" si="9"/>
        <v>1.9041059880818068E-4</v>
      </c>
      <c r="O109" s="159">
        <f t="shared" si="10"/>
        <v>5251.8084931154399</v>
      </c>
    </row>
    <row r="110" spans="1:15">
      <c r="A110" s="11" t="s">
        <v>11336</v>
      </c>
      <c r="B110" s="11" t="s">
        <v>5785</v>
      </c>
      <c r="C110" s="11">
        <v>10</v>
      </c>
      <c r="D110" s="52">
        <v>850</v>
      </c>
      <c r="E110" s="52">
        <v>850</v>
      </c>
      <c r="F110" s="52">
        <v>657</v>
      </c>
      <c r="G110" s="11">
        <v>1.34185E-2</v>
      </c>
      <c r="H110" s="11">
        <v>1.36083E-2</v>
      </c>
      <c r="I110" s="1">
        <v>6.7649499999999994E-4</v>
      </c>
      <c r="J110" s="11">
        <v>0.99239999999999995</v>
      </c>
      <c r="K110" s="156">
        <v>3.0000000000000001E-6</v>
      </c>
      <c r="L110" s="159">
        <f t="shared" si="7"/>
        <v>7417.7083333332821</v>
      </c>
      <c r="M110" s="159">
        <f t="shared" si="8"/>
        <v>24036504.361702126</v>
      </c>
      <c r="N110" s="11">
        <f t="shared" si="9"/>
        <v>3.086017925781286E-4</v>
      </c>
      <c r="O110" s="159">
        <f t="shared" si="10"/>
        <v>3240.4218771568881</v>
      </c>
    </row>
    <row r="111" spans="1:15">
      <c r="A111" s="11" t="s">
        <v>11336</v>
      </c>
      <c r="B111" s="11" t="s">
        <v>5785</v>
      </c>
      <c r="C111" s="11">
        <v>11</v>
      </c>
      <c r="D111" s="52">
        <v>1170</v>
      </c>
      <c r="E111" s="52">
        <v>1170</v>
      </c>
      <c r="F111" s="52">
        <v>809</v>
      </c>
      <c r="G111" s="11">
        <v>1.9355199999999999E-2</v>
      </c>
      <c r="H111" s="11">
        <v>1.9145599999999999E-2</v>
      </c>
      <c r="I111" s="1">
        <v>6.4112199999999994E-4</v>
      </c>
      <c r="J111" s="11">
        <v>0.99239999999999995</v>
      </c>
      <c r="K111" s="156">
        <v>3.8E-6</v>
      </c>
      <c r="L111" s="159">
        <f t="shared" si="7"/>
        <v>5549.8788088642286</v>
      </c>
      <c r="M111" s="159">
        <f t="shared" si="8"/>
        <v>33817104.113475174</v>
      </c>
      <c r="N111" s="11">
        <f t="shared" si="9"/>
        <v>1.6411454955578993E-4</v>
      </c>
      <c r="O111" s="159">
        <f t="shared" si="10"/>
        <v>6093.3049672116667</v>
      </c>
    </row>
    <row r="112" spans="1:15">
      <c r="A112" s="11" t="s">
        <v>11336</v>
      </c>
      <c r="B112" s="11" t="s">
        <v>5785</v>
      </c>
      <c r="C112" s="11">
        <v>12</v>
      </c>
      <c r="D112" s="52">
        <v>1658</v>
      </c>
      <c r="E112" s="52">
        <v>1658</v>
      </c>
      <c r="F112" s="52">
        <v>1191</v>
      </c>
      <c r="G112" s="11">
        <v>1.9260699999999999E-2</v>
      </c>
      <c r="H112" s="11">
        <v>1.9208300000000001E-2</v>
      </c>
      <c r="I112" s="1">
        <v>7.5989300000000009E-4</v>
      </c>
      <c r="J112" s="11">
        <v>0.99239999999999995</v>
      </c>
      <c r="K112" s="156">
        <v>3.5999999999999998E-6</v>
      </c>
      <c r="L112" s="159">
        <f t="shared" si="7"/>
        <v>6943.466739766036</v>
      </c>
      <c r="M112" s="159">
        <f t="shared" si="8"/>
        <v>33927851.879432626</v>
      </c>
      <c r="N112" s="11">
        <f t="shared" si="9"/>
        <v>2.0465388626549709E-4</v>
      </c>
      <c r="O112" s="159">
        <f t="shared" si="10"/>
        <v>4886.2986100479029</v>
      </c>
    </row>
    <row r="113" spans="1:15">
      <c r="A113" s="11" t="s">
        <v>11336</v>
      </c>
      <c r="B113" s="11" t="s">
        <v>5785</v>
      </c>
      <c r="C113" s="11">
        <v>13</v>
      </c>
      <c r="D113" s="52">
        <v>1413</v>
      </c>
      <c r="E113" s="52">
        <v>1413</v>
      </c>
      <c r="F113" s="52">
        <v>991</v>
      </c>
      <c r="G113" s="11">
        <v>1.8259999999999998E-2</v>
      </c>
      <c r="H113" s="11">
        <v>1.8116400000000001E-2</v>
      </c>
      <c r="I113" s="1">
        <v>5.9567300000000001E-4</v>
      </c>
      <c r="J113" s="11">
        <v>0.99239999999999995</v>
      </c>
      <c r="K113" s="156">
        <v>3.4000000000000001E-6</v>
      </c>
      <c r="L113" s="159">
        <f t="shared" si="7"/>
        <v>5763.0901702785995</v>
      </c>
      <c r="M113" s="159">
        <f t="shared" si="8"/>
        <v>31999215.744680848</v>
      </c>
      <c r="N113" s="11">
        <f t="shared" si="9"/>
        <v>1.8010098173223461E-4</v>
      </c>
      <c r="O113" s="159">
        <f t="shared" si="10"/>
        <v>5552.4405829544639</v>
      </c>
    </row>
    <row r="114" spans="1:15">
      <c r="A114" s="11" t="s">
        <v>11336</v>
      </c>
      <c r="B114" s="11" t="s">
        <v>5785</v>
      </c>
      <c r="C114" s="11">
        <v>14</v>
      </c>
      <c r="D114" s="52">
        <v>1165</v>
      </c>
      <c r="E114" s="52">
        <v>1165</v>
      </c>
      <c r="F114" s="52">
        <v>890</v>
      </c>
      <c r="G114" s="11">
        <v>1.8080499999999999E-2</v>
      </c>
      <c r="H114" s="11">
        <v>1.82854E-2</v>
      </c>
      <c r="I114" s="1">
        <v>7.0096299999999998E-4</v>
      </c>
      <c r="J114" s="11">
        <v>0.99239999999999995</v>
      </c>
      <c r="K114" s="156">
        <v>3.7000000000000002E-6</v>
      </c>
      <c r="L114" s="159">
        <f t="shared" si="7"/>
        <v>6231.8901137979656</v>
      </c>
      <c r="M114" s="159">
        <f t="shared" si="8"/>
        <v>32297722.482269503</v>
      </c>
      <c r="N114" s="11">
        <f t="shared" si="9"/>
        <v>1.9295137968997937E-4</v>
      </c>
      <c r="O114" s="159">
        <f t="shared" si="10"/>
        <v>5182.6527574289921</v>
      </c>
    </row>
    <row r="115" spans="1:15">
      <c r="A115" s="11" t="s">
        <v>11336</v>
      </c>
      <c r="B115" s="11" t="s">
        <v>5785</v>
      </c>
      <c r="C115" s="11">
        <v>15</v>
      </c>
      <c r="D115" s="52">
        <v>1482</v>
      </c>
      <c r="E115" s="52">
        <v>1482</v>
      </c>
      <c r="F115" s="52">
        <v>1137</v>
      </c>
      <c r="G115" s="11">
        <v>1.4911600000000001E-2</v>
      </c>
      <c r="H115" s="11">
        <v>1.5095799999999999E-2</v>
      </c>
      <c r="I115" s="1">
        <v>6.7167300000000002E-4</v>
      </c>
      <c r="J115" s="11">
        <v>0.99239999999999995</v>
      </c>
      <c r="K115" s="156">
        <v>3.3000000000000002E-6</v>
      </c>
      <c r="L115" s="159">
        <f t="shared" si="7"/>
        <v>6695.3050239233999</v>
      </c>
      <c r="M115" s="159">
        <f t="shared" si="8"/>
        <v>26663893.546099287</v>
      </c>
      <c r="N115" s="11">
        <f t="shared" si="9"/>
        <v>2.5110005079895275E-4</v>
      </c>
      <c r="O115" s="159">
        <f t="shared" si="10"/>
        <v>3982.476295079151</v>
      </c>
    </row>
    <row r="116" spans="1:15">
      <c r="A116" s="11" t="s">
        <v>11336</v>
      </c>
      <c r="B116" s="11" t="s">
        <v>5785</v>
      </c>
      <c r="C116" s="11">
        <v>16</v>
      </c>
      <c r="D116" s="52">
        <v>1412</v>
      </c>
      <c r="E116" s="52">
        <v>1412</v>
      </c>
      <c r="F116" s="52">
        <v>1134</v>
      </c>
      <c r="G116" s="11">
        <v>1.7065899999999998E-2</v>
      </c>
      <c r="H116" s="11">
        <v>1.7470800000000002E-2</v>
      </c>
      <c r="I116" s="1">
        <v>7.1493100000000003E-4</v>
      </c>
      <c r="J116" s="11">
        <v>0.99239999999999995</v>
      </c>
      <c r="K116" s="156">
        <v>2.8999999999999998E-6</v>
      </c>
      <c r="L116" s="159">
        <f t="shared" si="7"/>
        <v>8109.4714156079317</v>
      </c>
      <c r="M116" s="159">
        <f t="shared" si="8"/>
        <v>30858884.680851065</v>
      </c>
      <c r="N116" s="11">
        <f t="shared" si="9"/>
        <v>2.6279210993779436E-4</v>
      </c>
      <c r="O116" s="159">
        <f t="shared" si="10"/>
        <v>3805.2892845097608</v>
      </c>
    </row>
    <row r="117" spans="1:15">
      <c r="A117" s="11" t="s">
        <v>11336</v>
      </c>
      <c r="B117" s="11" t="s">
        <v>5786</v>
      </c>
      <c r="C117" s="11">
        <v>1</v>
      </c>
      <c r="D117" s="52">
        <v>202</v>
      </c>
      <c r="E117" s="52">
        <v>202</v>
      </c>
      <c r="F117" s="52">
        <v>198</v>
      </c>
      <c r="G117" s="11">
        <v>1.1163599999999999E-2</v>
      </c>
      <c r="H117" s="11">
        <v>1.2098599999999999E-2</v>
      </c>
      <c r="I117" s="1">
        <v>7.6496099999999998E-4</v>
      </c>
      <c r="J117" s="11">
        <v>0.99461999999999995</v>
      </c>
      <c r="K117" s="156">
        <v>4.5000000000000001E-6</v>
      </c>
      <c r="L117" s="159">
        <f t="shared" si="7"/>
        <v>7899.2255266418078</v>
      </c>
      <c r="M117" s="159">
        <f t="shared" si="8"/>
        <v>21393714.12411347</v>
      </c>
      <c r="N117" s="11">
        <f t="shared" si="9"/>
        <v>3.6923114335431657E-4</v>
      </c>
      <c r="O117" s="159">
        <f t="shared" si="10"/>
        <v>2708.3305891139134</v>
      </c>
    </row>
    <row r="118" spans="1:15">
      <c r="A118" s="11" t="s">
        <v>11336</v>
      </c>
      <c r="B118" s="11" t="s">
        <v>5786</v>
      </c>
      <c r="C118" s="11">
        <v>2</v>
      </c>
      <c r="D118" s="52">
        <v>532</v>
      </c>
      <c r="E118" s="52">
        <v>532</v>
      </c>
      <c r="F118" s="52">
        <v>516</v>
      </c>
      <c r="G118" s="11">
        <v>6.8903000000000002E-3</v>
      </c>
      <c r="H118" s="11">
        <v>7.4421000000000001E-3</v>
      </c>
      <c r="I118" s="1">
        <v>6.77897E-4</v>
      </c>
      <c r="J118" s="11">
        <v>0.99461999999999995</v>
      </c>
      <c r="K118" s="156">
        <v>3.0000000000000001E-6</v>
      </c>
      <c r="L118" s="159">
        <f t="shared" si="7"/>
        <v>10500.26332094166</v>
      </c>
      <c r="M118" s="159">
        <f t="shared" si="8"/>
        <v>13159717.643617019</v>
      </c>
      <c r="N118" s="11">
        <f t="shared" si="9"/>
        <v>7.9790946928368946E-4</v>
      </c>
      <c r="O118" s="159">
        <f t="shared" si="10"/>
        <v>1253.2750123867236</v>
      </c>
    </row>
    <row r="119" spans="1:15">
      <c r="A119" s="11" t="s">
        <v>11336</v>
      </c>
      <c r="B119" s="11" t="s">
        <v>5786</v>
      </c>
      <c r="C119" s="11">
        <v>3</v>
      </c>
      <c r="D119" s="52">
        <v>58</v>
      </c>
      <c r="E119" s="52">
        <v>58</v>
      </c>
      <c r="F119" s="52">
        <v>30</v>
      </c>
      <c r="G119" s="11">
        <v>2.2168000000000001E-3</v>
      </c>
      <c r="H119" s="11">
        <v>2.0831000000000001E-3</v>
      </c>
      <c r="I119" s="1">
        <v>6.7796600000000001E-4</v>
      </c>
      <c r="J119" s="11">
        <v>0.99461999999999995</v>
      </c>
      <c r="K119" s="156">
        <v>4.7999999999999998E-6</v>
      </c>
      <c r="L119" s="159">
        <f t="shared" si="7"/>
        <v>6563.3325588599128</v>
      </c>
      <c r="M119" s="159">
        <f t="shared" si="8"/>
        <v>3683504.363475177</v>
      </c>
      <c r="N119" s="11">
        <f t="shared" si="9"/>
        <v>1.7818175061608402E-3</v>
      </c>
      <c r="O119" s="159">
        <f t="shared" si="10"/>
        <v>561.22470260977025</v>
      </c>
    </row>
    <row r="120" spans="1:15">
      <c r="A120" s="11" t="s">
        <v>11336</v>
      </c>
      <c r="B120" s="11" t="s">
        <v>5786</v>
      </c>
      <c r="C120" s="11">
        <v>4</v>
      </c>
      <c r="D120" s="52">
        <v>770</v>
      </c>
      <c r="E120" s="52">
        <v>770</v>
      </c>
      <c r="F120" s="52">
        <v>758</v>
      </c>
      <c r="G120" s="11">
        <v>5.4492000000000004E-3</v>
      </c>
      <c r="H120" s="11">
        <v>5.9138999999999997E-3</v>
      </c>
      <c r="I120" s="1">
        <v>6.7847000000000003E-4</v>
      </c>
      <c r="J120" s="11">
        <v>0.99461999999999995</v>
      </c>
      <c r="K120" s="156">
        <v>3.1E-6</v>
      </c>
      <c r="L120" s="159">
        <f t="shared" si="7"/>
        <v>10170.134308670009</v>
      </c>
      <c r="M120" s="159">
        <f t="shared" si="8"/>
        <v>10457431.930851061</v>
      </c>
      <c r="N120" s="11">
        <f t="shared" si="9"/>
        <v>9.7252694312707126E-4</v>
      </c>
      <c r="O120" s="159">
        <f t="shared" si="10"/>
        <v>1028.249147303407</v>
      </c>
    </row>
    <row r="121" spans="1:15">
      <c r="A121" s="11" t="s">
        <v>11336</v>
      </c>
      <c r="B121" s="11" t="s">
        <v>5786</v>
      </c>
      <c r="C121" s="11">
        <v>5</v>
      </c>
      <c r="D121" s="52">
        <v>503</v>
      </c>
      <c r="E121" s="52">
        <v>503</v>
      </c>
      <c r="F121" s="52">
        <v>423</v>
      </c>
      <c r="G121" s="11">
        <v>9.0717999999999997E-3</v>
      </c>
      <c r="H121" s="11">
        <v>9.3983000000000001E-3</v>
      </c>
      <c r="I121" s="1">
        <v>6.2619899999999992E-4</v>
      </c>
      <c r="J121" s="11">
        <v>0.99461999999999995</v>
      </c>
      <c r="K121" s="156">
        <v>3.4999999999999999E-6</v>
      </c>
      <c r="L121" s="159">
        <f t="shared" si="7"/>
        <v>8313.8475836430425</v>
      </c>
      <c r="M121" s="159">
        <f t="shared" si="8"/>
        <v>16618827.257092195</v>
      </c>
      <c r="N121" s="11">
        <f t="shared" si="9"/>
        <v>5.0026680312806391E-4</v>
      </c>
      <c r="O121" s="159">
        <f t="shared" si="10"/>
        <v>1998.9333566553064</v>
      </c>
    </row>
    <row r="122" spans="1:15">
      <c r="A122" s="11" t="s">
        <v>11336</v>
      </c>
      <c r="B122" s="11" t="s">
        <v>5786</v>
      </c>
      <c r="C122" s="11">
        <v>6</v>
      </c>
      <c r="D122" s="52">
        <v>103</v>
      </c>
      <c r="E122" s="52">
        <v>103</v>
      </c>
      <c r="F122" s="52">
        <v>92</v>
      </c>
      <c r="G122" s="11">
        <v>3.9994999999999996E-3</v>
      </c>
      <c r="H122" s="11">
        <v>4.2131E-3</v>
      </c>
      <c r="I122" s="1">
        <v>7.4184899999999994E-4</v>
      </c>
      <c r="J122" s="11">
        <v>0.99461999999999995</v>
      </c>
      <c r="K122" s="156">
        <v>4.7999999999999998E-6</v>
      </c>
      <c r="L122" s="159">
        <f t="shared" si="7"/>
        <v>7181.7785780668455</v>
      </c>
      <c r="M122" s="159">
        <f t="shared" si="8"/>
        <v>7449941.0656028362</v>
      </c>
      <c r="N122" s="11">
        <f t="shared" si="9"/>
        <v>9.6400475048398363E-4</v>
      </c>
      <c r="O122" s="159">
        <f t="shared" si="10"/>
        <v>1037.3392864484792</v>
      </c>
    </row>
    <row r="123" spans="1:15">
      <c r="A123" s="11" t="s">
        <v>11336</v>
      </c>
      <c r="B123" s="11" t="s">
        <v>5786</v>
      </c>
      <c r="C123" s="11">
        <v>7</v>
      </c>
      <c r="D123" s="52">
        <v>559</v>
      </c>
      <c r="E123" s="52">
        <v>559</v>
      </c>
      <c r="F123" s="52">
        <v>517</v>
      </c>
      <c r="G123" s="11">
        <v>5.4881000000000001E-3</v>
      </c>
      <c r="H123" s="11">
        <v>5.8406999999999999E-3</v>
      </c>
      <c r="I123" s="1">
        <v>6.7844400000000005E-4</v>
      </c>
      <c r="J123" s="11">
        <v>0.99461999999999995</v>
      </c>
      <c r="K123" s="156">
        <v>3.7000000000000002E-6</v>
      </c>
      <c r="L123" s="159">
        <f t="shared" si="7"/>
        <v>8520.5968049833409</v>
      </c>
      <c r="M123" s="159">
        <f t="shared" si="8"/>
        <v>10327993.824468084</v>
      </c>
      <c r="N123" s="11">
        <f t="shared" si="9"/>
        <v>8.2500018394638926E-4</v>
      </c>
      <c r="O123" s="159">
        <f t="shared" si="10"/>
        <v>1212.1209418602782</v>
      </c>
    </row>
    <row r="124" spans="1:15">
      <c r="A124" s="11" t="s">
        <v>11336</v>
      </c>
      <c r="B124" s="11" t="s">
        <v>5786</v>
      </c>
      <c r="C124" s="11">
        <v>8</v>
      </c>
      <c r="D124" s="52">
        <v>200</v>
      </c>
      <c r="E124" s="52">
        <v>200</v>
      </c>
      <c r="F124" s="52">
        <v>200</v>
      </c>
      <c r="G124" s="11">
        <v>3.9824999999999999E-3</v>
      </c>
      <c r="H124" s="11">
        <v>4.3445000000000003E-3</v>
      </c>
      <c r="I124" s="1">
        <v>6.6693399999999999E-4</v>
      </c>
      <c r="J124" s="11">
        <v>0.99461999999999995</v>
      </c>
      <c r="K124" s="156">
        <v>3.0000000000000001E-6</v>
      </c>
      <c r="L124" s="159">
        <f t="shared" si="7"/>
        <v>10330.452292441041</v>
      </c>
      <c r="M124" s="159">
        <f t="shared" si="8"/>
        <v>7682293.0762411337</v>
      </c>
      <c r="N124" s="11">
        <f t="shared" si="9"/>
        <v>1.344709475402574E-3</v>
      </c>
      <c r="O124" s="159">
        <f t="shared" si="10"/>
        <v>743.65505582581238</v>
      </c>
    </row>
    <row r="125" spans="1:15">
      <c r="A125" s="11" t="s">
        <v>11336</v>
      </c>
      <c r="B125" s="11" t="s">
        <v>5786</v>
      </c>
      <c r="C125" s="11">
        <v>9</v>
      </c>
      <c r="D125" s="52">
        <v>143</v>
      </c>
      <c r="E125" s="52">
        <v>143</v>
      </c>
      <c r="F125" s="52">
        <v>135</v>
      </c>
      <c r="G125" s="11">
        <v>3.3676999999999999E-3</v>
      </c>
      <c r="H125" s="11">
        <v>3.6066000000000002E-3</v>
      </c>
      <c r="I125" s="1">
        <v>7.5085000000000006E-4</v>
      </c>
      <c r="J125" s="11">
        <v>0.99461999999999995</v>
      </c>
      <c r="K125" s="156">
        <v>4.5000000000000001E-6</v>
      </c>
      <c r="L125" s="159">
        <f t="shared" si="7"/>
        <v>7753.5109458900542</v>
      </c>
      <c r="M125" s="159">
        <f t="shared" si="8"/>
        <v>6377479.1595744677</v>
      </c>
      <c r="N125" s="11">
        <f t="shared" si="9"/>
        <v>1.2157642152777182E-3</v>
      </c>
      <c r="O125" s="159">
        <f t="shared" si="10"/>
        <v>822.52791078537302</v>
      </c>
    </row>
    <row r="126" spans="1:15">
      <c r="A126" s="11" t="s">
        <v>11336</v>
      </c>
      <c r="B126" s="11" t="s">
        <v>5786</v>
      </c>
      <c r="C126" s="11">
        <v>10</v>
      </c>
      <c r="D126" s="52">
        <v>558</v>
      </c>
      <c r="E126" s="52">
        <v>558</v>
      </c>
      <c r="F126" s="52">
        <v>544</v>
      </c>
      <c r="G126" s="11">
        <v>8.2570000000000005E-3</v>
      </c>
      <c r="H126" s="11">
        <v>8.933E-3</v>
      </c>
      <c r="I126" s="1">
        <v>7.1223599999999999E-4</v>
      </c>
      <c r="J126" s="11">
        <v>0.99461999999999995</v>
      </c>
      <c r="K126" s="156">
        <v>3.0000000000000001E-6</v>
      </c>
      <c r="L126" s="159">
        <f t="shared" si="7"/>
        <v>11032.156133828892</v>
      </c>
      <c r="M126" s="159">
        <f t="shared" si="8"/>
        <v>15796046.507092196</v>
      </c>
      <c r="N126" s="11">
        <f t="shared" si="9"/>
        <v>6.9841248750917597E-4</v>
      </c>
      <c r="O126" s="159">
        <f t="shared" si="10"/>
        <v>1431.8186141923209</v>
      </c>
    </row>
    <row r="127" spans="1:15">
      <c r="A127" s="11" t="s">
        <v>11336</v>
      </c>
      <c r="B127" s="11" t="s">
        <v>5786</v>
      </c>
      <c r="C127" s="11">
        <v>11</v>
      </c>
      <c r="D127" s="52">
        <v>876</v>
      </c>
      <c r="E127" s="52">
        <v>876</v>
      </c>
      <c r="F127" s="52">
        <v>845</v>
      </c>
      <c r="G127" s="11">
        <v>1.32844E-2</v>
      </c>
      <c r="H127" s="11">
        <v>1.43231E-2</v>
      </c>
      <c r="I127" s="1">
        <v>6.6575799999999991E-4</v>
      </c>
      <c r="J127" s="11">
        <v>0.99461999999999995</v>
      </c>
      <c r="K127" s="156">
        <v>3.8E-6</v>
      </c>
      <c r="L127" s="159">
        <f t="shared" si="7"/>
        <v>8141.2394834669531</v>
      </c>
      <c r="M127" s="159">
        <f t="shared" si="8"/>
        <v>25327253.299645387</v>
      </c>
      <c r="N127" s="11">
        <f t="shared" si="9"/>
        <v>3.2144186292719476E-4</v>
      </c>
      <c r="O127" s="159">
        <f t="shared" si="10"/>
        <v>3110.9824678514133</v>
      </c>
    </row>
    <row r="128" spans="1:15">
      <c r="A128" s="11" t="s">
        <v>11336</v>
      </c>
      <c r="B128" s="11" t="s">
        <v>5786</v>
      </c>
      <c r="C128" s="11">
        <v>12</v>
      </c>
      <c r="D128" s="52">
        <v>44</v>
      </c>
      <c r="E128" s="52">
        <v>44</v>
      </c>
      <c r="F128" s="52">
        <v>32</v>
      </c>
      <c r="G128" s="11">
        <v>5.0869999999999995E-4</v>
      </c>
      <c r="H128" s="11">
        <v>5.0869999999999995E-4</v>
      </c>
      <c r="I128" s="1">
        <v>6.5242000000000002E-4</v>
      </c>
      <c r="J128" s="11">
        <v>0.99461999999999995</v>
      </c>
      <c r="K128" s="156">
        <v>3.5999999999999998E-6</v>
      </c>
      <c r="L128" s="159">
        <f t="shared" si="7"/>
        <v>8421.3651383724937</v>
      </c>
      <c r="M128" s="159">
        <f t="shared" si="8"/>
        <v>899524.10815602809</v>
      </c>
      <c r="N128" s="11">
        <f t="shared" si="9"/>
        <v>9.3620227206981706E-3</v>
      </c>
      <c r="O128" s="159">
        <f t="shared" si="10"/>
        <v>106.81452393713323</v>
      </c>
    </row>
    <row r="129" spans="1:15">
      <c r="A129" s="11" t="s">
        <v>11336</v>
      </c>
      <c r="B129" s="11" t="s">
        <v>5786</v>
      </c>
      <c r="C129" s="11">
        <v>13</v>
      </c>
      <c r="D129" s="52">
        <v>421</v>
      </c>
      <c r="E129" s="52">
        <v>421</v>
      </c>
      <c r="F129" s="52">
        <v>348</v>
      </c>
      <c r="G129" s="11">
        <v>5.2655999999999996E-3</v>
      </c>
      <c r="H129" s="11">
        <v>5.4304000000000002E-3</v>
      </c>
      <c r="I129" s="1">
        <v>6.7488100000000001E-4</v>
      </c>
      <c r="J129" s="11">
        <v>0.99461999999999995</v>
      </c>
      <c r="K129" s="156">
        <v>3.4000000000000001E-6</v>
      </c>
      <c r="L129" s="159">
        <f t="shared" si="7"/>
        <v>9223.7180188059483</v>
      </c>
      <c r="M129" s="159">
        <f t="shared" si="8"/>
        <v>9602468.4822695032</v>
      </c>
      <c r="N129" s="11">
        <f t="shared" si="9"/>
        <v>9.6055696884994731E-4</v>
      </c>
      <c r="O129" s="159">
        <f t="shared" si="10"/>
        <v>1041.0626672119997</v>
      </c>
    </row>
    <row r="130" spans="1:15">
      <c r="A130" s="11" t="s">
        <v>11336</v>
      </c>
      <c r="B130" s="11" t="s">
        <v>5786</v>
      </c>
      <c r="C130" s="11">
        <v>14</v>
      </c>
      <c r="D130" s="52">
        <v>113</v>
      </c>
      <c r="E130" s="52">
        <v>113</v>
      </c>
      <c r="F130" s="52">
        <v>72</v>
      </c>
      <c r="G130" s="11">
        <v>1.8148999999999999E-3</v>
      </c>
      <c r="H130" s="11">
        <v>1.7662999999999999E-3</v>
      </c>
      <c r="I130" s="1">
        <v>6.2715600000000002E-4</v>
      </c>
      <c r="J130" s="11">
        <v>0.99461999999999995</v>
      </c>
      <c r="K130" s="156">
        <v>3.7000000000000002E-6</v>
      </c>
      <c r="L130" s="159">
        <f t="shared" si="7"/>
        <v>7876.4694062091075</v>
      </c>
      <c r="M130" s="159">
        <f t="shared" si="8"/>
        <v>3123313.2145390064</v>
      </c>
      <c r="N130" s="11">
        <f t="shared" si="9"/>
        <v>2.5218314223319598E-3</v>
      </c>
      <c r="O130" s="159">
        <f t="shared" si="10"/>
        <v>396.53721146645529</v>
      </c>
    </row>
    <row r="131" spans="1:15">
      <c r="A131" s="11" t="s">
        <v>11336</v>
      </c>
      <c r="B131" s="11" t="s">
        <v>5786</v>
      </c>
      <c r="C131" s="11">
        <v>15</v>
      </c>
      <c r="D131" s="52">
        <v>427</v>
      </c>
      <c r="E131" s="52">
        <v>427</v>
      </c>
      <c r="F131" s="52">
        <v>335</v>
      </c>
      <c r="G131" s="11">
        <v>4.2817000000000003E-3</v>
      </c>
      <c r="H131" s="11">
        <v>4.3579999999999999E-3</v>
      </c>
      <c r="I131" s="1">
        <v>6.5585299999999997E-4</v>
      </c>
      <c r="J131" s="11">
        <v>0.99461999999999995</v>
      </c>
      <c r="K131" s="156">
        <v>3.3000000000000002E-6</v>
      </c>
      <c r="L131" s="159">
        <f t="shared" si="7"/>
        <v>9235.2850061956979</v>
      </c>
      <c r="M131" s="159">
        <f t="shared" si="8"/>
        <v>7706164.8581560263</v>
      </c>
      <c r="N131" s="11">
        <f t="shared" si="9"/>
        <v>1.1984281644872008E-3</v>
      </c>
      <c r="O131" s="159">
        <f t="shared" si="10"/>
        <v>834.42631743212826</v>
      </c>
    </row>
    <row r="132" spans="1:15">
      <c r="A132" s="11" t="s">
        <v>11336</v>
      </c>
      <c r="B132" s="11" t="s">
        <v>5786</v>
      </c>
      <c r="C132" s="11">
        <v>16</v>
      </c>
      <c r="D132" s="52">
        <v>459</v>
      </c>
      <c r="E132" s="52">
        <v>459</v>
      </c>
      <c r="F132" s="52">
        <v>395</v>
      </c>
      <c r="G132" s="11">
        <v>5.4172999999999999E-3</v>
      </c>
      <c r="H132" s="11">
        <v>5.6473000000000001E-3</v>
      </c>
      <c r="I132" s="1">
        <v>7.0837600000000004E-4</v>
      </c>
      <c r="J132" s="11">
        <v>0.99461999999999995</v>
      </c>
      <c r="K132" s="156">
        <v>2.8999999999999998E-6</v>
      </c>
      <c r="L132" s="159">
        <f t="shared" si="7"/>
        <v>11350.724266119621</v>
      </c>
      <c r="M132" s="159">
        <f t="shared" si="8"/>
        <v>9986008.4450354595</v>
      </c>
      <c r="N132" s="11">
        <f t="shared" si="9"/>
        <v>1.1366627946086537E-3</v>
      </c>
      <c r="O132" s="159">
        <f t="shared" si="10"/>
        <v>879.76839282779031</v>
      </c>
    </row>
    <row r="133" spans="1:15">
      <c r="A133" s="11" t="s">
        <v>11336</v>
      </c>
      <c r="B133" s="11" t="s">
        <v>2406</v>
      </c>
      <c r="C133" s="11">
        <v>1</v>
      </c>
      <c r="D133" s="52">
        <v>850</v>
      </c>
      <c r="E133" s="52">
        <v>850</v>
      </c>
      <c r="F133" s="52">
        <v>467</v>
      </c>
      <c r="G133" s="11">
        <v>4.0108900000000003E-2</v>
      </c>
      <c r="H133" s="11">
        <v>4.0551499999999997E-2</v>
      </c>
      <c r="I133" s="1">
        <v>6.87757E-4</v>
      </c>
      <c r="J133" s="11">
        <v>0.9920833</v>
      </c>
      <c r="K133" s="156">
        <v>4.5000000000000001E-6</v>
      </c>
      <c r="L133" s="159">
        <f t="shared" ref="L133:L196" si="11">I133/(4*K133*(1-J133))</f>
        <v>4826.3445908297936</v>
      </c>
      <c r="M133" s="159">
        <f t="shared" ref="M133:M196" si="12">H133*(1+J133)/(4*0.000000000282)</f>
        <v>71615218.031870559</v>
      </c>
      <c r="N133" s="11">
        <f t="shared" ref="N133:N196" si="13">L133/M133</f>
        <v>6.739272355048825E-5</v>
      </c>
      <c r="O133" s="159">
        <f t="shared" ref="O133:O196" si="14">M133/L133</f>
        <v>14838.397193590719</v>
      </c>
    </row>
    <row r="134" spans="1:15">
      <c r="A134" s="11" t="s">
        <v>11336</v>
      </c>
      <c r="B134" s="11" t="s">
        <v>2406</v>
      </c>
      <c r="C134" s="11">
        <v>2</v>
      </c>
      <c r="D134" s="52">
        <v>3781</v>
      </c>
      <c r="E134" s="52">
        <v>3781</v>
      </c>
      <c r="F134" s="52">
        <v>2425</v>
      </c>
      <c r="G134" s="11">
        <v>3.9584399999999999E-2</v>
      </c>
      <c r="H134" s="11">
        <v>4.2164100000000003E-2</v>
      </c>
      <c r="I134" s="1">
        <v>6.65399E-4</v>
      </c>
      <c r="J134" s="11">
        <v>0.9920833</v>
      </c>
      <c r="K134" s="156">
        <v>3.0000000000000001E-6</v>
      </c>
      <c r="L134" s="159">
        <f t="shared" si="11"/>
        <v>7004.1705087557539</v>
      </c>
      <c r="M134" s="159">
        <f t="shared" si="12"/>
        <v>74463120.097101063</v>
      </c>
      <c r="N134" s="11">
        <f t="shared" si="13"/>
        <v>9.4062275387093725E-5</v>
      </c>
      <c r="O134" s="159">
        <f t="shared" si="14"/>
        <v>10631.254622373401</v>
      </c>
    </row>
    <row r="135" spans="1:15">
      <c r="A135" s="11" t="s">
        <v>11336</v>
      </c>
      <c r="B135" s="11" t="s">
        <v>2406</v>
      </c>
      <c r="C135" s="11">
        <v>3</v>
      </c>
      <c r="D135" s="52">
        <v>1348</v>
      </c>
      <c r="E135" s="52">
        <v>1348</v>
      </c>
      <c r="F135" s="52">
        <v>843</v>
      </c>
      <c r="G135" s="11">
        <v>3.6764600000000001E-2</v>
      </c>
      <c r="H135" s="11">
        <v>3.8707400000000003E-2</v>
      </c>
      <c r="I135" s="1">
        <v>6.7766700000000007E-4</v>
      </c>
      <c r="J135" s="11">
        <v>0.9920833</v>
      </c>
      <c r="K135" s="156">
        <v>4.7999999999999998E-6</v>
      </c>
      <c r="L135" s="159">
        <f t="shared" si="11"/>
        <v>4458.3167544557718</v>
      </c>
      <c r="M135" s="159">
        <f t="shared" si="12"/>
        <v>68358479.722003549</v>
      </c>
      <c r="N135" s="11">
        <f t="shared" si="13"/>
        <v>6.521965925202851E-5</v>
      </c>
      <c r="O135" s="159">
        <f t="shared" si="14"/>
        <v>15332.800132176362</v>
      </c>
    </row>
    <row r="136" spans="1:15">
      <c r="A136" s="11" t="s">
        <v>11336</v>
      </c>
      <c r="B136" s="11" t="s">
        <v>2406</v>
      </c>
      <c r="C136" s="11">
        <v>4</v>
      </c>
      <c r="D136" s="52">
        <v>5640</v>
      </c>
      <c r="E136" s="52">
        <v>5640</v>
      </c>
      <c r="F136" s="52">
        <v>3065</v>
      </c>
      <c r="G136" s="11">
        <v>3.4311500000000002E-2</v>
      </c>
      <c r="H136" s="11">
        <v>3.4649199999999998E-2</v>
      </c>
      <c r="I136" s="1">
        <v>6.2533399999999996E-4</v>
      </c>
      <c r="J136" s="11">
        <v>0.9920833</v>
      </c>
      <c r="K136" s="156">
        <v>3.1E-6</v>
      </c>
      <c r="L136" s="159">
        <f t="shared" si="11"/>
        <v>6370.0988152036316</v>
      </c>
      <c r="M136" s="159">
        <f t="shared" si="12"/>
        <v>61191571.523368798</v>
      </c>
      <c r="N136" s="11">
        <f t="shared" si="13"/>
        <v>1.0410091874778732E-4</v>
      </c>
      <c r="O136" s="159">
        <f t="shared" si="14"/>
        <v>9606.0631551463139</v>
      </c>
    </row>
    <row r="137" spans="1:15">
      <c r="A137" s="11" t="s">
        <v>11336</v>
      </c>
      <c r="B137" s="11" t="s">
        <v>2406</v>
      </c>
      <c r="C137" s="11">
        <v>5</v>
      </c>
      <c r="D137" s="52">
        <v>2376</v>
      </c>
      <c r="E137" s="52">
        <v>2376</v>
      </c>
      <c r="F137" s="52">
        <v>1425</v>
      </c>
      <c r="G137" s="11">
        <v>3.3994700000000003E-2</v>
      </c>
      <c r="H137" s="11">
        <v>3.5350699999999999E-2</v>
      </c>
      <c r="I137" s="1">
        <v>6.7420400000000008E-4</v>
      </c>
      <c r="J137" s="11">
        <v>0.9920833</v>
      </c>
      <c r="K137" s="156">
        <v>3.4999999999999999E-6</v>
      </c>
      <c r="L137" s="159">
        <f t="shared" si="11"/>
        <v>6083.0179963152059</v>
      </c>
      <c r="M137" s="159">
        <f t="shared" si="12"/>
        <v>62430442.47633864</v>
      </c>
      <c r="N137" s="11">
        <f t="shared" si="13"/>
        <v>9.743672726043374E-5</v>
      </c>
      <c r="O137" s="159">
        <f t="shared" si="14"/>
        <v>10263.070488062987</v>
      </c>
    </row>
    <row r="138" spans="1:15">
      <c r="A138" s="11" t="s">
        <v>11336</v>
      </c>
      <c r="B138" s="11" t="s">
        <v>2406</v>
      </c>
      <c r="C138" s="11">
        <v>6</v>
      </c>
      <c r="D138" s="52">
        <v>1382</v>
      </c>
      <c r="E138" s="52">
        <v>1382</v>
      </c>
      <c r="F138" s="52">
        <v>907</v>
      </c>
      <c r="G138" s="11">
        <v>4.22359E-2</v>
      </c>
      <c r="H138" s="11">
        <v>4.5330700000000002E-2</v>
      </c>
      <c r="I138" s="1">
        <v>6.3887099999999995E-4</v>
      </c>
      <c r="J138" s="11">
        <v>0.9920833</v>
      </c>
      <c r="K138" s="156">
        <v>4.7999999999999998E-6</v>
      </c>
      <c r="L138" s="159">
        <f t="shared" si="11"/>
        <v>4203.0809870274234</v>
      </c>
      <c r="M138" s="159">
        <f t="shared" si="12"/>
        <v>80055434.793714538</v>
      </c>
      <c r="N138" s="11">
        <f t="shared" si="13"/>
        <v>5.2502131777284702E-5</v>
      </c>
      <c r="O138" s="159">
        <f t="shared" si="14"/>
        <v>19046.845645087782</v>
      </c>
    </row>
    <row r="139" spans="1:15">
      <c r="A139" s="11" t="s">
        <v>11336</v>
      </c>
      <c r="B139" s="11" t="s">
        <v>2406</v>
      </c>
      <c r="C139" s="11">
        <v>7</v>
      </c>
      <c r="D139" s="52">
        <v>4681</v>
      </c>
      <c r="E139" s="52">
        <v>4681</v>
      </c>
      <c r="F139" s="52">
        <v>2822</v>
      </c>
      <c r="G139" s="11">
        <v>3.7438600000000002E-2</v>
      </c>
      <c r="H139" s="11">
        <v>3.9035599999999997E-2</v>
      </c>
      <c r="I139" s="1">
        <v>6.4022500000000002E-4</v>
      </c>
      <c r="J139" s="11">
        <v>0.9920833</v>
      </c>
      <c r="K139" s="156">
        <v>3.7000000000000002E-6</v>
      </c>
      <c r="L139" s="159">
        <f t="shared" si="11"/>
        <v>5464.201743901619</v>
      </c>
      <c r="M139" s="159">
        <f t="shared" si="12"/>
        <v>68938091.192801401</v>
      </c>
      <c r="N139" s="11">
        <f t="shared" si="13"/>
        <v>7.9262446194219513E-5</v>
      </c>
      <c r="O139" s="159">
        <f t="shared" si="14"/>
        <v>12616.315140585813</v>
      </c>
    </row>
    <row r="140" spans="1:15">
      <c r="A140" s="11" t="s">
        <v>11336</v>
      </c>
      <c r="B140" s="11" t="s">
        <v>2406</v>
      </c>
      <c r="C140" s="11">
        <v>8</v>
      </c>
      <c r="D140" s="52">
        <v>2402</v>
      </c>
      <c r="E140" s="52">
        <v>2402</v>
      </c>
      <c r="F140" s="52">
        <v>1406</v>
      </c>
      <c r="G140" s="11">
        <v>4.0524600000000001E-2</v>
      </c>
      <c r="H140" s="11">
        <v>4.18112E-2</v>
      </c>
      <c r="I140" s="1">
        <v>6.64194E-4</v>
      </c>
      <c r="J140" s="11">
        <v>0.9920833</v>
      </c>
      <c r="K140" s="156">
        <v>3.0000000000000001E-6</v>
      </c>
      <c r="L140" s="159">
        <f t="shared" si="11"/>
        <v>6991.4863516364148</v>
      </c>
      <c r="M140" s="159">
        <f t="shared" si="12"/>
        <v>73839887.653333321</v>
      </c>
      <c r="N140" s="11">
        <f t="shared" si="13"/>
        <v>9.4684412095266796E-5</v>
      </c>
      <c r="O140" s="159">
        <f t="shared" si="14"/>
        <v>10561.400529095003</v>
      </c>
    </row>
    <row r="141" spans="1:15">
      <c r="A141" s="11" t="s">
        <v>11336</v>
      </c>
      <c r="B141" s="11" t="s">
        <v>2406</v>
      </c>
      <c r="C141" s="11">
        <v>9</v>
      </c>
      <c r="D141" s="52">
        <v>1852</v>
      </c>
      <c r="E141" s="52">
        <v>1852</v>
      </c>
      <c r="F141" s="52">
        <v>1040</v>
      </c>
      <c r="G141" s="11">
        <v>3.6757600000000001E-2</v>
      </c>
      <c r="H141" s="11">
        <v>3.74986E-2</v>
      </c>
      <c r="I141" s="1">
        <v>6.2449299999999994E-4</v>
      </c>
      <c r="J141" s="11">
        <v>0.9920833</v>
      </c>
      <c r="K141" s="156">
        <v>4.5000000000000001E-6</v>
      </c>
      <c r="L141" s="159">
        <f t="shared" si="11"/>
        <v>4382.3885653814787</v>
      </c>
      <c r="M141" s="159">
        <f t="shared" si="12"/>
        <v>66223701.093421981</v>
      </c>
      <c r="N141" s="11">
        <f t="shared" si="13"/>
        <v>6.6175530709152442E-5</v>
      </c>
      <c r="O141" s="159">
        <f t="shared" si="14"/>
        <v>15111.325731486644</v>
      </c>
    </row>
    <row r="142" spans="1:15">
      <c r="A142" s="11" t="s">
        <v>11336</v>
      </c>
      <c r="B142" s="11" t="s">
        <v>2406</v>
      </c>
      <c r="C142" s="11">
        <v>10</v>
      </c>
      <c r="D142" s="52">
        <v>2945</v>
      </c>
      <c r="E142" s="52">
        <v>2945</v>
      </c>
      <c r="F142" s="52">
        <v>1728</v>
      </c>
      <c r="G142" s="11">
        <v>3.6560700000000002E-2</v>
      </c>
      <c r="H142" s="11">
        <v>3.7806899999999997E-2</v>
      </c>
      <c r="I142" s="1">
        <v>6.9818300000000001E-4</v>
      </c>
      <c r="J142" s="11">
        <v>0.9920833</v>
      </c>
      <c r="K142" s="156">
        <v>3.0000000000000001E-6</v>
      </c>
      <c r="L142" s="159">
        <f t="shared" si="11"/>
        <v>7349.2637925735062</v>
      </c>
      <c r="M142" s="159">
        <f t="shared" si="12"/>
        <v>66768168.541462757</v>
      </c>
      <c r="N142" s="11">
        <f t="shared" si="13"/>
        <v>1.1007137013215577E-4</v>
      </c>
      <c r="O142" s="159">
        <f t="shared" si="14"/>
        <v>9085.0145573673053</v>
      </c>
    </row>
    <row r="143" spans="1:15">
      <c r="A143" s="11" t="s">
        <v>11336</v>
      </c>
      <c r="B143" s="11" t="s">
        <v>2406</v>
      </c>
      <c r="C143" s="11">
        <v>11</v>
      </c>
      <c r="D143" s="52">
        <v>3021</v>
      </c>
      <c r="E143" s="52">
        <v>3021</v>
      </c>
      <c r="F143" s="52">
        <v>1885</v>
      </c>
      <c r="G143" s="11">
        <v>3.7610299999999999E-2</v>
      </c>
      <c r="H143" s="11">
        <v>3.9654300000000003E-2</v>
      </c>
      <c r="I143" s="1">
        <v>6.6194099999999998E-4</v>
      </c>
      <c r="J143" s="11">
        <v>0.9920833</v>
      </c>
      <c r="K143" s="156">
        <v>3.8E-6</v>
      </c>
      <c r="L143" s="159">
        <f t="shared" si="11"/>
        <v>5500.8715752775788</v>
      </c>
      <c r="M143" s="159">
        <f t="shared" si="12"/>
        <v>70030734.754601061</v>
      </c>
      <c r="N143" s="11">
        <f t="shared" si="13"/>
        <v>7.8549391128816736E-5</v>
      </c>
      <c r="O143" s="159">
        <f t="shared" si="14"/>
        <v>12730.843430219011</v>
      </c>
    </row>
    <row r="144" spans="1:15">
      <c r="A144" s="11" t="s">
        <v>11336</v>
      </c>
      <c r="B144" s="11" t="s">
        <v>2406</v>
      </c>
      <c r="C144" s="11">
        <v>12</v>
      </c>
      <c r="D144" s="52">
        <v>4399</v>
      </c>
      <c r="E144" s="52">
        <v>4399</v>
      </c>
      <c r="F144" s="52">
        <v>2422</v>
      </c>
      <c r="G144" s="11">
        <v>4.0216700000000001E-2</v>
      </c>
      <c r="H144" s="11">
        <v>4.08163E-2</v>
      </c>
      <c r="I144" s="1">
        <v>7.5732600000000001E-4</v>
      </c>
      <c r="J144" s="11">
        <v>0.9920833</v>
      </c>
      <c r="K144" s="156">
        <v>3.5999999999999998E-6</v>
      </c>
      <c r="L144" s="159">
        <f t="shared" si="11"/>
        <v>6643.1825550208223</v>
      </c>
      <c r="M144" s="159">
        <f t="shared" si="12"/>
        <v>72082863.118608147</v>
      </c>
      <c r="N144" s="11">
        <f t="shared" si="13"/>
        <v>9.2160359170110278E-5</v>
      </c>
      <c r="O144" s="159">
        <f t="shared" si="14"/>
        <v>10850.652156793276</v>
      </c>
    </row>
    <row r="145" spans="1:15">
      <c r="A145" s="11" t="s">
        <v>11336</v>
      </c>
      <c r="B145" s="11" t="s">
        <v>2406</v>
      </c>
      <c r="C145" s="11">
        <v>13</v>
      </c>
      <c r="D145" s="52">
        <v>3398</v>
      </c>
      <c r="E145" s="52">
        <v>3398</v>
      </c>
      <c r="F145" s="52">
        <v>1941</v>
      </c>
      <c r="G145" s="11">
        <v>3.4043999999999998E-2</v>
      </c>
      <c r="H145" s="11">
        <v>3.4903400000000001E-2</v>
      </c>
      <c r="I145" s="1">
        <v>6.6003500000000001E-4</v>
      </c>
      <c r="J145" s="11">
        <v>0.9920833</v>
      </c>
      <c r="K145" s="156">
        <v>3.4000000000000001E-6</v>
      </c>
      <c r="L145" s="159">
        <f t="shared" si="11"/>
        <v>6130.3302252349658</v>
      </c>
      <c r="M145" s="159">
        <f t="shared" si="12"/>
        <v>61640496.678386532</v>
      </c>
      <c r="N145" s="11">
        <f t="shared" si="13"/>
        <v>9.9452966078783874E-5</v>
      </c>
      <c r="O145" s="159">
        <f t="shared" si="14"/>
        <v>10055.004284214387</v>
      </c>
    </row>
    <row r="146" spans="1:15">
      <c r="A146" s="11" t="s">
        <v>11336</v>
      </c>
      <c r="B146" s="11" t="s">
        <v>2406</v>
      </c>
      <c r="C146" s="11">
        <v>14</v>
      </c>
      <c r="D146" s="52">
        <v>3132</v>
      </c>
      <c r="E146" s="52">
        <v>3132</v>
      </c>
      <c r="F146" s="52">
        <v>1787</v>
      </c>
      <c r="G146" s="11">
        <v>3.8376800000000003E-2</v>
      </c>
      <c r="H146" s="11">
        <v>3.92997E-2</v>
      </c>
      <c r="I146" s="1">
        <v>6.7789200000000003E-4</v>
      </c>
      <c r="J146" s="11">
        <v>0.9920833</v>
      </c>
      <c r="K146" s="156">
        <v>3.7000000000000002E-6</v>
      </c>
      <c r="L146" s="159">
        <f t="shared" si="11"/>
        <v>5785.6826093591417</v>
      </c>
      <c r="M146" s="159">
        <f t="shared" si="12"/>
        <v>69404500.057632983</v>
      </c>
      <c r="N146" s="11">
        <f t="shared" si="13"/>
        <v>8.3361779200984853E-5</v>
      </c>
      <c r="O146" s="159">
        <f t="shared" si="14"/>
        <v>11995.905192822296</v>
      </c>
    </row>
    <row r="147" spans="1:15">
      <c r="A147" s="11" t="s">
        <v>11336</v>
      </c>
      <c r="B147" s="11" t="s">
        <v>2406</v>
      </c>
      <c r="C147" s="11">
        <v>15</v>
      </c>
      <c r="D147" s="52">
        <v>4214</v>
      </c>
      <c r="E147" s="52">
        <v>4214</v>
      </c>
      <c r="F147" s="52">
        <v>2358</v>
      </c>
      <c r="G147" s="11">
        <v>3.3615399999999997E-2</v>
      </c>
      <c r="H147" s="11">
        <v>3.4245299999999999E-2</v>
      </c>
      <c r="I147" s="1">
        <v>7.0329299999999991E-4</v>
      </c>
      <c r="J147" s="11">
        <v>0.9920833</v>
      </c>
      <c r="K147" s="156">
        <v>3.3000000000000002E-6</v>
      </c>
      <c r="L147" s="159">
        <f t="shared" si="11"/>
        <v>6730.048217978795</v>
      </c>
      <c r="M147" s="159">
        <f t="shared" si="12"/>
        <v>60478271.483590424</v>
      </c>
      <c r="N147" s="11">
        <f t="shared" si="13"/>
        <v>1.1128043267249891E-4</v>
      </c>
      <c r="O147" s="159">
        <f t="shared" si="14"/>
        <v>8986.3058220039893</v>
      </c>
    </row>
    <row r="148" spans="1:15">
      <c r="A148" s="11" t="s">
        <v>11336</v>
      </c>
      <c r="B148" s="11" t="s">
        <v>2406</v>
      </c>
      <c r="C148" s="11">
        <v>16</v>
      </c>
      <c r="D148" s="52">
        <v>3841</v>
      </c>
      <c r="E148" s="52">
        <v>3841</v>
      </c>
      <c r="F148" s="52">
        <v>2224</v>
      </c>
      <c r="G148" s="11">
        <v>3.6776299999999998E-2</v>
      </c>
      <c r="H148" s="11">
        <v>3.7813100000000002E-2</v>
      </c>
      <c r="I148" s="1">
        <v>7.493109999999999E-4</v>
      </c>
      <c r="J148" s="11">
        <v>0.9920833</v>
      </c>
      <c r="K148" s="156">
        <v>2.8999999999999998E-6</v>
      </c>
      <c r="L148" s="159">
        <f t="shared" si="11"/>
        <v>8159.4320691789471</v>
      </c>
      <c r="M148" s="159">
        <f t="shared" si="12"/>
        <v>66779117.935487591</v>
      </c>
      <c r="N148" s="11">
        <f t="shared" si="13"/>
        <v>1.2218538251825098E-4</v>
      </c>
      <c r="O148" s="159">
        <f t="shared" si="14"/>
        <v>8184.2850543159584</v>
      </c>
    </row>
    <row r="149" spans="1:15">
      <c r="A149" s="11" t="s">
        <v>11336</v>
      </c>
      <c r="B149" s="11" t="s">
        <v>5787</v>
      </c>
      <c r="C149" s="11">
        <v>1</v>
      </c>
      <c r="D149" s="52">
        <v>101</v>
      </c>
      <c r="E149" s="52">
        <v>101</v>
      </c>
      <c r="F149" s="52">
        <v>101</v>
      </c>
      <c r="G149" s="11">
        <v>5.4879000000000004E-3</v>
      </c>
      <c r="H149" s="11">
        <v>5.9867999999999996E-3</v>
      </c>
      <c r="I149" s="1">
        <v>7.93697E-4</v>
      </c>
      <c r="J149" s="11">
        <v>0.99128329999999998</v>
      </c>
      <c r="K149" s="156">
        <v>4.5000000000000001E-6</v>
      </c>
      <c r="L149" s="159">
        <f t="shared" si="11"/>
        <v>5058.597608932012</v>
      </c>
      <c r="M149" s="159">
        <f t="shared" si="12"/>
        <v>10568630.195425533</v>
      </c>
      <c r="N149" s="11">
        <f t="shared" si="13"/>
        <v>4.7864269213635153E-4</v>
      </c>
      <c r="O149" s="159">
        <f t="shared" si="14"/>
        <v>2089.2411321201762</v>
      </c>
    </row>
    <row r="150" spans="1:15">
      <c r="A150" s="11" t="s">
        <v>11336</v>
      </c>
      <c r="B150" s="11" t="s">
        <v>5787</v>
      </c>
      <c r="C150" s="11">
        <v>2</v>
      </c>
      <c r="D150" s="52">
        <v>1489</v>
      </c>
      <c r="E150" s="52">
        <v>1489</v>
      </c>
      <c r="F150" s="52">
        <v>1369</v>
      </c>
      <c r="G150" s="11">
        <v>1.9466799999999999E-2</v>
      </c>
      <c r="H150" s="11">
        <v>2.0680899999999999E-2</v>
      </c>
      <c r="I150" s="1">
        <v>7.2716199999999995E-4</v>
      </c>
      <c r="J150" s="11">
        <v>0.99128329999999998</v>
      </c>
      <c r="K150" s="156">
        <v>3.0000000000000001E-6</v>
      </c>
      <c r="L150" s="159">
        <f t="shared" si="11"/>
        <v>6951.8089796979566</v>
      </c>
      <c r="M150" s="159">
        <f t="shared" si="12"/>
        <v>36508449.289867021</v>
      </c>
      <c r="N150" s="11">
        <f t="shared" si="13"/>
        <v>1.9041644098609915E-4</v>
      </c>
      <c r="O150" s="159">
        <f t="shared" si="14"/>
        <v>5251.6473620731231</v>
      </c>
    </row>
    <row r="151" spans="1:15">
      <c r="A151" s="11" t="s">
        <v>11336</v>
      </c>
      <c r="B151" s="11" t="s">
        <v>5787</v>
      </c>
      <c r="C151" s="11">
        <v>3</v>
      </c>
      <c r="D151" s="52">
        <v>280</v>
      </c>
      <c r="E151" s="52">
        <v>280</v>
      </c>
      <c r="F151" s="52">
        <v>269</v>
      </c>
      <c r="G151" s="11">
        <v>9.2925999999999998E-3</v>
      </c>
      <c r="H151" s="11">
        <v>1.00064E-2</v>
      </c>
      <c r="I151" s="1">
        <v>6.8515000000000004E-4</v>
      </c>
      <c r="J151" s="11">
        <v>0.99128329999999998</v>
      </c>
      <c r="K151" s="156">
        <v>4.7999999999999998E-6</v>
      </c>
      <c r="L151" s="159">
        <f t="shared" si="11"/>
        <v>4093.8538475952196</v>
      </c>
      <c r="M151" s="159">
        <f t="shared" si="12"/>
        <v>17664518.805957448</v>
      </c>
      <c r="N151" s="11">
        <f t="shared" si="13"/>
        <v>2.3175575245302162E-4</v>
      </c>
      <c r="O151" s="159">
        <f t="shared" si="14"/>
        <v>4314.8875029658921</v>
      </c>
    </row>
    <row r="152" spans="1:15">
      <c r="A152" s="11" t="s">
        <v>11336</v>
      </c>
      <c r="B152" s="11" t="s">
        <v>5787</v>
      </c>
      <c r="C152" s="11">
        <v>4</v>
      </c>
      <c r="D152" s="52">
        <v>1373</v>
      </c>
      <c r="E152" s="52">
        <v>1373</v>
      </c>
      <c r="F152" s="52">
        <v>1322</v>
      </c>
      <c r="G152" s="11">
        <v>9.7479999999999997E-3</v>
      </c>
      <c r="H152" s="11">
        <v>1.0504100000000001E-2</v>
      </c>
      <c r="I152" s="1">
        <v>6.7242500000000004E-4</v>
      </c>
      <c r="J152" s="11">
        <v>0.99128329999999998</v>
      </c>
      <c r="K152" s="156">
        <v>3.1E-6</v>
      </c>
      <c r="L152" s="159">
        <f t="shared" si="11"/>
        <v>6221.1413241989549</v>
      </c>
      <c r="M152" s="159">
        <f t="shared" si="12"/>
        <v>18543119.602420215</v>
      </c>
      <c r="N152" s="11">
        <f t="shared" si="13"/>
        <v>3.3549593906448096E-4</v>
      </c>
      <c r="O152" s="159">
        <f t="shared" si="14"/>
        <v>2980.662009765203</v>
      </c>
    </row>
    <row r="153" spans="1:15">
      <c r="A153" s="11" t="s">
        <v>11336</v>
      </c>
      <c r="B153" s="11" t="s">
        <v>5787</v>
      </c>
      <c r="C153" s="11">
        <v>5</v>
      </c>
      <c r="D153" s="52">
        <v>581</v>
      </c>
      <c r="E153" s="52">
        <v>581</v>
      </c>
      <c r="F153" s="52">
        <v>581</v>
      </c>
      <c r="G153" s="11">
        <v>9.8327999999999992E-3</v>
      </c>
      <c r="H153" s="11">
        <v>1.07267E-2</v>
      </c>
      <c r="I153" s="1">
        <v>7.4876700000000001E-4</v>
      </c>
      <c r="J153" s="11">
        <v>0.99128329999999998</v>
      </c>
      <c r="K153" s="156">
        <v>3.4999999999999999E-6</v>
      </c>
      <c r="L153" s="159">
        <f t="shared" si="11"/>
        <v>6135.734526008353</v>
      </c>
      <c r="M153" s="159">
        <f t="shared" si="12"/>
        <v>18936080.296196811</v>
      </c>
      <c r="N153" s="11">
        <f t="shared" si="13"/>
        <v>3.2402347423720397E-4</v>
      </c>
      <c r="O153" s="159">
        <f t="shared" si="14"/>
        <v>3086.196154010564</v>
      </c>
    </row>
    <row r="154" spans="1:15">
      <c r="A154" s="11" t="s">
        <v>11336</v>
      </c>
      <c r="B154" s="11" t="s">
        <v>5787</v>
      </c>
      <c r="C154" s="11">
        <v>6</v>
      </c>
      <c r="D154" s="52">
        <v>233</v>
      </c>
      <c r="E154" s="52">
        <v>233</v>
      </c>
      <c r="F154" s="52">
        <v>228</v>
      </c>
      <c r="G154" s="11">
        <v>8.9820999999999998E-3</v>
      </c>
      <c r="H154" s="11">
        <v>9.7290999999999992E-3</v>
      </c>
      <c r="I154" s="1">
        <v>6.6593800000000003E-4</v>
      </c>
      <c r="J154" s="11">
        <v>0.99128329999999998</v>
      </c>
      <c r="K154" s="156">
        <v>4.7999999999999998E-6</v>
      </c>
      <c r="L154" s="159">
        <f t="shared" si="11"/>
        <v>3979.0598315111511</v>
      </c>
      <c r="M154" s="159">
        <f t="shared" si="12"/>
        <v>17174994.994707447</v>
      </c>
      <c r="N154" s="11">
        <f t="shared" si="13"/>
        <v>2.3167749584423848E-4</v>
      </c>
      <c r="O154" s="159">
        <f t="shared" si="14"/>
        <v>4316.3449965477894</v>
      </c>
    </row>
    <row r="155" spans="1:15">
      <c r="A155" s="11" t="s">
        <v>11336</v>
      </c>
      <c r="B155" s="11" t="s">
        <v>5787</v>
      </c>
      <c r="C155" s="11">
        <v>7</v>
      </c>
      <c r="D155" s="52">
        <v>854</v>
      </c>
      <c r="E155" s="52">
        <v>854</v>
      </c>
      <c r="F155" s="52">
        <v>796</v>
      </c>
      <c r="G155" s="11">
        <v>8.3209000000000009E-3</v>
      </c>
      <c r="H155" s="11">
        <v>8.8763999999999996E-3</v>
      </c>
      <c r="I155" s="1">
        <v>7.9924499999999997E-4</v>
      </c>
      <c r="J155" s="11">
        <v>0.99128329999999998</v>
      </c>
      <c r="K155" s="156">
        <v>3.7000000000000002E-6</v>
      </c>
      <c r="L155" s="159">
        <f t="shared" si="11"/>
        <v>6195.3538082692303</v>
      </c>
      <c r="M155" s="159">
        <f t="shared" si="12"/>
        <v>15669704.86180851</v>
      </c>
      <c r="N155" s="11">
        <f t="shared" si="13"/>
        <v>3.953714420856167E-4</v>
      </c>
      <c r="O155" s="159">
        <f t="shared" si="14"/>
        <v>2529.2671486967247</v>
      </c>
    </row>
    <row r="156" spans="1:15">
      <c r="A156" s="11" t="s">
        <v>11336</v>
      </c>
      <c r="B156" s="11" t="s">
        <v>5787</v>
      </c>
      <c r="C156" s="11">
        <v>8</v>
      </c>
      <c r="D156" s="52">
        <v>285</v>
      </c>
      <c r="E156" s="52">
        <v>285</v>
      </c>
      <c r="F156" s="52">
        <v>285</v>
      </c>
      <c r="G156" s="11">
        <v>5.7178000000000003E-3</v>
      </c>
      <c r="H156" s="11">
        <v>6.2376000000000003E-3</v>
      </c>
      <c r="I156" s="1">
        <v>6.9063799999999993E-4</v>
      </c>
      <c r="J156" s="11">
        <v>0.99128329999999998</v>
      </c>
      <c r="K156" s="156">
        <v>3.0000000000000001E-6</v>
      </c>
      <c r="L156" s="159">
        <f t="shared" si="11"/>
        <v>6602.6324947131961</v>
      </c>
      <c r="M156" s="159">
        <f t="shared" si="12"/>
        <v>11011372.971702129</v>
      </c>
      <c r="N156" s="11">
        <f t="shared" si="13"/>
        <v>5.996193673287743E-4</v>
      </c>
      <c r="O156" s="159">
        <f t="shared" si="14"/>
        <v>1667.724650814514</v>
      </c>
    </row>
    <row r="157" spans="1:15">
      <c r="A157" s="11" t="s">
        <v>11336</v>
      </c>
      <c r="B157" s="11" t="s">
        <v>5787</v>
      </c>
      <c r="C157" s="11">
        <v>9</v>
      </c>
      <c r="D157" s="52">
        <v>409</v>
      </c>
      <c r="E157" s="52">
        <v>409</v>
      </c>
      <c r="F157" s="52">
        <v>409</v>
      </c>
      <c r="G157" s="11">
        <v>9.4777000000000004E-3</v>
      </c>
      <c r="H157" s="11">
        <v>1.0339299999999999E-2</v>
      </c>
      <c r="I157" s="1">
        <v>7.2890299999999993E-4</v>
      </c>
      <c r="J157" s="11">
        <v>0.99128329999999998</v>
      </c>
      <c r="K157" s="156">
        <v>4.5000000000000001E-6</v>
      </c>
      <c r="L157" s="159">
        <f t="shared" si="11"/>
        <v>4645.6355170088464</v>
      </c>
      <c r="M157" s="159">
        <f t="shared" si="12"/>
        <v>18252194.524547871</v>
      </c>
      <c r="N157" s="11">
        <f t="shared" si="13"/>
        <v>2.5452476472134929E-4</v>
      </c>
      <c r="O157" s="159">
        <f t="shared" si="14"/>
        <v>3928.8907745177107</v>
      </c>
    </row>
    <row r="158" spans="1:15">
      <c r="A158" s="11" t="s">
        <v>11336</v>
      </c>
      <c r="B158" s="11" t="s">
        <v>5787</v>
      </c>
      <c r="C158" s="11">
        <v>10</v>
      </c>
      <c r="D158" s="52">
        <v>397</v>
      </c>
      <c r="E158" s="52">
        <v>397</v>
      </c>
      <c r="F158" s="52">
        <v>397</v>
      </c>
      <c r="G158" s="11">
        <v>5.8564999999999997E-3</v>
      </c>
      <c r="H158" s="11">
        <v>6.3889000000000003E-3</v>
      </c>
      <c r="I158" s="1">
        <v>7.2223899999999995E-4</v>
      </c>
      <c r="J158" s="11">
        <v>0.99128329999999998</v>
      </c>
      <c r="K158" s="156">
        <v>3.0000000000000001E-6</v>
      </c>
      <c r="L158" s="159">
        <f t="shared" si="11"/>
        <v>6904.7441501179555</v>
      </c>
      <c r="M158" s="159">
        <f t="shared" si="12"/>
        <v>11278466.201569149</v>
      </c>
      <c r="N158" s="11">
        <f t="shared" si="13"/>
        <v>6.1220595307164309E-4</v>
      </c>
      <c r="O158" s="159">
        <f t="shared" si="14"/>
        <v>1633.4372362481347</v>
      </c>
    </row>
    <row r="159" spans="1:15">
      <c r="A159" s="11" t="s">
        <v>11336</v>
      </c>
      <c r="B159" s="11" t="s">
        <v>5787</v>
      </c>
      <c r="C159" s="11">
        <v>11</v>
      </c>
      <c r="D159" s="52">
        <v>1008</v>
      </c>
      <c r="E159" s="52">
        <v>1008</v>
      </c>
      <c r="F159" s="52">
        <v>933</v>
      </c>
      <c r="G159" s="11">
        <v>1.5821700000000001E-2</v>
      </c>
      <c r="H159" s="11">
        <v>1.6842300000000001E-2</v>
      </c>
      <c r="I159" s="1">
        <v>6.1752900000000002E-4</v>
      </c>
      <c r="J159" s="11">
        <v>0.99128329999999998</v>
      </c>
      <c r="K159" s="156">
        <v>3.8E-6</v>
      </c>
      <c r="L159" s="159">
        <f t="shared" si="11"/>
        <v>4660.8129102454759</v>
      </c>
      <c r="M159" s="159">
        <f t="shared" si="12"/>
        <v>29732083.974813834</v>
      </c>
      <c r="N159" s="11">
        <f t="shared" si="13"/>
        <v>1.5676038431055385E-4</v>
      </c>
      <c r="O159" s="159">
        <f t="shared" si="14"/>
        <v>6379.1627227637209</v>
      </c>
    </row>
    <row r="160" spans="1:15">
      <c r="A160" s="11" t="s">
        <v>11336</v>
      </c>
      <c r="B160" s="11" t="s">
        <v>5787</v>
      </c>
      <c r="C160" s="11">
        <v>12</v>
      </c>
      <c r="D160" s="52">
        <v>1498</v>
      </c>
      <c r="E160" s="52">
        <v>1498</v>
      </c>
      <c r="F160" s="52">
        <v>1484</v>
      </c>
      <c r="G160" s="11">
        <v>1.5916099999999999E-2</v>
      </c>
      <c r="H160" s="11">
        <v>1.7309000000000001E-2</v>
      </c>
      <c r="I160" s="1">
        <v>6.5507099999999991E-4</v>
      </c>
      <c r="J160" s="11">
        <v>0.99128329999999998</v>
      </c>
      <c r="K160" s="156">
        <v>3.5999999999999998E-6</v>
      </c>
      <c r="L160" s="159">
        <f t="shared" si="11"/>
        <v>5218.8375952673086</v>
      </c>
      <c r="M160" s="159">
        <f t="shared" si="12"/>
        <v>30555959.78696809</v>
      </c>
      <c r="N160" s="11">
        <f t="shared" si="13"/>
        <v>1.7079606177165829E-4</v>
      </c>
      <c r="O160" s="159">
        <f t="shared" si="14"/>
        <v>5854.9359372051922</v>
      </c>
    </row>
    <row r="161" spans="1:15">
      <c r="A161" s="11" t="s">
        <v>11336</v>
      </c>
      <c r="B161" s="11" t="s">
        <v>5787</v>
      </c>
      <c r="C161" s="11">
        <v>13</v>
      </c>
      <c r="D161" s="52">
        <v>909</v>
      </c>
      <c r="E161" s="52">
        <v>909</v>
      </c>
      <c r="F161" s="52">
        <v>868</v>
      </c>
      <c r="G161" s="11">
        <v>1.08091E-2</v>
      </c>
      <c r="H161" s="11">
        <v>1.16171E-2</v>
      </c>
      <c r="I161" s="1">
        <v>6.9491000000000008E-4</v>
      </c>
      <c r="J161" s="11">
        <v>0.99128329999999998</v>
      </c>
      <c r="K161" s="156">
        <v>3.4000000000000001E-6</v>
      </c>
      <c r="L161" s="159">
        <f t="shared" si="11"/>
        <v>5861.8885047565755</v>
      </c>
      <c r="M161" s="159">
        <f t="shared" si="12"/>
        <v>20507923.071303193</v>
      </c>
      <c r="N161" s="11">
        <f t="shared" si="13"/>
        <v>2.858353078649459E-4</v>
      </c>
      <c r="O161" s="159">
        <f t="shared" si="14"/>
        <v>3498.51810635126</v>
      </c>
    </row>
    <row r="162" spans="1:15">
      <c r="A162" s="11" t="s">
        <v>11336</v>
      </c>
      <c r="B162" s="11" t="s">
        <v>5787</v>
      </c>
      <c r="C162" s="11">
        <v>14</v>
      </c>
      <c r="D162" s="52">
        <v>1454</v>
      </c>
      <c r="E162" s="52">
        <v>1454</v>
      </c>
      <c r="F162" s="52">
        <v>1408</v>
      </c>
      <c r="G162" s="11">
        <v>2.10422E-2</v>
      </c>
      <c r="H162" s="11">
        <v>2.2715599999999999E-2</v>
      </c>
      <c r="I162" s="1">
        <v>6.2282600000000004E-4</v>
      </c>
      <c r="J162" s="11">
        <v>0.99128329999999998</v>
      </c>
      <c r="K162" s="156">
        <v>3.7000000000000002E-6</v>
      </c>
      <c r="L162" s="159">
        <f t="shared" si="11"/>
        <v>4827.8405632679496</v>
      </c>
      <c r="M162" s="159">
        <f t="shared" si="12"/>
        <v>40100350.114787228</v>
      </c>
      <c r="N162" s="11">
        <f t="shared" si="13"/>
        <v>1.203939753505458E-4</v>
      </c>
      <c r="O162" s="159">
        <f t="shared" si="14"/>
        <v>8306.0634644577895</v>
      </c>
    </row>
    <row r="163" spans="1:15">
      <c r="A163" s="11" t="s">
        <v>11336</v>
      </c>
      <c r="B163" s="11" t="s">
        <v>5787</v>
      </c>
      <c r="C163" s="11">
        <v>15</v>
      </c>
      <c r="D163" s="52">
        <v>561</v>
      </c>
      <c r="E163" s="52">
        <v>561</v>
      </c>
      <c r="F163" s="52">
        <v>526</v>
      </c>
      <c r="G163" s="11">
        <v>5.3140000000000001E-3</v>
      </c>
      <c r="H163" s="11">
        <v>5.679E-3</v>
      </c>
      <c r="I163" s="1">
        <v>6.7420800000000003E-4</v>
      </c>
      <c r="J163" s="11">
        <v>0.99128329999999998</v>
      </c>
      <c r="K163" s="156">
        <v>3.3000000000000002E-6</v>
      </c>
      <c r="L163" s="159">
        <f t="shared" si="11"/>
        <v>5859.5986596261791</v>
      </c>
      <c r="M163" s="159">
        <f t="shared" si="12"/>
        <v>10025264.060904255</v>
      </c>
      <c r="N163" s="11">
        <f t="shared" si="13"/>
        <v>5.8448322398578869E-4</v>
      </c>
      <c r="O163" s="159">
        <f t="shared" si="14"/>
        <v>1710.913092048497</v>
      </c>
    </row>
    <row r="164" spans="1:15">
      <c r="A164" s="11" t="s">
        <v>11336</v>
      </c>
      <c r="B164" s="11" t="s">
        <v>5787</v>
      </c>
      <c r="C164" s="11">
        <v>16</v>
      </c>
      <c r="D164" s="52">
        <v>1036</v>
      </c>
      <c r="E164" s="52">
        <v>1036</v>
      </c>
      <c r="F164" s="52">
        <v>1033</v>
      </c>
      <c r="G164" s="11">
        <v>1.16588E-2</v>
      </c>
      <c r="H164" s="11">
        <v>1.27064E-2</v>
      </c>
      <c r="I164" s="1">
        <v>6.7712399999999998E-4</v>
      </c>
      <c r="J164" s="11">
        <v>0.99128329999999998</v>
      </c>
      <c r="K164" s="156">
        <v>2.8999999999999998E-6</v>
      </c>
      <c r="L164" s="159">
        <f t="shared" si="11"/>
        <v>6696.6579807369199</v>
      </c>
      <c r="M164" s="159">
        <f t="shared" si="12"/>
        <v>22430888.407021277</v>
      </c>
      <c r="N164" s="11">
        <f t="shared" si="13"/>
        <v>2.9854626616753816E-4</v>
      </c>
      <c r="O164" s="159">
        <f t="shared" si="14"/>
        <v>3349.5645845351828</v>
      </c>
    </row>
    <row r="165" spans="1:15">
      <c r="A165" s="11" t="s">
        <v>11336</v>
      </c>
      <c r="B165" s="11" t="s">
        <v>5788</v>
      </c>
      <c r="C165" s="11">
        <v>1</v>
      </c>
      <c r="D165" s="52">
        <v>232</v>
      </c>
      <c r="E165" s="52">
        <v>232</v>
      </c>
      <c r="F165" s="52">
        <v>232</v>
      </c>
      <c r="G165" s="11">
        <v>1.3765299999999999E-2</v>
      </c>
      <c r="H165" s="11">
        <v>1.5016699999999999E-2</v>
      </c>
      <c r="I165" s="1">
        <v>6.9875200000000008E-4</v>
      </c>
      <c r="J165" s="11">
        <v>0.99537500000000001</v>
      </c>
      <c r="K165" s="156">
        <v>4.5000000000000001E-6</v>
      </c>
      <c r="L165" s="159">
        <f t="shared" si="11"/>
        <v>8393.4174174174368</v>
      </c>
      <c r="M165" s="159">
        <f t="shared" si="12"/>
        <v>26563783.477393616</v>
      </c>
      <c r="N165" s="11">
        <f t="shared" si="13"/>
        <v>3.1597221173559203E-4</v>
      </c>
      <c r="O165" s="159">
        <f t="shared" si="14"/>
        <v>3164.835269871161</v>
      </c>
    </row>
    <row r="166" spans="1:15">
      <c r="A166" s="11" t="s">
        <v>11336</v>
      </c>
      <c r="B166" s="11" t="s">
        <v>5788</v>
      </c>
      <c r="C166" s="11">
        <v>2</v>
      </c>
      <c r="D166" s="52">
        <v>645</v>
      </c>
      <c r="E166" s="52">
        <v>645</v>
      </c>
      <c r="F166" s="52">
        <v>645</v>
      </c>
      <c r="G166" s="11">
        <v>8.2196999999999999E-3</v>
      </c>
      <c r="H166" s="11">
        <v>8.9668999999999999E-3</v>
      </c>
      <c r="I166" s="1">
        <v>6.1611000000000001E-4</v>
      </c>
      <c r="J166" s="11">
        <v>0.99537500000000001</v>
      </c>
      <c r="K166" s="156">
        <v>3.0000000000000001E-6</v>
      </c>
      <c r="L166" s="159">
        <f t="shared" si="11"/>
        <v>11101.081081081105</v>
      </c>
      <c r="M166" s="159">
        <f t="shared" si="12"/>
        <v>15861992.985372338</v>
      </c>
      <c r="N166" s="11">
        <f t="shared" si="13"/>
        <v>6.998541161453251E-4</v>
      </c>
      <c r="O166" s="159">
        <f t="shared" si="14"/>
        <v>1428.869212783696</v>
      </c>
    </row>
    <row r="167" spans="1:15">
      <c r="A167" s="11" t="s">
        <v>11336</v>
      </c>
      <c r="B167" s="11" t="s">
        <v>5788</v>
      </c>
      <c r="C167" s="11">
        <v>3</v>
      </c>
      <c r="D167" s="52">
        <v>423</v>
      </c>
      <c r="E167" s="52">
        <v>423</v>
      </c>
      <c r="F167" s="52">
        <v>423</v>
      </c>
      <c r="G167" s="11">
        <v>1.4181300000000001E-2</v>
      </c>
      <c r="H167" s="11">
        <v>1.54705E-2</v>
      </c>
      <c r="I167" s="1">
        <v>6.5304600000000001E-4</v>
      </c>
      <c r="J167" s="11">
        <v>0.99537500000000001</v>
      </c>
      <c r="K167" s="156">
        <v>4.7999999999999998E-6</v>
      </c>
      <c r="L167" s="159">
        <f t="shared" si="11"/>
        <v>7354.121621621638</v>
      </c>
      <c r="M167" s="159">
        <f t="shared" si="12"/>
        <v>27366532.746010639</v>
      </c>
      <c r="N167" s="11">
        <f t="shared" si="13"/>
        <v>2.6872683104854362E-4</v>
      </c>
      <c r="O167" s="159">
        <f t="shared" si="14"/>
        <v>3721.2510418037004</v>
      </c>
    </row>
    <row r="168" spans="1:15">
      <c r="A168" s="11" t="s">
        <v>11336</v>
      </c>
      <c r="B168" s="11" t="s">
        <v>5788</v>
      </c>
      <c r="C168" s="11">
        <v>4</v>
      </c>
      <c r="D168" s="52">
        <v>637</v>
      </c>
      <c r="E168" s="52">
        <v>637</v>
      </c>
      <c r="F168" s="52">
        <v>637</v>
      </c>
      <c r="G168" s="11">
        <v>4.4716000000000001E-3</v>
      </c>
      <c r="H168" s="11">
        <v>4.8780999999999998E-3</v>
      </c>
      <c r="I168" s="1">
        <v>6.6398300000000004E-4</v>
      </c>
      <c r="J168" s="11">
        <v>0.99537500000000001</v>
      </c>
      <c r="K168" s="156">
        <v>3.1E-6</v>
      </c>
      <c r="L168" s="159">
        <f t="shared" si="11"/>
        <v>11577.733217088082</v>
      </c>
      <c r="M168" s="159">
        <f t="shared" si="12"/>
        <v>8629112.4002659582</v>
      </c>
      <c r="N168" s="11">
        <f t="shared" si="13"/>
        <v>1.34170615470616E-3</v>
      </c>
      <c r="O168" s="159">
        <f t="shared" si="14"/>
        <v>745.31967859907797</v>
      </c>
    </row>
    <row r="169" spans="1:15">
      <c r="A169" s="11" t="s">
        <v>11336</v>
      </c>
      <c r="B169" s="11" t="s">
        <v>5788</v>
      </c>
      <c r="C169" s="11">
        <v>5</v>
      </c>
      <c r="D169" s="52">
        <v>983</v>
      </c>
      <c r="E169" s="52">
        <v>983</v>
      </c>
      <c r="F169" s="52">
        <v>983</v>
      </c>
      <c r="G169" s="11">
        <v>1.67257E-2</v>
      </c>
      <c r="H169" s="11">
        <v>1.8246200000000001E-2</v>
      </c>
      <c r="I169" s="1">
        <v>7.7333200000000006E-4</v>
      </c>
      <c r="J169" s="11">
        <v>0.99537500000000001</v>
      </c>
      <c r="K169" s="156">
        <v>3.4999999999999999E-6</v>
      </c>
      <c r="L169" s="159">
        <f t="shared" si="11"/>
        <v>11943.351351351377</v>
      </c>
      <c r="M169" s="159">
        <f t="shared" si="12"/>
        <v>32276605.784574471</v>
      </c>
      <c r="N169" s="11">
        <f t="shared" si="13"/>
        <v>3.7003120560648615E-4</v>
      </c>
      <c r="O169" s="159">
        <f t="shared" si="14"/>
        <v>2702.4747773933996</v>
      </c>
    </row>
    <row r="170" spans="1:15">
      <c r="A170" s="11" t="s">
        <v>11336</v>
      </c>
      <c r="B170" s="11" t="s">
        <v>5788</v>
      </c>
      <c r="C170" s="11">
        <v>6</v>
      </c>
      <c r="D170" s="52">
        <v>161</v>
      </c>
      <c r="E170" s="52">
        <v>161</v>
      </c>
      <c r="F170" s="52">
        <v>161</v>
      </c>
      <c r="G170" s="11">
        <v>6.1119E-3</v>
      </c>
      <c r="H170" s="11">
        <v>6.6674999999999998E-3</v>
      </c>
      <c r="I170" s="1">
        <v>7.6613400000000002E-4</v>
      </c>
      <c r="J170" s="11">
        <v>0.99537500000000001</v>
      </c>
      <c r="K170" s="156">
        <v>4.7999999999999998E-6</v>
      </c>
      <c r="L170" s="159">
        <f t="shared" si="11"/>
        <v>8627.635135135155</v>
      </c>
      <c r="M170" s="159">
        <f t="shared" si="12"/>
        <v>11794470.578457447</v>
      </c>
      <c r="N170" s="11">
        <f t="shared" si="13"/>
        <v>7.3149829640454535E-4</v>
      </c>
      <c r="O170" s="159">
        <f t="shared" si="14"/>
        <v>1367.0571823819578</v>
      </c>
    </row>
    <row r="171" spans="1:15">
      <c r="A171" s="11" t="s">
        <v>11336</v>
      </c>
      <c r="B171" s="11" t="s">
        <v>5788</v>
      </c>
      <c r="C171" s="11">
        <v>7</v>
      </c>
      <c r="D171" s="52">
        <v>400</v>
      </c>
      <c r="E171" s="52">
        <v>400</v>
      </c>
      <c r="F171" s="52">
        <v>400</v>
      </c>
      <c r="G171" s="11">
        <v>3.8173E-3</v>
      </c>
      <c r="H171" s="11">
        <v>4.1643000000000001E-3</v>
      </c>
      <c r="I171" s="1">
        <v>6.5345099999999999E-4</v>
      </c>
      <c r="J171" s="11">
        <v>0.99537500000000001</v>
      </c>
      <c r="K171" s="156">
        <v>3.7000000000000002E-6</v>
      </c>
      <c r="L171" s="159">
        <f t="shared" si="11"/>
        <v>9546.3988312637157</v>
      </c>
      <c r="M171" s="159">
        <f t="shared" si="12"/>
        <v>7366436.2699468089</v>
      </c>
      <c r="N171" s="11">
        <f t="shared" si="13"/>
        <v>1.2959317750715635E-3</v>
      </c>
      <c r="O171" s="159">
        <f t="shared" si="14"/>
        <v>771.64555977090561</v>
      </c>
    </row>
    <row r="172" spans="1:15">
      <c r="A172" s="11" t="s">
        <v>11336</v>
      </c>
      <c r="B172" s="11" t="s">
        <v>5788</v>
      </c>
      <c r="C172" s="11">
        <v>8</v>
      </c>
      <c r="D172" s="52">
        <v>313</v>
      </c>
      <c r="E172" s="52">
        <v>313</v>
      </c>
      <c r="F172" s="52">
        <v>313</v>
      </c>
      <c r="G172" s="11">
        <v>6.2854E-3</v>
      </c>
      <c r="H172" s="11">
        <v>6.8567999999999997E-3</v>
      </c>
      <c r="I172" s="1">
        <v>7.2409700000000004E-4</v>
      </c>
      <c r="J172" s="11">
        <v>0.99537500000000001</v>
      </c>
      <c r="K172" s="156">
        <v>3.0000000000000001E-6</v>
      </c>
      <c r="L172" s="159">
        <f t="shared" si="11"/>
        <v>13046.792792792821</v>
      </c>
      <c r="M172" s="159">
        <f t="shared" si="12"/>
        <v>12129332.712765958</v>
      </c>
      <c r="N172" s="11">
        <f t="shared" si="13"/>
        <v>1.0756397818209116E-3</v>
      </c>
      <c r="O172" s="159">
        <f t="shared" si="14"/>
        <v>929.67926335630341</v>
      </c>
    </row>
    <row r="173" spans="1:15">
      <c r="A173" s="11" t="s">
        <v>11336</v>
      </c>
      <c r="B173" s="11" t="s">
        <v>5788</v>
      </c>
      <c r="C173" s="11">
        <v>9</v>
      </c>
      <c r="D173" s="52">
        <v>329</v>
      </c>
      <c r="E173" s="52">
        <v>329</v>
      </c>
      <c r="F173" s="52">
        <v>329</v>
      </c>
      <c r="G173" s="11">
        <v>7.8814000000000002E-3</v>
      </c>
      <c r="H173" s="11">
        <v>8.5979000000000003E-3</v>
      </c>
      <c r="I173" s="1">
        <v>7.2857599999999998E-4</v>
      </c>
      <c r="J173" s="11">
        <v>0.99537500000000001</v>
      </c>
      <c r="K173" s="156">
        <v>4.5000000000000001E-6</v>
      </c>
      <c r="L173" s="159">
        <f t="shared" si="11"/>
        <v>8751.6636636636813</v>
      </c>
      <c r="M173" s="159">
        <f t="shared" si="12"/>
        <v>15209250.631648935</v>
      </c>
      <c r="N173" s="11">
        <f t="shared" si="13"/>
        <v>5.7541715076036301E-4</v>
      </c>
      <c r="O173" s="159">
        <f t="shared" si="14"/>
        <v>1737.8696458362222</v>
      </c>
    </row>
    <row r="174" spans="1:15">
      <c r="A174" s="11" t="s">
        <v>11336</v>
      </c>
      <c r="B174" s="11" t="s">
        <v>5788</v>
      </c>
      <c r="C174" s="11">
        <v>10</v>
      </c>
      <c r="D174" s="52">
        <v>619</v>
      </c>
      <c r="E174" s="52">
        <v>619</v>
      </c>
      <c r="F174" s="52">
        <v>619</v>
      </c>
      <c r="G174" s="11">
        <v>9.1333000000000004E-3</v>
      </c>
      <c r="H174" s="11">
        <v>9.9635999999999995E-3</v>
      </c>
      <c r="I174" s="1">
        <v>7.9590699999999999E-4</v>
      </c>
      <c r="J174" s="11">
        <v>0.99537500000000001</v>
      </c>
      <c r="K174" s="156">
        <v>3.0000000000000001E-6</v>
      </c>
      <c r="L174" s="159">
        <f t="shared" si="11"/>
        <v>14340.666666666697</v>
      </c>
      <c r="M174" s="159">
        <f t="shared" si="12"/>
        <v>17625104.920212768</v>
      </c>
      <c r="N174" s="11">
        <f t="shared" si="13"/>
        <v>8.1365000274242788E-4</v>
      </c>
      <c r="O174" s="159">
        <f t="shared" si="14"/>
        <v>1229.0296769243223</v>
      </c>
    </row>
    <row r="175" spans="1:15">
      <c r="A175" s="11" t="s">
        <v>11336</v>
      </c>
      <c r="B175" s="11" t="s">
        <v>5788</v>
      </c>
      <c r="C175" s="11">
        <v>11</v>
      </c>
      <c r="D175" s="52">
        <v>299</v>
      </c>
      <c r="E175" s="52">
        <v>299</v>
      </c>
      <c r="F175" s="52">
        <v>299</v>
      </c>
      <c r="G175" s="11">
        <v>4.5833999999999996E-3</v>
      </c>
      <c r="H175" s="11">
        <v>5.0000000000000001E-3</v>
      </c>
      <c r="I175" s="1">
        <v>7.6969699999999996E-4</v>
      </c>
      <c r="J175" s="11">
        <v>0.99537500000000001</v>
      </c>
      <c r="K175" s="156">
        <v>3.8E-6</v>
      </c>
      <c r="L175" s="159">
        <f t="shared" si="11"/>
        <v>10948.748221906138</v>
      </c>
      <c r="M175" s="159">
        <f t="shared" si="12"/>
        <v>8844747.3404255323</v>
      </c>
      <c r="N175" s="11">
        <f t="shared" si="13"/>
        <v>1.2378814001689029E-3</v>
      </c>
      <c r="O175" s="159">
        <f t="shared" si="14"/>
        <v>807.83183256776852</v>
      </c>
    </row>
    <row r="176" spans="1:15">
      <c r="A176" s="11" t="s">
        <v>11336</v>
      </c>
      <c r="B176" s="11" t="s">
        <v>5788</v>
      </c>
      <c r="C176" s="11">
        <v>12</v>
      </c>
      <c r="D176" s="52">
        <v>1163</v>
      </c>
      <c r="E176" s="52">
        <v>1163</v>
      </c>
      <c r="F176" s="52">
        <v>1163</v>
      </c>
      <c r="G176" s="11">
        <v>1.23421E-2</v>
      </c>
      <c r="H176" s="11">
        <v>1.3464200000000001E-2</v>
      </c>
      <c r="I176" s="1">
        <v>6.9118000000000001E-4</v>
      </c>
      <c r="J176" s="11">
        <v>0.99537500000000001</v>
      </c>
      <c r="K176" s="156">
        <v>3.5999999999999998E-6</v>
      </c>
      <c r="L176" s="159">
        <f t="shared" si="11"/>
        <v>10378.078078078101</v>
      </c>
      <c r="M176" s="159">
        <f t="shared" si="12"/>
        <v>23817489.42819149</v>
      </c>
      <c r="N176" s="11">
        <f t="shared" si="13"/>
        <v>4.357335020287287E-4</v>
      </c>
      <c r="O176" s="159">
        <f t="shared" si="14"/>
        <v>2294.9807516385745</v>
      </c>
    </row>
    <row r="177" spans="1:15">
      <c r="A177" s="11" t="s">
        <v>11336</v>
      </c>
      <c r="B177" s="11" t="s">
        <v>5788</v>
      </c>
      <c r="C177" s="11">
        <v>13</v>
      </c>
      <c r="D177" s="52">
        <v>562</v>
      </c>
      <c r="E177" s="52">
        <v>562</v>
      </c>
      <c r="F177" s="52">
        <v>561</v>
      </c>
      <c r="G177" s="11">
        <v>6.5929999999999999E-3</v>
      </c>
      <c r="H177" s="11">
        <v>7.1881000000000002E-3</v>
      </c>
      <c r="I177" s="1">
        <v>8.1439499999999998E-4</v>
      </c>
      <c r="J177" s="11">
        <v>0.99537500000000001</v>
      </c>
      <c r="K177" s="156">
        <v>3.4000000000000001E-6</v>
      </c>
      <c r="L177" s="159">
        <f t="shared" si="11"/>
        <v>12947.456279809248</v>
      </c>
      <c r="M177" s="159">
        <f t="shared" si="12"/>
        <v>12715385.671542553</v>
      </c>
      <c r="N177" s="11">
        <f t="shared" si="13"/>
        <v>1.018251165498352E-3</v>
      </c>
      <c r="O177" s="159">
        <f t="shared" si="14"/>
        <v>982.07596895858262</v>
      </c>
    </row>
    <row r="178" spans="1:15">
      <c r="A178" s="11" t="s">
        <v>11336</v>
      </c>
      <c r="B178" s="11" t="s">
        <v>5788</v>
      </c>
      <c r="C178" s="11">
        <v>14</v>
      </c>
      <c r="D178" s="52">
        <v>480</v>
      </c>
      <c r="E178" s="52">
        <v>480</v>
      </c>
      <c r="F178" s="52">
        <v>480</v>
      </c>
      <c r="G178" s="11">
        <v>6.8805000000000003E-3</v>
      </c>
      <c r="H178" s="11">
        <v>7.5059999999999997E-3</v>
      </c>
      <c r="I178" s="1">
        <v>6.7730299999999998E-4</v>
      </c>
      <c r="J178" s="11">
        <v>0.99537500000000001</v>
      </c>
      <c r="K178" s="156">
        <v>3.7000000000000002E-6</v>
      </c>
      <c r="L178" s="159">
        <f t="shared" si="11"/>
        <v>9894.8575602629844</v>
      </c>
      <c r="M178" s="159">
        <f t="shared" si="12"/>
        <v>13277734.707446808</v>
      </c>
      <c r="N178" s="11">
        <f t="shared" si="13"/>
        <v>7.452218151876058E-4</v>
      </c>
      <c r="O178" s="159">
        <f t="shared" si="14"/>
        <v>1341.8823491476228</v>
      </c>
    </row>
    <row r="179" spans="1:15">
      <c r="A179" s="11" t="s">
        <v>11336</v>
      </c>
      <c r="B179" s="11" t="s">
        <v>5788</v>
      </c>
      <c r="C179" s="11">
        <v>15</v>
      </c>
      <c r="D179" s="52">
        <v>897</v>
      </c>
      <c r="E179" s="52">
        <v>897</v>
      </c>
      <c r="F179" s="52">
        <v>897</v>
      </c>
      <c r="G179" s="11">
        <v>8.3569000000000004E-3</v>
      </c>
      <c r="H179" s="11">
        <v>9.1167000000000002E-3</v>
      </c>
      <c r="I179" s="1">
        <v>7.5250999999999996E-4</v>
      </c>
      <c r="J179" s="11">
        <v>0.99537500000000001</v>
      </c>
      <c r="K179" s="156">
        <v>3.3000000000000002E-6</v>
      </c>
      <c r="L179" s="159">
        <f t="shared" si="11"/>
        <v>12326.126126126152</v>
      </c>
      <c r="M179" s="159">
        <f t="shared" si="12"/>
        <v>16126981.61569149</v>
      </c>
      <c r="N179" s="11">
        <f t="shared" si="13"/>
        <v>7.6431699495043011E-4</v>
      </c>
      <c r="O179" s="159">
        <f t="shared" si="14"/>
        <v>1308.3576665266421</v>
      </c>
    </row>
    <row r="180" spans="1:15">
      <c r="A180" s="11" t="s">
        <v>11336</v>
      </c>
      <c r="B180" s="11" t="s">
        <v>5788</v>
      </c>
      <c r="C180" s="11">
        <v>16</v>
      </c>
      <c r="D180" s="52">
        <v>450</v>
      </c>
      <c r="E180" s="52">
        <v>450</v>
      </c>
      <c r="F180" s="52">
        <v>450</v>
      </c>
      <c r="G180" s="11">
        <v>5.0638999999999997E-3</v>
      </c>
      <c r="H180" s="11">
        <v>5.5243000000000002E-3</v>
      </c>
      <c r="I180" s="1">
        <v>7.2236399999999997E-4</v>
      </c>
      <c r="J180" s="11">
        <v>0.99537500000000001</v>
      </c>
      <c r="K180" s="156">
        <v>2.8999999999999998E-6</v>
      </c>
      <c r="L180" s="159">
        <f t="shared" si="11"/>
        <v>13464.380242311307</v>
      </c>
      <c r="M180" s="159">
        <f t="shared" si="12"/>
        <v>9772207.5465425551</v>
      </c>
      <c r="N180" s="11">
        <f t="shared" si="13"/>
        <v>1.377823810861964E-3</v>
      </c>
      <c r="O180" s="159">
        <f t="shared" si="14"/>
        <v>725.7822024242721</v>
      </c>
    </row>
    <row r="181" spans="1:15">
      <c r="A181" s="11" t="s">
        <v>11336</v>
      </c>
      <c r="B181" s="11" t="s">
        <v>2332</v>
      </c>
      <c r="C181" s="11">
        <v>1</v>
      </c>
      <c r="D181" s="52">
        <v>329</v>
      </c>
      <c r="E181" s="52">
        <v>329</v>
      </c>
      <c r="F181" s="52">
        <v>240</v>
      </c>
      <c r="G181" s="11">
        <v>1.96724E-2</v>
      </c>
      <c r="H181" s="11">
        <v>1.96857E-2</v>
      </c>
      <c r="I181" s="1">
        <v>5.5853299999999995E-4</v>
      </c>
      <c r="J181" s="11">
        <v>0.99339999999999995</v>
      </c>
      <c r="K181" s="156">
        <v>4.5000000000000001E-6</v>
      </c>
      <c r="L181" s="159">
        <f t="shared" si="11"/>
        <v>4701.4562289561927</v>
      </c>
      <c r="M181" s="159">
        <f t="shared" si="12"/>
        <v>34788541.11702127</v>
      </c>
      <c r="N181" s="11">
        <f t="shared" si="13"/>
        <v>1.3514381684306598E-4</v>
      </c>
      <c r="O181" s="159">
        <f t="shared" si="14"/>
        <v>7399.5246202143089</v>
      </c>
    </row>
    <row r="182" spans="1:15">
      <c r="A182" s="11" t="s">
        <v>11336</v>
      </c>
      <c r="B182" s="11" t="s">
        <v>2332</v>
      </c>
      <c r="C182" s="11">
        <v>2</v>
      </c>
      <c r="D182" s="52">
        <v>1187</v>
      </c>
      <c r="E182" s="52">
        <v>1187</v>
      </c>
      <c r="F182" s="52">
        <v>786</v>
      </c>
      <c r="G182" s="11">
        <v>1.6845700000000002E-2</v>
      </c>
      <c r="H182" s="11">
        <v>1.65171E-2</v>
      </c>
      <c r="I182" s="1">
        <v>6.9748600000000009E-4</v>
      </c>
      <c r="J182" s="11">
        <v>0.99339999999999995</v>
      </c>
      <c r="K182" s="156">
        <v>3.0000000000000001E-6</v>
      </c>
      <c r="L182" s="159">
        <f t="shared" si="11"/>
        <v>8806.6414141413479</v>
      </c>
      <c r="M182" s="159">
        <f t="shared" si="12"/>
        <v>29188995.691489361</v>
      </c>
      <c r="N182" s="11">
        <f t="shared" si="13"/>
        <v>3.0171101147920281E-4</v>
      </c>
      <c r="O182" s="159">
        <f t="shared" si="14"/>
        <v>3314.4299079350335</v>
      </c>
    </row>
    <row r="183" spans="1:15">
      <c r="A183" s="11" t="s">
        <v>11336</v>
      </c>
      <c r="B183" s="11" t="s">
        <v>2332</v>
      </c>
      <c r="C183" s="11">
        <v>3</v>
      </c>
      <c r="D183" s="52">
        <v>538</v>
      </c>
      <c r="E183" s="52">
        <v>538</v>
      </c>
      <c r="F183" s="52">
        <v>368</v>
      </c>
      <c r="G183" s="11">
        <v>1.9558800000000001E-2</v>
      </c>
      <c r="H183" s="11">
        <v>1.93037E-2</v>
      </c>
      <c r="I183" s="1">
        <v>7.1742900000000001E-4</v>
      </c>
      <c r="J183" s="11">
        <v>0.99339999999999995</v>
      </c>
      <c r="K183" s="156">
        <v>4.7999999999999998E-6</v>
      </c>
      <c r="L183" s="159">
        <f t="shared" si="11"/>
        <v>5661.5293560605633</v>
      </c>
      <c r="M183" s="159">
        <f t="shared" si="12"/>
        <v>34113471.258865245</v>
      </c>
      <c r="N183" s="11">
        <f t="shared" si="13"/>
        <v>1.6596169041546225E-4</v>
      </c>
      <c r="O183" s="159">
        <f t="shared" si="14"/>
        <v>6025.4869512152927</v>
      </c>
    </row>
    <row r="184" spans="1:15">
      <c r="A184" s="11" t="s">
        <v>11336</v>
      </c>
      <c r="B184" s="11" t="s">
        <v>2332</v>
      </c>
      <c r="C184" s="11">
        <v>4</v>
      </c>
      <c r="D184" s="52">
        <v>2125</v>
      </c>
      <c r="E184" s="52">
        <v>2125</v>
      </c>
      <c r="F184" s="52">
        <v>1571</v>
      </c>
      <c r="G184" s="11">
        <v>1.6206600000000002E-2</v>
      </c>
      <c r="H184" s="11">
        <v>1.6266300000000001E-2</v>
      </c>
      <c r="I184" s="1">
        <v>7.5914600000000004E-4</v>
      </c>
      <c r="J184" s="11">
        <v>0.99339999999999995</v>
      </c>
      <c r="K184" s="156">
        <v>3.1E-6</v>
      </c>
      <c r="L184" s="159">
        <f t="shared" si="11"/>
        <v>9275.9775171064794</v>
      </c>
      <c r="M184" s="159">
        <f t="shared" si="12"/>
        <v>28745782.287234042</v>
      </c>
      <c r="N184" s="11">
        <f t="shared" si="13"/>
        <v>3.2269003586052786E-4</v>
      </c>
      <c r="O184" s="159">
        <f t="shared" si="14"/>
        <v>3098.9491117482694</v>
      </c>
    </row>
    <row r="185" spans="1:15">
      <c r="A185" s="11" t="s">
        <v>11336</v>
      </c>
      <c r="B185" s="11" t="s">
        <v>2332</v>
      </c>
      <c r="C185" s="11">
        <v>5</v>
      </c>
      <c r="D185" s="52">
        <v>837</v>
      </c>
      <c r="E185" s="52">
        <v>837</v>
      </c>
      <c r="F185" s="52">
        <v>583</v>
      </c>
      <c r="G185" s="11">
        <v>1.5606099999999999E-2</v>
      </c>
      <c r="H185" s="11">
        <v>1.54609E-2</v>
      </c>
      <c r="I185" s="1">
        <v>5.9204199999999998E-4</v>
      </c>
      <c r="J185" s="11">
        <v>0.99339999999999995</v>
      </c>
      <c r="K185" s="156">
        <v>3.4999999999999999E-6</v>
      </c>
      <c r="L185" s="159">
        <f t="shared" si="11"/>
        <v>6407.3809523809032</v>
      </c>
      <c r="M185" s="159">
        <f t="shared" si="12"/>
        <v>27322480.549645387</v>
      </c>
      <c r="N185" s="11">
        <f t="shared" si="13"/>
        <v>2.3450948901724311E-4</v>
      </c>
      <c r="O185" s="159">
        <f t="shared" si="14"/>
        <v>4264.2197728999854</v>
      </c>
    </row>
    <row r="186" spans="1:15">
      <c r="A186" s="11" t="s">
        <v>11336</v>
      </c>
      <c r="B186" s="11" t="s">
        <v>2332</v>
      </c>
      <c r="C186" s="11">
        <v>6</v>
      </c>
      <c r="D186" s="52">
        <v>415</v>
      </c>
      <c r="E186" s="52">
        <v>415</v>
      </c>
      <c r="F186" s="52">
        <v>290</v>
      </c>
      <c r="G186" s="11">
        <v>1.7081900000000001E-2</v>
      </c>
      <c r="H186" s="11">
        <v>1.6934500000000002E-2</v>
      </c>
      <c r="I186" s="1">
        <v>6.129480000000001E-4</v>
      </c>
      <c r="J186" s="11">
        <v>0.99339999999999995</v>
      </c>
      <c r="K186" s="156">
        <v>4.7999999999999998E-6</v>
      </c>
      <c r="L186" s="159">
        <f t="shared" si="11"/>
        <v>4837.0265151514786</v>
      </c>
      <c r="M186" s="159">
        <f t="shared" si="12"/>
        <v>29926624.379432626</v>
      </c>
      <c r="N186" s="11">
        <f t="shared" si="13"/>
        <v>1.6162953943030654E-4</v>
      </c>
      <c r="O186" s="159">
        <f t="shared" si="14"/>
        <v>6186.9878706867976</v>
      </c>
    </row>
    <row r="187" spans="1:15">
      <c r="A187" s="11" t="s">
        <v>11336</v>
      </c>
      <c r="B187" s="11" t="s">
        <v>2332</v>
      </c>
      <c r="C187" s="11">
        <v>7</v>
      </c>
      <c r="D187" s="52">
        <v>1240</v>
      </c>
      <c r="E187" s="52">
        <v>1240</v>
      </c>
      <c r="F187" s="52">
        <v>897</v>
      </c>
      <c r="G187" s="11">
        <v>1.2900099999999999E-2</v>
      </c>
      <c r="H187" s="11">
        <v>1.28848E-2</v>
      </c>
      <c r="I187" s="1">
        <v>6.9167199999999995E-4</v>
      </c>
      <c r="J187" s="11">
        <v>0.99339999999999995</v>
      </c>
      <c r="K187" s="156">
        <v>3.7000000000000002E-6</v>
      </c>
      <c r="L187" s="159">
        <f t="shared" si="11"/>
        <v>7080.9991809991261</v>
      </c>
      <c r="M187" s="159">
        <f t="shared" si="12"/>
        <v>22770000.283687942</v>
      </c>
      <c r="N187" s="11">
        <f t="shared" si="13"/>
        <v>3.1097931896258423E-4</v>
      </c>
      <c r="O187" s="159">
        <f t="shared" si="14"/>
        <v>3215.6479194049425</v>
      </c>
    </row>
    <row r="188" spans="1:15">
      <c r="A188" s="11" t="s">
        <v>11336</v>
      </c>
      <c r="B188" s="11" t="s">
        <v>2332</v>
      </c>
      <c r="C188" s="11">
        <v>8</v>
      </c>
      <c r="D188" s="52">
        <v>800</v>
      </c>
      <c r="E188" s="52">
        <v>800</v>
      </c>
      <c r="F188" s="52">
        <v>520</v>
      </c>
      <c r="G188" s="11">
        <v>1.77333E-2</v>
      </c>
      <c r="H188" s="11">
        <v>1.7324300000000001E-2</v>
      </c>
      <c r="I188" s="1">
        <v>6.6488599999999995E-4</v>
      </c>
      <c r="J188" s="11">
        <v>0.99339999999999995</v>
      </c>
      <c r="K188" s="156">
        <v>3.0000000000000001E-6</v>
      </c>
      <c r="L188" s="159">
        <f t="shared" si="11"/>
        <v>8395.0252525251872</v>
      </c>
      <c r="M188" s="159">
        <f t="shared" si="12"/>
        <v>30615478.386524823</v>
      </c>
      <c r="N188" s="11">
        <f t="shared" si="13"/>
        <v>2.7420852767795376E-4</v>
      </c>
      <c r="O188" s="159">
        <f t="shared" si="14"/>
        <v>3646.8595942955408</v>
      </c>
    </row>
    <row r="189" spans="1:15">
      <c r="A189" s="11" t="s">
        <v>11336</v>
      </c>
      <c r="B189" s="11" t="s">
        <v>2332</v>
      </c>
      <c r="C189" s="11">
        <v>9</v>
      </c>
      <c r="D189" s="52">
        <v>585</v>
      </c>
      <c r="E189" s="52">
        <v>585</v>
      </c>
      <c r="F189" s="52">
        <v>396</v>
      </c>
      <c r="G189" s="11">
        <v>1.4979900000000001E-2</v>
      </c>
      <c r="H189" s="11">
        <v>1.4752899999999999E-2</v>
      </c>
      <c r="I189" s="1">
        <v>6.1589499999999998E-4</v>
      </c>
      <c r="J189" s="11">
        <v>0.99339999999999995</v>
      </c>
      <c r="K189" s="156">
        <v>4.5000000000000001E-6</v>
      </c>
      <c r="L189" s="159">
        <f t="shared" si="11"/>
        <v>5184.3013468013069</v>
      </c>
      <c r="M189" s="159">
        <f t="shared" si="12"/>
        <v>26071303.953900706</v>
      </c>
      <c r="N189" s="11">
        <f t="shared" si="13"/>
        <v>1.9885086514921505E-4</v>
      </c>
      <c r="O189" s="159">
        <f t="shared" si="14"/>
        <v>5028.8943890166793</v>
      </c>
    </row>
    <row r="190" spans="1:15">
      <c r="A190" s="11" t="s">
        <v>11336</v>
      </c>
      <c r="B190" s="11" t="s">
        <v>2332</v>
      </c>
      <c r="C190" s="11">
        <v>10</v>
      </c>
      <c r="D190" s="52">
        <v>978</v>
      </c>
      <c r="E190" s="52">
        <v>978</v>
      </c>
      <c r="F190" s="52">
        <v>729</v>
      </c>
      <c r="G190" s="11">
        <v>1.5584600000000001E-2</v>
      </c>
      <c r="H190" s="11">
        <v>1.5671399999999999E-2</v>
      </c>
      <c r="I190" s="1">
        <v>7.4302500000000002E-4</v>
      </c>
      <c r="J190" s="11">
        <v>0.99339999999999995</v>
      </c>
      <c r="K190" s="156">
        <v>3.0000000000000001E-6</v>
      </c>
      <c r="L190" s="159">
        <f t="shared" si="11"/>
        <v>9381.628787878717</v>
      </c>
      <c r="M190" s="159">
        <f t="shared" si="12"/>
        <v>27694475.851063821</v>
      </c>
      <c r="N190" s="11">
        <f t="shared" si="13"/>
        <v>3.387545169055201E-4</v>
      </c>
      <c r="O190" s="159">
        <f t="shared" si="14"/>
        <v>2951.99015834497</v>
      </c>
    </row>
    <row r="191" spans="1:15">
      <c r="A191" s="11" t="s">
        <v>11336</v>
      </c>
      <c r="B191" s="11" t="s">
        <v>2332</v>
      </c>
      <c r="C191" s="11">
        <v>11</v>
      </c>
      <c r="D191" s="52">
        <v>1026</v>
      </c>
      <c r="E191" s="52">
        <v>1026</v>
      </c>
      <c r="F191" s="52">
        <v>658</v>
      </c>
      <c r="G191" s="11">
        <v>1.7227099999999999E-2</v>
      </c>
      <c r="H191" s="11">
        <v>1.6786200000000001E-2</v>
      </c>
      <c r="I191" s="1">
        <v>6.4270000000000006E-4</v>
      </c>
      <c r="J191" s="11">
        <v>0.99339999999999995</v>
      </c>
      <c r="K191" s="156">
        <v>3.8E-6</v>
      </c>
      <c r="L191" s="159">
        <f t="shared" si="11"/>
        <v>6406.4992025517859</v>
      </c>
      <c r="M191" s="159">
        <f t="shared" si="12"/>
        <v>29664548.829787236</v>
      </c>
      <c r="N191" s="11">
        <f t="shared" si="13"/>
        <v>2.1596482856731637E-4</v>
      </c>
      <c r="O191" s="159">
        <f t="shared" si="14"/>
        <v>4630.3835982640076</v>
      </c>
    </row>
    <row r="192" spans="1:15">
      <c r="A192" s="11" t="s">
        <v>11336</v>
      </c>
      <c r="B192" s="11" t="s">
        <v>2332</v>
      </c>
      <c r="C192" s="11">
        <v>12</v>
      </c>
      <c r="D192" s="52">
        <v>1499</v>
      </c>
      <c r="E192" s="52">
        <v>1499</v>
      </c>
      <c r="F192" s="52">
        <v>1049</v>
      </c>
      <c r="G192" s="11">
        <v>1.7480099999999998E-2</v>
      </c>
      <c r="H192" s="11">
        <v>1.7334599999999999E-2</v>
      </c>
      <c r="I192" s="1">
        <v>5.81081E-4</v>
      </c>
      <c r="J192" s="11">
        <v>0.99339999999999995</v>
      </c>
      <c r="K192" s="156">
        <v>3.5999999999999998E-6</v>
      </c>
      <c r="L192" s="159">
        <f t="shared" si="11"/>
        <v>6114.0677609427148</v>
      </c>
      <c r="M192" s="159">
        <f t="shared" si="12"/>
        <v>30633680.531914886</v>
      </c>
      <c r="N192" s="11">
        <f t="shared" si="13"/>
        <v>1.9958645695782249E-4</v>
      </c>
      <c r="O192" s="159">
        <f t="shared" si="14"/>
        <v>5010.3599975790166</v>
      </c>
    </row>
    <row r="193" spans="1:15">
      <c r="A193" s="11" t="s">
        <v>11336</v>
      </c>
      <c r="B193" s="11" t="s">
        <v>2332</v>
      </c>
      <c r="C193" s="11">
        <v>13</v>
      </c>
      <c r="D193" s="52">
        <v>1353</v>
      </c>
      <c r="E193" s="52">
        <v>1353</v>
      </c>
      <c r="F193" s="52">
        <v>867</v>
      </c>
      <c r="G193" s="11">
        <v>1.7756299999999999E-2</v>
      </c>
      <c r="H193" s="11">
        <v>1.7299200000000001E-2</v>
      </c>
      <c r="I193" s="1">
        <v>6.0993699999999996E-4</v>
      </c>
      <c r="J193" s="11">
        <v>0.99339999999999995</v>
      </c>
      <c r="K193" s="156">
        <v>3.4000000000000001E-6</v>
      </c>
      <c r="L193" s="159">
        <f t="shared" si="11"/>
        <v>6795.1983065953136</v>
      </c>
      <c r="M193" s="159">
        <f t="shared" si="12"/>
        <v>30571121.702127654</v>
      </c>
      <c r="N193" s="11">
        <f t="shared" si="13"/>
        <v>2.2227507295299501E-4</v>
      </c>
      <c r="O193" s="159">
        <f t="shared" si="14"/>
        <v>4498.9300271716575</v>
      </c>
    </row>
    <row r="194" spans="1:15">
      <c r="A194" s="11" t="s">
        <v>11336</v>
      </c>
      <c r="B194" s="11" t="s">
        <v>2332</v>
      </c>
      <c r="C194" s="11">
        <v>14</v>
      </c>
      <c r="D194" s="52">
        <v>1136</v>
      </c>
      <c r="E194" s="52">
        <v>1136</v>
      </c>
      <c r="F194" s="52">
        <v>828</v>
      </c>
      <c r="G194" s="11">
        <v>1.7749500000000001E-2</v>
      </c>
      <c r="H194" s="11">
        <v>1.7758199999999998E-2</v>
      </c>
      <c r="I194" s="1">
        <v>7.861010000000001E-4</v>
      </c>
      <c r="J194" s="11">
        <v>0.99339999999999995</v>
      </c>
      <c r="K194" s="156">
        <v>3.7000000000000002E-6</v>
      </c>
      <c r="L194" s="159">
        <f t="shared" si="11"/>
        <v>8047.7170352169742</v>
      </c>
      <c r="M194" s="159">
        <f t="shared" si="12"/>
        <v>31382265.851063821</v>
      </c>
      <c r="N194" s="11">
        <f t="shared" si="13"/>
        <v>2.564415543928663E-4</v>
      </c>
      <c r="O194" s="159">
        <f t="shared" si="14"/>
        <v>3899.5240157841517</v>
      </c>
    </row>
    <row r="195" spans="1:15">
      <c r="A195" s="11" t="s">
        <v>11336</v>
      </c>
      <c r="B195" s="11" t="s">
        <v>2332</v>
      </c>
      <c r="C195" s="11">
        <v>15</v>
      </c>
      <c r="D195" s="52">
        <v>1282</v>
      </c>
      <c r="E195" s="52">
        <v>1282</v>
      </c>
      <c r="F195" s="52">
        <v>894</v>
      </c>
      <c r="G195" s="11">
        <v>1.3095799999999999E-2</v>
      </c>
      <c r="H195" s="11">
        <v>1.29771E-2</v>
      </c>
      <c r="I195" s="1">
        <v>6.5992399999999999E-4</v>
      </c>
      <c r="J195" s="11">
        <v>0.99339999999999995</v>
      </c>
      <c r="K195" s="156">
        <v>3.3000000000000002E-6</v>
      </c>
      <c r="L195" s="159">
        <f t="shared" si="11"/>
        <v>7574.8852157942492</v>
      </c>
      <c r="M195" s="159">
        <f t="shared" si="12"/>
        <v>22933112.712765954</v>
      </c>
      <c r="N195" s="11">
        <f t="shared" si="13"/>
        <v>3.3030340497902021E-4</v>
      </c>
      <c r="O195" s="159">
        <f t="shared" si="14"/>
        <v>3027.5195015428822</v>
      </c>
    </row>
    <row r="196" spans="1:15">
      <c r="A196" s="11" t="s">
        <v>11336</v>
      </c>
      <c r="B196" s="11" t="s">
        <v>2332</v>
      </c>
      <c r="C196" s="11">
        <v>16</v>
      </c>
      <c r="D196" s="52">
        <v>1374</v>
      </c>
      <c r="E196" s="52">
        <v>1374</v>
      </c>
      <c r="F196" s="52">
        <v>935</v>
      </c>
      <c r="G196" s="11">
        <v>1.7109699999999999E-2</v>
      </c>
      <c r="H196" s="11">
        <v>1.6868600000000001E-2</v>
      </c>
      <c r="I196" s="1">
        <v>6.9431799999999998E-4</v>
      </c>
      <c r="J196" s="11">
        <v>0.99339999999999995</v>
      </c>
      <c r="K196" s="156">
        <v>2.8999999999999998E-6</v>
      </c>
      <c r="L196" s="159">
        <f t="shared" si="11"/>
        <v>9068.9393939393249</v>
      </c>
      <c r="M196" s="159">
        <f t="shared" si="12"/>
        <v>29810165.992907796</v>
      </c>
      <c r="N196" s="11">
        <f t="shared" si="13"/>
        <v>3.0422304243783602E-4</v>
      </c>
      <c r="O196" s="159">
        <f t="shared" si="14"/>
        <v>3287.0619923681056</v>
      </c>
    </row>
    <row r="197" spans="1:15">
      <c r="A197" s="11" t="s">
        <v>11336</v>
      </c>
      <c r="B197" s="11" t="s">
        <v>2498</v>
      </c>
      <c r="C197" s="11">
        <v>1</v>
      </c>
      <c r="D197" s="52">
        <v>378</v>
      </c>
      <c r="E197" s="52">
        <v>378</v>
      </c>
      <c r="F197" s="52">
        <v>209</v>
      </c>
      <c r="G197" s="11">
        <v>1.81342E-2</v>
      </c>
      <c r="H197" s="11">
        <v>1.83351E-2</v>
      </c>
      <c r="I197" s="1">
        <v>7.4032600000000003E-4</v>
      </c>
      <c r="J197" s="11">
        <v>0.99536250000000004</v>
      </c>
      <c r="K197" s="156">
        <v>4.5000000000000001E-6</v>
      </c>
      <c r="L197" s="159">
        <f t="shared" ref="L197:L260" si="15">I197/(4*K197*(1-J197))</f>
        <v>8868.8349805331691</v>
      </c>
      <c r="M197" s="159">
        <f t="shared" ref="M197:M260" si="16">H197*(1+J197)/(4*0.000000000282)</f>
        <v>32433662.210771281</v>
      </c>
      <c r="N197" s="11">
        <f t="shared" ref="N197:N260" si="17">L197/M197</f>
        <v>2.7344537668607191E-4</v>
      </c>
      <c r="O197" s="159">
        <f t="shared" ref="O197:O260" si="18">M197/L197</f>
        <v>3657.0375119124678</v>
      </c>
    </row>
    <row r="198" spans="1:15">
      <c r="A198" s="11" t="s">
        <v>11336</v>
      </c>
      <c r="B198" s="11" t="s">
        <v>2498</v>
      </c>
      <c r="C198" s="11">
        <v>2</v>
      </c>
      <c r="D198" s="52">
        <v>1031</v>
      </c>
      <c r="E198" s="52">
        <v>1031</v>
      </c>
      <c r="F198" s="52">
        <v>526</v>
      </c>
      <c r="G198" s="11">
        <v>1.1592E-2</v>
      </c>
      <c r="H198" s="11">
        <v>1.15155E-2</v>
      </c>
      <c r="I198" s="1">
        <v>7.4859299999999998E-4</v>
      </c>
      <c r="J198" s="11">
        <v>0.99536250000000004</v>
      </c>
      <c r="K198" s="156">
        <v>3.0000000000000001E-6</v>
      </c>
      <c r="L198" s="159">
        <f t="shared" si="15"/>
        <v>13451.80592991925</v>
      </c>
      <c r="M198" s="159">
        <f t="shared" si="16"/>
        <v>20370209.990026597</v>
      </c>
      <c r="N198" s="11">
        <f t="shared" si="17"/>
        <v>6.603665812235295E-4</v>
      </c>
      <c r="O198" s="159">
        <f t="shared" si="18"/>
        <v>1514.31042762218</v>
      </c>
    </row>
    <row r="199" spans="1:15">
      <c r="A199" s="11" t="s">
        <v>11336</v>
      </c>
      <c r="B199" s="11" t="s">
        <v>2498</v>
      </c>
      <c r="C199" s="11">
        <v>3</v>
      </c>
      <c r="D199" s="52">
        <v>342</v>
      </c>
      <c r="E199" s="52">
        <v>342</v>
      </c>
      <c r="F199" s="52">
        <v>199</v>
      </c>
      <c r="G199" s="11">
        <v>9.5038999999999992E-3</v>
      </c>
      <c r="H199" s="11">
        <v>9.8037000000000003E-3</v>
      </c>
      <c r="I199" s="1">
        <v>6.8134100000000002E-4</v>
      </c>
      <c r="J199" s="11">
        <v>0.99536250000000004</v>
      </c>
      <c r="K199" s="156">
        <v>4.7999999999999998E-6</v>
      </c>
      <c r="L199" s="159">
        <f t="shared" si="15"/>
        <v>7652.0777178796689</v>
      </c>
      <c r="M199" s="159">
        <f t="shared" si="16"/>
        <v>17342141.259973407</v>
      </c>
      <c r="N199" s="11">
        <f t="shared" si="17"/>
        <v>4.412418053323712E-4</v>
      </c>
      <c r="O199" s="159">
        <f t="shared" si="18"/>
        <v>2266.3310409736378</v>
      </c>
    </row>
    <row r="200" spans="1:15">
      <c r="A200" s="11" t="s">
        <v>11336</v>
      </c>
      <c r="B200" s="11" t="s">
        <v>2498</v>
      </c>
      <c r="C200" s="11">
        <v>4</v>
      </c>
      <c r="D200" s="52">
        <v>1449</v>
      </c>
      <c r="E200" s="52">
        <v>1449</v>
      </c>
      <c r="F200" s="52">
        <v>869</v>
      </c>
      <c r="G200" s="11">
        <v>8.5766000000000002E-3</v>
      </c>
      <c r="H200" s="11">
        <v>8.9009999999999992E-3</v>
      </c>
      <c r="I200" s="1">
        <v>7.5072099999999998E-4</v>
      </c>
      <c r="J200" s="11">
        <v>0.99536250000000004</v>
      </c>
      <c r="K200" s="156">
        <v>3.1E-6</v>
      </c>
      <c r="L200" s="159">
        <f t="shared" si="15"/>
        <v>13054.882184158008</v>
      </c>
      <c r="M200" s="159">
        <f t="shared" si="16"/>
        <v>15745320.578457445</v>
      </c>
      <c r="N200" s="11">
        <f t="shared" si="17"/>
        <v>8.2912774745403013E-4</v>
      </c>
      <c r="O200" s="159">
        <f t="shared" si="18"/>
        <v>1206.0867617452925</v>
      </c>
    </row>
    <row r="201" spans="1:15">
      <c r="A201" s="11" t="s">
        <v>11336</v>
      </c>
      <c r="B201" s="11" t="s">
        <v>2498</v>
      </c>
      <c r="C201" s="11">
        <v>5</v>
      </c>
      <c r="D201" s="52">
        <v>696</v>
      </c>
      <c r="E201" s="52">
        <v>696</v>
      </c>
      <c r="F201" s="52">
        <v>390</v>
      </c>
      <c r="G201" s="11">
        <v>1.0135999999999999E-2</v>
      </c>
      <c r="H201" s="11">
        <v>1.0356300000000001E-2</v>
      </c>
      <c r="I201" s="1">
        <v>6.0384800000000004E-4</v>
      </c>
      <c r="J201" s="11">
        <v>0.99536250000000004</v>
      </c>
      <c r="K201" s="156">
        <v>3.4999999999999999E-6</v>
      </c>
      <c r="L201" s="159">
        <f t="shared" si="15"/>
        <v>9300.7008086254154</v>
      </c>
      <c r="M201" s="159">
        <f t="shared" si="16"/>
        <v>18319656.612367023</v>
      </c>
      <c r="N201" s="11">
        <f t="shared" si="17"/>
        <v>5.0768969121106806E-4</v>
      </c>
      <c r="O201" s="159">
        <f t="shared" si="18"/>
        <v>1969.7071209276489</v>
      </c>
    </row>
    <row r="202" spans="1:15">
      <c r="A202" s="11" t="s">
        <v>11336</v>
      </c>
      <c r="B202" s="11" t="s">
        <v>2498</v>
      </c>
      <c r="C202" s="11">
        <v>6</v>
      </c>
      <c r="D202" s="52">
        <v>292</v>
      </c>
      <c r="E202" s="52">
        <v>292</v>
      </c>
      <c r="F202" s="52">
        <v>162</v>
      </c>
      <c r="G202" s="11">
        <v>9.6544000000000005E-3</v>
      </c>
      <c r="H202" s="11">
        <v>9.7987000000000005E-3</v>
      </c>
      <c r="I202" s="1">
        <v>6.8364599999999999E-4</v>
      </c>
      <c r="J202" s="11">
        <v>0.99536250000000004</v>
      </c>
      <c r="K202" s="156">
        <v>4.7999999999999998E-6</v>
      </c>
      <c r="L202" s="159">
        <f t="shared" si="15"/>
        <v>7677.964959568797</v>
      </c>
      <c r="M202" s="159">
        <f t="shared" si="16"/>
        <v>17333296.568040781</v>
      </c>
      <c r="N202" s="11">
        <f t="shared" si="17"/>
        <v>4.4296045645035966E-4</v>
      </c>
      <c r="O202" s="159">
        <f t="shared" si="18"/>
        <v>2257.5378579240401</v>
      </c>
    </row>
    <row r="203" spans="1:15">
      <c r="A203" s="11" t="s">
        <v>11336</v>
      </c>
      <c r="B203" s="11" t="s">
        <v>2498</v>
      </c>
      <c r="C203" s="11">
        <v>7</v>
      </c>
      <c r="D203" s="52">
        <v>1134</v>
      </c>
      <c r="E203" s="52">
        <v>1134</v>
      </c>
      <c r="F203" s="52">
        <v>632</v>
      </c>
      <c r="G203" s="11">
        <v>9.3740999999999998E-3</v>
      </c>
      <c r="H203" s="11">
        <v>9.5089000000000007E-3</v>
      </c>
      <c r="I203" s="1">
        <v>6.7821500000000002E-4</v>
      </c>
      <c r="J203" s="11">
        <v>0.99536250000000004</v>
      </c>
      <c r="K203" s="156">
        <v>3.7000000000000002E-6</v>
      </c>
      <c r="L203" s="159">
        <f t="shared" si="15"/>
        <v>9881.4744663802103</v>
      </c>
      <c r="M203" s="159">
        <f t="shared" si="16"/>
        <v>16820658.223625887</v>
      </c>
      <c r="N203" s="11">
        <f t="shared" si="17"/>
        <v>5.8746062936472553E-4</v>
      </c>
      <c r="O203" s="159">
        <f t="shared" si="18"/>
        <v>1702.2417333420126</v>
      </c>
    </row>
    <row r="204" spans="1:15">
      <c r="A204" s="11" t="s">
        <v>11336</v>
      </c>
      <c r="B204" s="11" t="s">
        <v>2498</v>
      </c>
      <c r="C204" s="11">
        <v>8</v>
      </c>
      <c r="D204" s="52">
        <v>514</v>
      </c>
      <c r="E204" s="52">
        <v>514</v>
      </c>
      <c r="F204" s="52">
        <v>302</v>
      </c>
      <c r="G204" s="11">
        <v>8.6739E-3</v>
      </c>
      <c r="H204" s="11">
        <v>8.9321999999999995E-3</v>
      </c>
      <c r="I204" s="1">
        <v>6.6318299999999991E-4</v>
      </c>
      <c r="J204" s="11">
        <v>0.99536250000000004</v>
      </c>
      <c r="K204" s="156">
        <v>3.0000000000000001E-6</v>
      </c>
      <c r="L204" s="159">
        <f t="shared" si="15"/>
        <v>11917.035040431365</v>
      </c>
      <c r="M204" s="159">
        <f t="shared" si="16"/>
        <v>15800511.456117021</v>
      </c>
      <c r="N204" s="11">
        <f t="shared" si="17"/>
        <v>7.5421830954831501E-4</v>
      </c>
      <c r="O204" s="159">
        <f t="shared" si="18"/>
        <v>1325.8760591464272</v>
      </c>
    </row>
    <row r="205" spans="1:15">
      <c r="A205" s="11" t="s">
        <v>11336</v>
      </c>
      <c r="B205" s="11" t="s">
        <v>2498</v>
      </c>
      <c r="C205" s="11">
        <v>9</v>
      </c>
      <c r="D205" s="52">
        <v>524</v>
      </c>
      <c r="E205" s="52">
        <v>524</v>
      </c>
      <c r="F205" s="52">
        <v>311</v>
      </c>
      <c r="G205" s="11">
        <v>1.0259000000000001E-2</v>
      </c>
      <c r="H205" s="11">
        <v>1.06403E-2</v>
      </c>
      <c r="I205" s="1">
        <v>6.3907999999999999E-4</v>
      </c>
      <c r="J205" s="11">
        <v>0.99536250000000004</v>
      </c>
      <c r="K205" s="156">
        <v>4.5000000000000001E-6</v>
      </c>
      <c r="L205" s="159">
        <f t="shared" si="15"/>
        <v>7655.9448936808067</v>
      </c>
      <c r="M205" s="159">
        <f t="shared" si="16"/>
        <v>18822035.114140071</v>
      </c>
      <c r="N205" s="11">
        <f t="shared" si="17"/>
        <v>4.0675436249341983E-4</v>
      </c>
      <c r="O205" s="159">
        <f t="shared" si="18"/>
        <v>2458.48623200981</v>
      </c>
    </row>
    <row r="206" spans="1:15">
      <c r="A206" s="11" t="s">
        <v>11336</v>
      </c>
      <c r="B206" s="11" t="s">
        <v>2498</v>
      </c>
      <c r="C206" s="11">
        <v>10</v>
      </c>
      <c r="D206" s="52">
        <v>689</v>
      </c>
      <c r="E206" s="52">
        <v>689</v>
      </c>
      <c r="F206" s="52">
        <v>386</v>
      </c>
      <c r="G206" s="11">
        <v>8.7255000000000006E-3</v>
      </c>
      <c r="H206" s="11">
        <v>8.8532000000000003E-3</v>
      </c>
      <c r="I206" s="1">
        <v>7.3884799999999996E-4</v>
      </c>
      <c r="J206" s="11">
        <v>0.99536250000000004</v>
      </c>
      <c r="K206" s="156">
        <v>3.0000000000000001E-6</v>
      </c>
      <c r="L206" s="159">
        <f t="shared" si="15"/>
        <v>13276.693620844675</v>
      </c>
      <c r="M206" s="159">
        <f t="shared" si="16"/>
        <v>15660765.323581561</v>
      </c>
      <c r="N206" s="11">
        <f t="shared" si="17"/>
        <v>8.4776786743959349E-4</v>
      </c>
      <c r="O206" s="159">
        <f t="shared" si="18"/>
        <v>1179.5681794595189</v>
      </c>
    </row>
    <row r="207" spans="1:15">
      <c r="A207" s="11" t="s">
        <v>11336</v>
      </c>
      <c r="B207" s="11" t="s">
        <v>2498</v>
      </c>
      <c r="C207" s="11">
        <v>11</v>
      </c>
      <c r="D207" s="52">
        <v>865</v>
      </c>
      <c r="E207" s="52">
        <v>865</v>
      </c>
      <c r="F207" s="52">
        <v>467</v>
      </c>
      <c r="G207" s="11">
        <v>1.12687E-2</v>
      </c>
      <c r="H207" s="11">
        <v>1.1357600000000001E-2</v>
      </c>
      <c r="I207" s="1">
        <v>6.3822100000000001E-4</v>
      </c>
      <c r="J207" s="11">
        <v>0.99536250000000004</v>
      </c>
      <c r="K207" s="156">
        <v>3.8E-6</v>
      </c>
      <c r="L207" s="159">
        <f t="shared" si="15"/>
        <v>9054.0644062988413</v>
      </c>
      <c r="M207" s="159">
        <f t="shared" si="16"/>
        <v>20090894.618794329</v>
      </c>
      <c r="N207" s="11">
        <f t="shared" si="17"/>
        <v>4.5065511407486457E-4</v>
      </c>
      <c r="O207" s="159">
        <f t="shared" si="18"/>
        <v>2218.9917938751632</v>
      </c>
    </row>
    <row r="208" spans="1:15">
      <c r="A208" s="11" t="s">
        <v>11336</v>
      </c>
      <c r="B208" s="11" t="s">
        <v>2498</v>
      </c>
      <c r="C208" s="11">
        <v>12</v>
      </c>
      <c r="D208" s="52">
        <v>983</v>
      </c>
      <c r="E208" s="52">
        <v>983</v>
      </c>
      <c r="F208" s="52">
        <v>536</v>
      </c>
      <c r="G208" s="11">
        <v>9.0192999999999992E-3</v>
      </c>
      <c r="H208" s="11">
        <v>9.1219999999999999E-3</v>
      </c>
      <c r="I208" s="1">
        <v>6.8975299999999998E-4</v>
      </c>
      <c r="J208" s="11">
        <v>0.99536250000000004</v>
      </c>
      <c r="K208" s="156">
        <v>3.5999999999999998E-6</v>
      </c>
      <c r="L208" s="159">
        <f t="shared" si="15"/>
        <v>10328.736148547556</v>
      </c>
      <c r="M208" s="159">
        <f t="shared" si="16"/>
        <v>16136255.961879432</v>
      </c>
      <c r="N208" s="11">
        <f t="shared" si="17"/>
        <v>6.4009496211192606E-4</v>
      </c>
      <c r="O208" s="159">
        <f t="shared" si="18"/>
        <v>1562.2681933015144</v>
      </c>
    </row>
    <row r="209" spans="1:15">
      <c r="A209" s="11" t="s">
        <v>11336</v>
      </c>
      <c r="B209" s="11" t="s">
        <v>2498</v>
      </c>
      <c r="C209" s="11">
        <v>13</v>
      </c>
      <c r="D209" s="52">
        <v>996</v>
      </c>
      <c r="E209" s="52">
        <v>996</v>
      </c>
      <c r="F209" s="52">
        <v>530</v>
      </c>
      <c r="G209" s="11">
        <v>1.0214900000000001E-2</v>
      </c>
      <c r="H209" s="11">
        <v>1.02275E-2</v>
      </c>
      <c r="I209" s="1">
        <v>6.4678299999999995E-4</v>
      </c>
      <c r="J209" s="11">
        <v>0.99536250000000004</v>
      </c>
      <c r="K209" s="156">
        <v>3.4000000000000001E-6</v>
      </c>
      <c r="L209" s="159">
        <f t="shared" si="15"/>
        <v>10255.0023783099</v>
      </c>
      <c r="M209" s="159">
        <f t="shared" si="16"/>
        <v>18091817.348182626</v>
      </c>
      <c r="N209" s="11">
        <f t="shared" si="17"/>
        <v>5.6683097009820548E-4</v>
      </c>
      <c r="O209" s="159">
        <f t="shared" si="18"/>
        <v>1764.1943590815911</v>
      </c>
    </row>
    <row r="210" spans="1:15">
      <c r="A210" s="11" t="s">
        <v>11336</v>
      </c>
      <c r="B210" s="11" t="s">
        <v>2498</v>
      </c>
      <c r="C210" s="11">
        <v>14</v>
      </c>
      <c r="D210" s="52">
        <v>755</v>
      </c>
      <c r="E210" s="52">
        <v>755</v>
      </c>
      <c r="F210" s="52">
        <v>454</v>
      </c>
      <c r="G210" s="11">
        <v>9.1243000000000001E-3</v>
      </c>
      <c r="H210" s="11">
        <v>9.4754999999999995E-3</v>
      </c>
      <c r="I210" s="1">
        <v>6.4310799999999998E-4</v>
      </c>
      <c r="J210" s="11">
        <v>0.99536250000000004</v>
      </c>
      <c r="K210" s="156">
        <v>3.7000000000000002E-6</v>
      </c>
      <c r="L210" s="159">
        <f t="shared" si="15"/>
        <v>9369.9715888395913</v>
      </c>
      <c r="M210" s="159">
        <f t="shared" si="16"/>
        <v>16761575.681515958</v>
      </c>
      <c r="N210" s="11">
        <f t="shared" si="17"/>
        <v>5.5901496177190836E-4</v>
      </c>
      <c r="O210" s="159">
        <f t="shared" si="18"/>
        <v>1788.860886353207</v>
      </c>
    </row>
    <row r="211" spans="1:15">
      <c r="A211" s="11" t="s">
        <v>11336</v>
      </c>
      <c r="B211" s="11" t="s">
        <v>2498</v>
      </c>
      <c r="C211" s="11">
        <v>15</v>
      </c>
      <c r="D211" s="52">
        <v>1258</v>
      </c>
      <c r="E211" s="52">
        <v>1258</v>
      </c>
      <c r="F211" s="52">
        <v>697</v>
      </c>
      <c r="G211" s="11">
        <v>1.0081100000000001E-2</v>
      </c>
      <c r="H211" s="11">
        <v>1.02211E-2</v>
      </c>
      <c r="I211" s="1">
        <v>6.4690199999999998E-4</v>
      </c>
      <c r="J211" s="11">
        <v>0.99536250000000004</v>
      </c>
      <c r="K211" s="156">
        <v>3.3000000000000002E-6</v>
      </c>
      <c r="L211" s="159">
        <f t="shared" si="15"/>
        <v>10567.703994119176</v>
      </c>
      <c r="M211" s="159">
        <f t="shared" si="16"/>
        <v>18080496.142508868</v>
      </c>
      <c r="N211" s="11">
        <f t="shared" si="17"/>
        <v>5.8448086329188477E-4</v>
      </c>
      <c r="O211" s="159">
        <f t="shared" si="18"/>
        <v>1710.9200023553353</v>
      </c>
    </row>
    <row r="212" spans="1:15">
      <c r="A212" s="11" t="s">
        <v>11336</v>
      </c>
      <c r="B212" s="11" t="s">
        <v>2498</v>
      </c>
      <c r="C212" s="11">
        <v>16</v>
      </c>
      <c r="D212" s="52">
        <v>1128</v>
      </c>
      <c r="E212" s="52">
        <v>1128</v>
      </c>
      <c r="F212" s="52">
        <v>658</v>
      </c>
      <c r="G212" s="11">
        <v>1.08258E-2</v>
      </c>
      <c r="H212" s="11">
        <v>1.1126499999999999E-2</v>
      </c>
      <c r="I212" s="1">
        <v>6.3666999999999999E-4</v>
      </c>
      <c r="J212" s="11">
        <v>0.99536250000000004</v>
      </c>
      <c r="K212" s="156">
        <v>2.8999999999999998E-6</v>
      </c>
      <c r="L212" s="159">
        <f t="shared" si="15"/>
        <v>11835.114787619768</v>
      </c>
      <c r="M212" s="159">
        <f t="shared" si="16"/>
        <v>19682092.957668439</v>
      </c>
      <c r="N212" s="11">
        <f t="shared" si="17"/>
        <v>6.0131383451314459E-4</v>
      </c>
      <c r="O212" s="159">
        <f t="shared" si="18"/>
        <v>1663.0251003781623</v>
      </c>
    </row>
    <row r="213" spans="1:15">
      <c r="A213" s="11" t="s">
        <v>11336</v>
      </c>
      <c r="B213" s="11" t="s">
        <v>2191</v>
      </c>
      <c r="C213" s="11">
        <v>6</v>
      </c>
      <c r="D213" s="52">
        <v>47</v>
      </c>
      <c r="E213" s="52">
        <v>47</v>
      </c>
      <c r="F213" s="52">
        <v>30</v>
      </c>
      <c r="G213" s="11">
        <v>1.2489999999999999E-3</v>
      </c>
      <c r="H213" s="11">
        <v>1.4674E-3</v>
      </c>
      <c r="I213" s="1">
        <v>6.5995099999999998E-4</v>
      </c>
      <c r="J213" s="11">
        <v>0.99560360000000003</v>
      </c>
      <c r="K213" s="156">
        <v>4.7999999999999998E-6</v>
      </c>
      <c r="L213" s="159">
        <f t="shared" si="15"/>
        <v>7818.3167857035132</v>
      </c>
      <c r="M213" s="159">
        <f t="shared" si="16"/>
        <v>2596053.8321276591</v>
      </c>
      <c r="N213" s="11">
        <f t="shared" si="17"/>
        <v>3.011615818188108E-3</v>
      </c>
      <c r="O213" s="159">
        <f t="shared" si="18"/>
        <v>332.04766489825204</v>
      </c>
    </row>
    <row r="214" spans="1:15">
      <c r="A214" s="11" t="s">
        <v>11336</v>
      </c>
      <c r="B214" s="11" t="s">
        <v>2191</v>
      </c>
      <c r="C214" s="11">
        <v>10</v>
      </c>
      <c r="D214" s="52">
        <v>152</v>
      </c>
      <c r="E214" s="52">
        <v>152</v>
      </c>
      <c r="F214" s="52">
        <v>102</v>
      </c>
      <c r="G214" s="11">
        <v>1.4038E-3</v>
      </c>
      <c r="H214" s="11">
        <v>1.7235E-3</v>
      </c>
      <c r="I214" s="1">
        <v>6.2006700000000008E-4</v>
      </c>
      <c r="J214" s="11">
        <v>0.99560360000000003</v>
      </c>
      <c r="K214" s="156">
        <v>3.0000000000000001E-6</v>
      </c>
      <c r="L214" s="159">
        <f t="shared" si="15"/>
        <v>11753.309525975888</v>
      </c>
      <c r="M214" s="159">
        <f t="shared" si="16"/>
        <v>3049133.6920212763</v>
      </c>
      <c r="N214" s="11">
        <f t="shared" si="17"/>
        <v>3.8546389608074541E-3</v>
      </c>
      <c r="O214" s="159">
        <f t="shared" si="18"/>
        <v>259.4276688861475</v>
      </c>
    </row>
    <row r="215" spans="1:15">
      <c r="A215" s="11" t="s">
        <v>11336</v>
      </c>
      <c r="B215" s="11" t="s">
        <v>2191</v>
      </c>
      <c r="C215" s="11">
        <v>12</v>
      </c>
      <c r="D215" s="52">
        <v>209</v>
      </c>
      <c r="E215" s="52">
        <v>209</v>
      </c>
      <c r="F215" s="52">
        <v>81</v>
      </c>
      <c r="G215" s="11">
        <v>1.8349E-3</v>
      </c>
      <c r="H215" s="11">
        <v>1.7248999999999999E-3</v>
      </c>
      <c r="I215" s="1">
        <v>6.8740399999999997E-4</v>
      </c>
      <c r="J215" s="11">
        <v>0.99560360000000003</v>
      </c>
      <c r="K215" s="156">
        <v>3.5999999999999998E-6</v>
      </c>
      <c r="L215" s="159">
        <f t="shared" si="15"/>
        <v>10858.063162789838</v>
      </c>
      <c r="M215" s="159">
        <f t="shared" si="16"/>
        <v>3051610.5049999999</v>
      </c>
      <c r="N215" s="11">
        <f t="shared" si="17"/>
        <v>3.5581418877013069E-3</v>
      </c>
      <c r="O215" s="159">
        <f t="shared" si="18"/>
        <v>281.04556579277886</v>
      </c>
    </row>
    <row r="216" spans="1:15">
      <c r="A216" s="11" t="s">
        <v>11336</v>
      </c>
      <c r="B216" s="11" t="s">
        <v>2191</v>
      </c>
      <c r="C216" s="11">
        <v>11</v>
      </c>
      <c r="D216" s="52">
        <v>147</v>
      </c>
      <c r="E216" s="52">
        <v>147</v>
      </c>
      <c r="F216" s="52">
        <v>86</v>
      </c>
      <c r="G216" s="11">
        <v>1.5300999999999999E-3</v>
      </c>
      <c r="H216" s="11">
        <v>1.7449E-3</v>
      </c>
      <c r="I216" s="1">
        <v>8.5912500000000008E-4</v>
      </c>
      <c r="J216" s="11">
        <v>0.99560360000000003</v>
      </c>
      <c r="K216" s="156">
        <v>3.8E-6</v>
      </c>
      <c r="L216" s="159">
        <f t="shared" si="15"/>
        <v>12856.287321205486</v>
      </c>
      <c r="M216" s="159">
        <f t="shared" si="16"/>
        <v>3086993.547553191</v>
      </c>
      <c r="N216" s="11">
        <f t="shared" si="17"/>
        <v>4.1646628420702794E-3</v>
      </c>
      <c r="O216" s="159">
        <f t="shared" si="18"/>
        <v>240.11547583114651</v>
      </c>
    </row>
    <row r="217" spans="1:15">
      <c r="A217" s="11" t="s">
        <v>11336</v>
      </c>
      <c r="B217" s="11" t="s">
        <v>2191</v>
      </c>
      <c r="C217" s="11">
        <v>14</v>
      </c>
      <c r="D217" s="52">
        <v>182</v>
      </c>
      <c r="E217" s="52">
        <v>182</v>
      </c>
      <c r="F217" s="52">
        <v>127</v>
      </c>
      <c r="G217" s="11">
        <v>1.6272000000000001E-3</v>
      </c>
      <c r="H217" s="11">
        <v>2.0214999999999999E-3</v>
      </c>
      <c r="I217" s="1">
        <v>6.7854600000000003E-4</v>
      </c>
      <c r="J217" s="11">
        <v>0.99560360000000003</v>
      </c>
      <c r="K217" s="156">
        <v>3.7000000000000002E-6</v>
      </c>
      <c r="L217" s="159">
        <f t="shared" si="15"/>
        <v>10428.464812733839</v>
      </c>
      <c r="M217" s="159">
        <f t="shared" si="16"/>
        <v>3576341.0260638292</v>
      </c>
      <c r="N217" s="11">
        <f t="shared" si="17"/>
        <v>2.9159592826111308E-3</v>
      </c>
      <c r="O217" s="159">
        <f t="shared" si="18"/>
        <v>342.94031674699448</v>
      </c>
    </row>
    <row r="218" spans="1:15">
      <c r="A218" s="11" t="s">
        <v>11336</v>
      </c>
      <c r="B218" s="11" t="s">
        <v>2191</v>
      </c>
      <c r="C218" s="11">
        <v>9</v>
      </c>
      <c r="D218" s="52">
        <v>116</v>
      </c>
      <c r="E218" s="52">
        <v>116</v>
      </c>
      <c r="F218" s="52">
        <v>77</v>
      </c>
      <c r="G218" s="11">
        <v>1.8112E-3</v>
      </c>
      <c r="H218" s="11">
        <v>2.0796E-3</v>
      </c>
      <c r="I218" s="1">
        <v>6.4184099999999998E-4</v>
      </c>
      <c r="J218" s="11">
        <v>0.99560360000000003</v>
      </c>
      <c r="K218" s="156">
        <v>4.5000000000000001E-6</v>
      </c>
      <c r="L218" s="159">
        <f t="shared" si="15"/>
        <v>8110.6890486155953</v>
      </c>
      <c r="M218" s="159">
        <f t="shared" si="16"/>
        <v>3679128.7646808513</v>
      </c>
      <c r="N218" s="11">
        <f t="shared" si="17"/>
        <v>2.2045135050659643E-3</v>
      </c>
      <c r="O218" s="159">
        <f t="shared" si="18"/>
        <v>453.61482145698062</v>
      </c>
    </row>
    <row r="219" spans="1:15">
      <c r="A219" s="11" t="s">
        <v>11336</v>
      </c>
      <c r="B219" s="11" t="s">
        <v>2191</v>
      </c>
      <c r="C219" s="11">
        <v>3</v>
      </c>
      <c r="D219" s="52">
        <v>84</v>
      </c>
      <c r="E219" s="52">
        <v>84</v>
      </c>
      <c r="F219" s="52">
        <v>59</v>
      </c>
      <c r="G219" s="11">
        <v>1.7397999999999999E-3</v>
      </c>
      <c r="H219" s="11">
        <v>2.1768E-3</v>
      </c>
      <c r="I219" s="1">
        <v>8.08192E-4</v>
      </c>
      <c r="J219" s="11">
        <v>0.99560360000000003</v>
      </c>
      <c r="K219" s="156">
        <v>4.7999999999999998E-6</v>
      </c>
      <c r="L219" s="159">
        <f t="shared" si="15"/>
        <v>9574.5003487702779</v>
      </c>
      <c r="M219" s="159">
        <f t="shared" si="16"/>
        <v>3851090.3514893614</v>
      </c>
      <c r="N219" s="11">
        <f t="shared" si="17"/>
        <v>2.4861791012167397E-3</v>
      </c>
      <c r="O219" s="159">
        <f t="shared" si="18"/>
        <v>402.22363686936256</v>
      </c>
    </row>
    <row r="220" spans="1:15">
      <c r="A220" s="11" t="s">
        <v>11336</v>
      </c>
      <c r="B220" s="11" t="s">
        <v>2191</v>
      </c>
      <c r="C220" s="11">
        <v>5</v>
      </c>
      <c r="D220" s="52">
        <v>163</v>
      </c>
      <c r="E220" s="52">
        <v>163</v>
      </c>
      <c r="F220" s="52">
        <v>102</v>
      </c>
      <c r="G220" s="11">
        <v>1.8500999999999999E-3</v>
      </c>
      <c r="H220" s="11">
        <v>2.1914999999999999E-3</v>
      </c>
      <c r="I220" s="1">
        <v>7.1970699999999999E-4</v>
      </c>
      <c r="J220" s="11">
        <v>0.99560360000000003</v>
      </c>
      <c r="K220" s="156">
        <v>3.4999999999999999E-6</v>
      </c>
      <c r="L220" s="159">
        <f t="shared" si="15"/>
        <v>11693.122294864717</v>
      </c>
      <c r="M220" s="159">
        <f t="shared" si="16"/>
        <v>3877096.8877659566</v>
      </c>
      <c r="N220" s="11">
        <f t="shared" si="17"/>
        <v>3.0159479201466322E-3</v>
      </c>
      <c r="O220" s="159">
        <f t="shared" si="18"/>
        <v>331.57071225267742</v>
      </c>
    </row>
    <row r="221" spans="1:15">
      <c r="A221" s="11" t="s">
        <v>11336</v>
      </c>
      <c r="B221" s="11" t="s">
        <v>2191</v>
      </c>
      <c r="C221" s="11">
        <v>4</v>
      </c>
      <c r="D221" s="52">
        <v>418</v>
      </c>
      <c r="E221" s="52">
        <v>418</v>
      </c>
      <c r="F221" s="52">
        <v>280</v>
      </c>
      <c r="G221" s="11">
        <v>1.9040999999999999E-3</v>
      </c>
      <c r="H221" s="11">
        <v>2.2761999999999999E-3</v>
      </c>
      <c r="I221" s="1">
        <v>6.6648100000000002E-4</v>
      </c>
      <c r="J221" s="11">
        <v>0.99560360000000003</v>
      </c>
      <c r="K221" s="156">
        <v>3.1E-6</v>
      </c>
      <c r="L221" s="159">
        <f t="shared" si="15"/>
        <v>12225.563584281661</v>
      </c>
      <c r="M221" s="159">
        <f t="shared" si="16"/>
        <v>4026944.0729787233</v>
      </c>
      <c r="N221" s="11">
        <f t="shared" si="17"/>
        <v>3.0359407438302049E-3</v>
      </c>
      <c r="O221" s="159">
        <f t="shared" si="18"/>
        <v>329.3871930907253</v>
      </c>
    </row>
    <row r="222" spans="1:15">
      <c r="A222" s="11" t="s">
        <v>11336</v>
      </c>
      <c r="B222" s="11" t="s">
        <v>2191</v>
      </c>
      <c r="C222" s="11">
        <v>16</v>
      </c>
      <c r="D222" s="52">
        <v>269</v>
      </c>
      <c r="E222" s="52">
        <v>269</v>
      </c>
      <c r="F222" s="52">
        <v>174</v>
      </c>
      <c r="G222" s="11">
        <v>1.9981E-3</v>
      </c>
      <c r="H222" s="11">
        <v>2.3652E-3</v>
      </c>
      <c r="I222" s="1">
        <v>6.4775100000000001E-4</v>
      </c>
      <c r="J222" s="11">
        <v>0.99560360000000003</v>
      </c>
      <c r="K222" s="156">
        <v>2.8999999999999998E-6</v>
      </c>
      <c r="L222" s="159">
        <f t="shared" si="15"/>
        <v>12701.438324146186</v>
      </c>
      <c r="M222" s="159">
        <f t="shared" si="16"/>
        <v>4184398.6123404256</v>
      </c>
      <c r="N222" s="11">
        <f t="shared" si="17"/>
        <v>3.0354274295684258E-3</v>
      </c>
      <c r="O222" s="159">
        <f t="shared" si="18"/>
        <v>329.44289501336527</v>
      </c>
    </row>
    <row r="223" spans="1:15">
      <c r="A223" s="11" t="s">
        <v>11336</v>
      </c>
      <c r="B223" s="11" t="s">
        <v>2191</v>
      </c>
      <c r="C223" s="11">
        <v>8</v>
      </c>
      <c r="D223" s="52">
        <v>157</v>
      </c>
      <c r="E223" s="52">
        <v>157</v>
      </c>
      <c r="F223" s="52">
        <v>107</v>
      </c>
      <c r="G223" s="11">
        <v>2.0287E-3</v>
      </c>
      <c r="H223" s="11">
        <v>2.4274000000000001E-3</v>
      </c>
      <c r="I223" s="1">
        <v>6.85079E-4</v>
      </c>
      <c r="J223" s="11">
        <v>0.99560360000000003</v>
      </c>
      <c r="K223" s="156">
        <v>3.0000000000000001E-6</v>
      </c>
      <c r="L223" s="159">
        <f t="shared" si="15"/>
        <v>12985.605647044649</v>
      </c>
      <c r="M223" s="159">
        <f t="shared" si="16"/>
        <v>4294439.8746808507</v>
      </c>
      <c r="N223" s="11">
        <f t="shared" si="17"/>
        <v>3.0238182454492271E-3</v>
      </c>
      <c r="O223" s="159">
        <f t="shared" si="18"/>
        <v>330.70770754987529</v>
      </c>
    </row>
    <row r="224" spans="1:15">
      <c r="A224" s="11" t="s">
        <v>11336</v>
      </c>
      <c r="B224" s="11" t="s">
        <v>2191</v>
      </c>
      <c r="C224" s="11">
        <v>15</v>
      </c>
      <c r="D224" s="52">
        <v>338</v>
      </c>
      <c r="E224" s="52">
        <v>338</v>
      </c>
      <c r="F224" s="52">
        <v>210</v>
      </c>
      <c r="G224" s="11">
        <v>2.1159E-3</v>
      </c>
      <c r="H224" s="11">
        <v>2.4417000000000002E-3</v>
      </c>
      <c r="I224" s="1">
        <v>7.3010299999999996E-4</v>
      </c>
      <c r="J224" s="11">
        <v>0.99560360000000003</v>
      </c>
      <c r="K224" s="156">
        <v>3.3000000000000002E-6</v>
      </c>
      <c r="L224" s="159">
        <f t="shared" si="15"/>
        <v>12580.937433657933</v>
      </c>
      <c r="M224" s="159">
        <f t="shared" si="16"/>
        <v>4319738.7501063831</v>
      </c>
      <c r="N224" s="11">
        <f t="shared" si="17"/>
        <v>2.9124301633630272E-3</v>
      </c>
      <c r="O224" s="159">
        <f t="shared" si="18"/>
        <v>343.35587255602547</v>
      </c>
    </row>
    <row r="225" spans="1:15">
      <c r="A225" s="11" t="s">
        <v>11336</v>
      </c>
      <c r="B225" s="11" t="s">
        <v>2191</v>
      </c>
      <c r="C225" s="11">
        <v>7</v>
      </c>
      <c r="D225" s="52">
        <v>371</v>
      </c>
      <c r="E225" s="52">
        <v>371</v>
      </c>
      <c r="F225" s="52">
        <v>189</v>
      </c>
      <c r="G225" s="11">
        <v>2.6438E-3</v>
      </c>
      <c r="H225" s="11">
        <v>2.7561999999999999E-3</v>
      </c>
      <c r="I225" s="1">
        <v>6.3819599999999995E-4</v>
      </c>
      <c r="J225" s="11">
        <v>0.99560360000000003</v>
      </c>
      <c r="K225" s="156">
        <v>3.7000000000000002E-6</v>
      </c>
      <c r="L225" s="159">
        <f t="shared" si="15"/>
        <v>9808.3321243180035</v>
      </c>
      <c r="M225" s="159">
        <f t="shared" si="16"/>
        <v>4876137.0942553189</v>
      </c>
      <c r="N225" s="11">
        <f t="shared" si="17"/>
        <v>2.0114963822230117E-3</v>
      </c>
      <c r="O225" s="159">
        <f t="shared" si="18"/>
        <v>497.14233087252518</v>
      </c>
    </row>
    <row r="226" spans="1:15">
      <c r="A226" s="11" t="s">
        <v>11336</v>
      </c>
      <c r="B226" s="11" t="s">
        <v>2191</v>
      </c>
      <c r="C226" s="11">
        <v>13</v>
      </c>
      <c r="D226" s="52">
        <v>309</v>
      </c>
      <c r="E226" s="52">
        <v>309</v>
      </c>
      <c r="F226" s="52">
        <v>189</v>
      </c>
      <c r="G226" s="11">
        <v>2.4345999999999999E-3</v>
      </c>
      <c r="H226" s="11">
        <v>2.8197999999999999E-3</v>
      </c>
      <c r="I226" s="1">
        <v>7.0244999999999997E-4</v>
      </c>
      <c r="J226" s="11">
        <v>0.99560360000000003</v>
      </c>
      <c r="K226" s="156">
        <v>3.4000000000000001E-6</v>
      </c>
      <c r="L226" s="159">
        <f t="shared" si="15"/>
        <v>11748.415816149129</v>
      </c>
      <c r="M226" s="159">
        <f t="shared" si="16"/>
        <v>4988655.1695744675</v>
      </c>
      <c r="N226" s="11">
        <f t="shared" si="17"/>
        <v>2.3550266388027916E-3</v>
      </c>
      <c r="O226" s="159">
        <f t="shared" si="18"/>
        <v>424.62364693605463</v>
      </c>
    </row>
    <row r="227" spans="1:15">
      <c r="A227" s="11" t="s">
        <v>11336</v>
      </c>
      <c r="B227" s="11" t="s">
        <v>2191</v>
      </c>
      <c r="C227" s="11">
        <v>2</v>
      </c>
      <c r="D227" s="52">
        <v>296</v>
      </c>
      <c r="E227" s="52">
        <v>296</v>
      </c>
      <c r="F227" s="52">
        <v>134</v>
      </c>
      <c r="G227" s="11">
        <v>2.9501000000000002E-3</v>
      </c>
      <c r="H227" s="11">
        <v>2.9367E-3</v>
      </c>
      <c r="I227" s="1">
        <v>6.3466299999999994E-4</v>
      </c>
      <c r="J227" s="11">
        <v>0.99560360000000003</v>
      </c>
      <c r="K227" s="156">
        <v>3.0000000000000001E-6</v>
      </c>
      <c r="L227" s="159">
        <f t="shared" si="15"/>
        <v>12029.975282807234</v>
      </c>
      <c r="M227" s="159">
        <f t="shared" si="16"/>
        <v>5195469.0532978717</v>
      </c>
      <c r="N227" s="11">
        <f t="shared" si="17"/>
        <v>2.3154743410840062E-3</v>
      </c>
      <c r="O227" s="159">
        <f t="shared" si="18"/>
        <v>431.87695162790823</v>
      </c>
    </row>
    <row r="228" spans="1:15">
      <c r="A228" s="11" t="s">
        <v>11336</v>
      </c>
      <c r="B228" s="11" t="s">
        <v>2191</v>
      </c>
      <c r="C228" s="11">
        <v>1</v>
      </c>
      <c r="D228" s="52">
        <v>85</v>
      </c>
      <c r="E228" s="52">
        <v>85</v>
      </c>
      <c r="F228" s="52">
        <v>38</v>
      </c>
      <c r="G228" s="11">
        <v>3.4592999999999998E-3</v>
      </c>
      <c r="H228" s="11">
        <v>3.6001000000000002E-3</v>
      </c>
      <c r="I228" s="1">
        <v>6.49809E-4</v>
      </c>
      <c r="J228" s="11">
        <v>0.99560360000000003</v>
      </c>
      <c r="K228" s="156">
        <v>4.5000000000000001E-6</v>
      </c>
      <c r="L228" s="159">
        <f t="shared" si="15"/>
        <v>8211.3774906742492</v>
      </c>
      <c r="M228" s="159">
        <f t="shared" si="16"/>
        <v>6369124.574787234</v>
      </c>
      <c r="N228" s="11">
        <f t="shared" si="17"/>
        <v>1.2892474302009641E-3</v>
      </c>
      <c r="O228" s="159">
        <f t="shared" si="18"/>
        <v>775.64630076022183</v>
      </c>
    </row>
    <row r="229" spans="1:15">
      <c r="A229" s="11" t="s">
        <v>11336</v>
      </c>
      <c r="B229" s="11" t="s">
        <v>2194</v>
      </c>
      <c r="C229" s="11">
        <v>1</v>
      </c>
      <c r="D229" s="52">
        <v>174</v>
      </c>
      <c r="E229" s="52">
        <v>174</v>
      </c>
      <c r="F229" s="52">
        <v>7</v>
      </c>
      <c r="G229" s="11">
        <v>8.0330000000000002E-3</v>
      </c>
      <c r="H229" s="11">
        <v>6.8983999999999998E-3</v>
      </c>
      <c r="I229" s="1">
        <v>8.2832499999999998E-4</v>
      </c>
      <c r="J229" s="11">
        <v>0.99235379999999995</v>
      </c>
      <c r="K229" s="156">
        <v>4.5000000000000001E-6</v>
      </c>
      <c r="L229" s="159">
        <f t="shared" si="15"/>
        <v>6018.4216415415858</v>
      </c>
      <c r="M229" s="159">
        <f t="shared" si="16"/>
        <v>12184444.551347516</v>
      </c>
      <c r="N229" s="11">
        <f t="shared" si="17"/>
        <v>4.9394304485352925E-4</v>
      </c>
      <c r="O229" s="159">
        <f t="shared" si="18"/>
        <v>2024.5249131841381</v>
      </c>
    </row>
    <row r="230" spans="1:15">
      <c r="A230" s="11" t="s">
        <v>11336</v>
      </c>
      <c r="B230" s="11" t="s">
        <v>2194</v>
      </c>
      <c r="C230" s="11">
        <v>2</v>
      </c>
      <c r="D230" s="52">
        <v>862</v>
      </c>
      <c r="E230" s="52">
        <v>862</v>
      </c>
      <c r="F230" s="52">
        <v>118</v>
      </c>
      <c r="G230" s="11">
        <v>9.4239000000000007E-3</v>
      </c>
      <c r="H230" s="11">
        <v>7.7682999999999997E-3</v>
      </c>
      <c r="I230" s="1">
        <v>6.2302800000000008E-4</v>
      </c>
      <c r="J230" s="11">
        <v>0.99235379999999995</v>
      </c>
      <c r="K230" s="156">
        <v>3.0000000000000001E-6</v>
      </c>
      <c r="L230" s="159">
        <f t="shared" si="15"/>
        <v>6790.1702806622488</v>
      </c>
      <c r="M230" s="159">
        <f t="shared" si="16"/>
        <v>13720923.780620566</v>
      </c>
      <c r="N230" s="11">
        <f t="shared" si="17"/>
        <v>4.9487704976924993E-4</v>
      </c>
      <c r="O230" s="159">
        <f t="shared" si="18"/>
        <v>2020.7039313426992</v>
      </c>
    </row>
    <row r="231" spans="1:15">
      <c r="A231" s="11" t="s">
        <v>11336</v>
      </c>
      <c r="B231" s="11" t="s">
        <v>2194</v>
      </c>
      <c r="C231" s="11">
        <v>3</v>
      </c>
      <c r="D231" s="52">
        <v>1394</v>
      </c>
      <c r="E231" s="52">
        <v>1394</v>
      </c>
      <c r="F231" s="52">
        <v>487</v>
      </c>
      <c r="G231" s="11">
        <v>3.3274199999999997E-2</v>
      </c>
      <c r="H231" s="11">
        <v>3.2373600000000002E-2</v>
      </c>
      <c r="I231" s="1">
        <v>6.9524699999999997E-4</v>
      </c>
      <c r="J231" s="11">
        <v>0.99235379999999995</v>
      </c>
      <c r="K231" s="156">
        <v>4.7999999999999998E-6</v>
      </c>
      <c r="L231" s="159">
        <f t="shared" si="15"/>
        <v>4735.7878750228574</v>
      </c>
      <c r="M231" s="159">
        <f t="shared" si="16"/>
        <v>57180554.060000002</v>
      </c>
      <c r="N231" s="11">
        <f t="shared" si="17"/>
        <v>8.2821650697080662E-5</v>
      </c>
      <c r="O231" s="159">
        <f t="shared" si="18"/>
        <v>12074.137518189415</v>
      </c>
    </row>
    <row r="232" spans="1:15">
      <c r="A232" s="11" t="s">
        <v>11336</v>
      </c>
      <c r="B232" s="11" t="s">
        <v>2194</v>
      </c>
      <c r="C232" s="11">
        <v>4</v>
      </c>
      <c r="D232" s="52">
        <v>1645</v>
      </c>
      <c r="E232" s="52">
        <v>1645</v>
      </c>
      <c r="F232" s="52">
        <v>154</v>
      </c>
      <c r="G232" s="11">
        <v>1.0323799999999999E-2</v>
      </c>
      <c r="H232" s="11">
        <v>8.1831000000000004E-3</v>
      </c>
      <c r="I232" s="1">
        <v>6.3110200000000003E-4</v>
      </c>
      <c r="J232" s="11">
        <v>0.99235379999999995</v>
      </c>
      <c r="K232" s="156">
        <v>3.1E-6</v>
      </c>
      <c r="L232" s="159">
        <f t="shared" si="15"/>
        <v>6656.2897361623873</v>
      </c>
      <c r="M232" s="159">
        <f t="shared" si="16"/>
        <v>14453573.032606384</v>
      </c>
      <c r="N232" s="11">
        <f t="shared" si="17"/>
        <v>4.6052901390861633E-4</v>
      </c>
      <c r="O232" s="159">
        <f t="shared" si="18"/>
        <v>2171.4158495960301</v>
      </c>
    </row>
    <row r="233" spans="1:15">
      <c r="A233" s="11" t="s">
        <v>11336</v>
      </c>
      <c r="B233" s="11" t="s">
        <v>2194</v>
      </c>
      <c r="C233" s="11">
        <v>5</v>
      </c>
      <c r="D233" s="52">
        <v>1696</v>
      </c>
      <c r="E233" s="52">
        <v>1696</v>
      </c>
      <c r="F233" s="52">
        <v>481</v>
      </c>
      <c r="G233" s="11">
        <v>2.0235599999999999E-2</v>
      </c>
      <c r="H233" s="11">
        <v>2.0324499999999999E-2</v>
      </c>
      <c r="I233" s="1">
        <v>6.8359200000000001E-4</v>
      </c>
      <c r="J233" s="11">
        <v>0.99235379999999995</v>
      </c>
      <c r="K233" s="156">
        <v>3.4999999999999999E-6</v>
      </c>
      <c r="L233" s="159">
        <f t="shared" si="15"/>
        <v>6385.917187622571</v>
      </c>
      <c r="M233" s="159">
        <f t="shared" si="16"/>
        <v>35898576.957535461</v>
      </c>
      <c r="N233" s="11">
        <f t="shared" si="17"/>
        <v>1.7788775290943963E-4</v>
      </c>
      <c r="O233" s="159">
        <f t="shared" si="18"/>
        <v>5621.5224693354085</v>
      </c>
    </row>
    <row r="234" spans="1:15">
      <c r="A234" s="11" t="s">
        <v>11336</v>
      </c>
      <c r="B234" s="11" t="s">
        <v>2194</v>
      </c>
      <c r="C234" s="11">
        <v>6</v>
      </c>
      <c r="D234" s="52">
        <v>643</v>
      </c>
      <c r="E234" s="52">
        <v>643</v>
      </c>
      <c r="F234" s="52">
        <v>371</v>
      </c>
      <c r="G234" s="11">
        <v>1.5523199999999999E-2</v>
      </c>
      <c r="H234" s="11">
        <v>1.7861800000000001E-2</v>
      </c>
      <c r="I234" s="1">
        <v>6.1256400000000001E-4</v>
      </c>
      <c r="J234" s="11">
        <v>0.99235379999999995</v>
      </c>
      <c r="K234" s="156">
        <v>4.7999999999999998E-6</v>
      </c>
      <c r="L234" s="159">
        <f t="shared" si="15"/>
        <v>4172.5791896628134</v>
      </c>
      <c r="M234" s="159">
        <f t="shared" si="16"/>
        <v>31548781.121312056</v>
      </c>
      <c r="N234" s="11">
        <f t="shared" si="17"/>
        <v>1.3225801572549893E-4</v>
      </c>
      <c r="O234" s="159">
        <f t="shared" si="18"/>
        <v>7560.9783990370515</v>
      </c>
    </row>
    <row r="235" spans="1:15">
      <c r="A235" s="11" t="s">
        <v>11336</v>
      </c>
      <c r="B235" s="11" t="s">
        <v>2194</v>
      </c>
      <c r="C235" s="11">
        <v>7</v>
      </c>
      <c r="D235" s="52">
        <v>1693</v>
      </c>
      <c r="E235" s="52">
        <v>1693</v>
      </c>
      <c r="F235" s="52">
        <v>241</v>
      </c>
      <c r="G235" s="11">
        <v>1.37535E-2</v>
      </c>
      <c r="H235" s="11">
        <v>1.14261E-2</v>
      </c>
      <c r="I235" s="1">
        <v>7.0864099999999998E-4</v>
      </c>
      <c r="J235" s="11">
        <v>0.99235379999999995</v>
      </c>
      <c r="K235" s="156">
        <v>3.7000000000000002E-6</v>
      </c>
      <c r="L235" s="159">
        <f t="shared" si="15"/>
        <v>6262.0842573629179</v>
      </c>
      <c r="M235" s="159">
        <f t="shared" si="16"/>
        <v>20181590.207606383</v>
      </c>
      <c r="N235" s="11">
        <f t="shared" si="17"/>
        <v>3.1028695920120095E-4</v>
      </c>
      <c r="O235" s="159">
        <f t="shared" si="18"/>
        <v>3222.8231652867016</v>
      </c>
    </row>
    <row r="236" spans="1:15">
      <c r="A236" s="11" t="s">
        <v>11336</v>
      </c>
      <c r="B236" s="11" t="s">
        <v>2194</v>
      </c>
      <c r="C236" s="11">
        <v>8</v>
      </c>
      <c r="D236" s="52">
        <v>1289</v>
      </c>
      <c r="E236" s="52">
        <v>1289</v>
      </c>
      <c r="F236" s="52">
        <v>728</v>
      </c>
      <c r="G236" s="11">
        <v>1.6304800000000001E-2</v>
      </c>
      <c r="H236" s="11">
        <v>1.8119900000000001E-2</v>
      </c>
      <c r="I236" s="1">
        <v>6.7171899999999998E-4</v>
      </c>
      <c r="J236" s="11">
        <v>0.99235379999999995</v>
      </c>
      <c r="K236" s="156">
        <v>3.0000000000000001E-6</v>
      </c>
      <c r="L236" s="159">
        <f t="shared" si="15"/>
        <v>7320.8369298910557</v>
      </c>
      <c r="M236" s="159">
        <f t="shared" si="16"/>
        <v>32004655.692039005</v>
      </c>
      <c r="N236" s="11">
        <f t="shared" si="17"/>
        <v>2.2874287417227476E-4</v>
      </c>
      <c r="O236" s="159">
        <f t="shared" si="18"/>
        <v>4371.7208836278887</v>
      </c>
    </row>
    <row r="237" spans="1:15">
      <c r="A237" s="11" t="s">
        <v>11336</v>
      </c>
      <c r="B237" s="11" t="s">
        <v>2194</v>
      </c>
      <c r="C237" s="11">
        <v>9</v>
      </c>
      <c r="D237" s="52">
        <v>1193</v>
      </c>
      <c r="E237" s="52">
        <v>1193</v>
      </c>
      <c r="F237" s="52">
        <v>736</v>
      </c>
      <c r="G237" s="11">
        <v>1.6649400000000002E-2</v>
      </c>
      <c r="H237" s="11">
        <v>1.9555199999999998E-2</v>
      </c>
      <c r="I237" s="1">
        <v>6.8026799999999993E-4</v>
      </c>
      <c r="J237" s="11">
        <v>0.99235379999999995</v>
      </c>
      <c r="K237" s="156">
        <v>4.5000000000000001E-6</v>
      </c>
      <c r="L237" s="159">
        <f t="shared" si="15"/>
        <v>4942.6730489218735</v>
      </c>
      <c r="M237" s="159">
        <f t="shared" si="16"/>
        <v>34539784.600851059</v>
      </c>
      <c r="N237" s="11">
        <f t="shared" si="17"/>
        <v>1.4310086487337521E-4</v>
      </c>
      <c r="O237" s="159">
        <f t="shared" si="18"/>
        <v>6988.0779608485518</v>
      </c>
    </row>
    <row r="238" spans="1:15">
      <c r="A238" s="11" t="s">
        <v>11336</v>
      </c>
      <c r="B238" s="11" t="s">
        <v>2194</v>
      </c>
      <c r="C238" s="11">
        <v>10</v>
      </c>
      <c r="D238" s="52">
        <v>1982</v>
      </c>
      <c r="E238" s="52">
        <v>1982</v>
      </c>
      <c r="F238" s="52">
        <v>1665</v>
      </c>
      <c r="G238" s="11">
        <v>1.40217E-2</v>
      </c>
      <c r="H238" s="11">
        <v>2.0591000000000002E-2</v>
      </c>
      <c r="I238" s="1">
        <v>6.3684500000000003E-4</v>
      </c>
      <c r="J238" s="11">
        <v>0.99235379999999995</v>
      </c>
      <c r="K238" s="156">
        <v>3.0000000000000001E-6</v>
      </c>
      <c r="L238" s="159">
        <f t="shared" si="15"/>
        <v>6940.7570645113055</v>
      </c>
      <c r="M238" s="159">
        <f t="shared" si="16"/>
        <v>36369288.205496453</v>
      </c>
      <c r="N238" s="11">
        <f t="shared" si="17"/>
        <v>1.9084115766286445E-4</v>
      </c>
      <c r="O238" s="159">
        <f t="shared" si="18"/>
        <v>5239.9598296640843</v>
      </c>
    </row>
    <row r="239" spans="1:15">
      <c r="A239" s="11" t="s">
        <v>11336</v>
      </c>
      <c r="B239" s="11" t="s">
        <v>2194</v>
      </c>
      <c r="C239" s="11">
        <v>11</v>
      </c>
      <c r="D239" s="52">
        <v>726</v>
      </c>
      <c r="E239" s="52">
        <v>726</v>
      </c>
      <c r="F239" s="52">
        <v>258</v>
      </c>
      <c r="G239" s="11">
        <v>8.4501999999999997E-3</v>
      </c>
      <c r="H239" s="11">
        <v>7.7034E-3</v>
      </c>
      <c r="I239" s="1">
        <v>7.2186700000000006E-4</v>
      </c>
      <c r="J239" s="11">
        <v>0.99235379999999995</v>
      </c>
      <c r="K239" s="156">
        <v>3.8E-6</v>
      </c>
      <c r="L239" s="159">
        <f t="shared" si="15"/>
        <v>6211.0917841541823</v>
      </c>
      <c r="M239" s="159">
        <f t="shared" si="16"/>
        <v>13606292.786276596</v>
      </c>
      <c r="N239" s="11">
        <f t="shared" si="17"/>
        <v>4.5648670668168586E-4</v>
      </c>
      <c r="O239" s="159">
        <f t="shared" si="18"/>
        <v>2190.6442955792645</v>
      </c>
    </row>
    <row r="240" spans="1:15">
      <c r="A240" s="11" t="s">
        <v>11336</v>
      </c>
      <c r="B240" s="11" t="s">
        <v>2194</v>
      </c>
      <c r="C240" s="11">
        <v>12</v>
      </c>
      <c r="D240" s="52">
        <v>3666</v>
      </c>
      <c r="E240" s="52">
        <v>3666</v>
      </c>
      <c r="F240" s="52">
        <v>1333</v>
      </c>
      <c r="G240" s="11">
        <v>2.98146E-2</v>
      </c>
      <c r="H240" s="11">
        <v>2.7509800000000001E-2</v>
      </c>
      <c r="I240" s="1">
        <v>5.8061700000000007E-4</v>
      </c>
      <c r="J240" s="11">
        <v>0.99235379999999995</v>
      </c>
      <c r="K240" s="156">
        <v>3.5999999999999998E-6</v>
      </c>
      <c r="L240" s="159">
        <f t="shared" si="15"/>
        <v>5273.2893463419423</v>
      </c>
      <c r="M240" s="159">
        <f t="shared" si="16"/>
        <v>48589764.687269509</v>
      </c>
      <c r="N240" s="11">
        <f t="shared" si="17"/>
        <v>1.0852675209031299E-4</v>
      </c>
      <c r="O240" s="159">
        <f t="shared" si="18"/>
        <v>9214.3179514653439</v>
      </c>
    </row>
    <row r="241" spans="1:15">
      <c r="A241" s="11" t="s">
        <v>11336</v>
      </c>
      <c r="B241" s="11" t="s">
        <v>2194</v>
      </c>
      <c r="C241" s="11">
        <v>13</v>
      </c>
      <c r="D241" s="52">
        <v>2450</v>
      </c>
      <c r="E241" s="52">
        <v>2450</v>
      </c>
      <c r="F241" s="52">
        <v>1419</v>
      </c>
      <c r="G241" s="11">
        <v>1.8253399999999999E-2</v>
      </c>
      <c r="H241" s="11">
        <v>2.0332900000000001E-2</v>
      </c>
      <c r="I241" s="1">
        <v>6.5328900000000004E-4</v>
      </c>
      <c r="J241" s="11">
        <v>0.99235379999999995</v>
      </c>
      <c r="K241" s="156">
        <v>3.4000000000000001E-6</v>
      </c>
      <c r="L241" s="159">
        <f t="shared" si="15"/>
        <v>6282.3305540468</v>
      </c>
      <c r="M241" s="159">
        <f t="shared" si="16"/>
        <v>35913413.634769507</v>
      </c>
      <c r="N241" s="11">
        <f t="shared" si="17"/>
        <v>1.7492991944281712E-4</v>
      </c>
      <c r="O241" s="159">
        <f t="shared" si="18"/>
        <v>5716.5749757684544</v>
      </c>
    </row>
    <row r="242" spans="1:15">
      <c r="A242" s="11" t="s">
        <v>11336</v>
      </c>
      <c r="B242" s="11" t="s">
        <v>2194</v>
      </c>
      <c r="C242" s="11">
        <v>14</v>
      </c>
      <c r="D242" s="52">
        <v>713</v>
      </c>
      <c r="E242" s="52">
        <v>713</v>
      </c>
      <c r="F242" s="52">
        <v>139</v>
      </c>
      <c r="G242" s="11">
        <v>8.3987999999999997E-3</v>
      </c>
      <c r="H242" s="11">
        <v>7.2278999999999998E-3</v>
      </c>
      <c r="I242" s="1">
        <v>6.6910400000000001E-4</v>
      </c>
      <c r="J242" s="11">
        <v>0.99235379999999995</v>
      </c>
      <c r="K242" s="156">
        <v>3.7000000000000002E-6</v>
      </c>
      <c r="L242" s="159">
        <f t="shared" si="15"/>
        <v>5912.7056223652853</v>
      </c>
      <c r="M242" s="159">
        <f t="shared" si="16"/>
        <v>12766430.878563831</v>
      </c>
      <c r="N242" s="11">
        <f t="shared" si="17"/>
        <v>4.6314476446924059E-4</v>
      </c>
      <c r="O242" s="159">
        <f t="shared" si="18"/>
        <v>2159.1521198474311</v>
      </c>
    </row>
    <row r="243" spans="1:15">
      <c r="A243" s="11" t="s">
        <v>11336</v>
      </c>
      <c r="B243" s="11" t="s">
        <v>2194</v>
      </c>
      <c r="C243" s="11">
        <v>15</v>
      </c>
      <c r="D243" s="52">
        <v>3786</v>
      </c>
      <c r="E243" s="52">
        <v>3786</v>
      </c>
      <c r="F243" s="52">
        <v>1638</v>
      </c>
      <c r="G243" s="11">
        <v>2.5672400000000001E-2</v>
      </c>
      <c r="H243" s="11">
        <v>2.4922699999999999E-2</v>
      </c>
      <c r="I243" s="1">
        <v>6.9542599999999997E-4</v>
      </c>
      <c r="J243" s="11">
        <v>0.99235379999999995</v>
      </c>
      <c r="K243" s="156">
        <v>3.3000000000000002E-6</v>
      </c>
      <c r="L243" s="159">
        <f t="shared" si="15"/>
        <v>6890.19223650801</v>
      </c>
      <c r="M243" s="159">
        <f t="shared" si="16"/>
        <v>44020244.726294324</v>
      </c>
      <c r="N243" s="11">
        <f t="shared" si="17"/>
        <v>1.5652326058951545E-4</v>
      </c>
      <c r="O243" s="159">
        <f t="shared" si="18"/>
        <v>6388.8267867260611</v>
      </c>
    </row>
    <row r="244" spans="1:15">
      <c r="A244" s="11" t="s">
        <v>11336</v>
      </c>
      <c r="B244" s="11" t="s">
        <v>2194</v>
      </c>
      <c r="C244" s="11">
        <v>16</v>
      </c>
      <c r="D244" s="52">
        <v>2531</v>
      </c>
      <c r="E244" s="52">
        <v>2531</v>
      </c>
      <c r="F244" s="52">
        <v>1464</v>
      </c>
      <c r="G244" s="11">
        <v>1.7746499999999998E-2</v>
      </c>
      <c r="H244" s="11">
        <v>2.0151200000000001E-2</v>
      </c>
      <c r="I244" s="1">
        <v>5.9193600000000005E-4</v>
      </c>
      <c r="J244" s="11">
        <v>0.99235379999999995</v>
      </c>
      <c r="K244" s="156">
        <v>2.8999999999999998E-6</v>
      </c>
      <c r="L244" s="159">
        <f t="shared" si="15"/>
        <v>6673.7680831316302</v>
      </c>
      <c r="M244" s="159">
        <f t="shared" si="16"/>
        <v>35592482.176028371</v>
      </c>
      <c r="N244" s="11">
        <f t="shared" si="17"/>
        <v>1.8750499192850422E-4</v>
      </c>
      <c r="O244" s="159">
        <f t="shared" si="18"/>
        <v>5333.1913444805814</v>
      </c>
    </row>
    <row r="245" spans="1:15">
      <c r="A245" s="11" t="s">
        <v>11336</v>
      </c>
      <c r="B245" s="11" t="s">
        <v>2389</v>
      </c>
      <c r="C245" s="11">
        <v>1</v>
      </c>
      <c r="D245" s="52">
        <v>763</v>
      </c>
      <c r="E245" s="52">
        <v>763</v>
      </c>
      <c r="F245" s="52">
        <v>469</v>
      </c>
      <c r="G245" s="11">
        <v>4.7292099999999997E-2</v>
      </c>
      <c r="H245" s="11">
        <v>4.5719200000000002E-2</v>
      </c>
      <c r="I245" s="1">
        <v>6.5301200000000002E-4</v>
      </c>
      <c r="J245" s="11">
        <v>0.99309999999999998</v>
      </c>
      <c r="K245" s="156">
        <v>4.5000000000000001E-6</v>
      </c>
      <c r="L245" s="159">
        <f t="shared" si="15"/>
        <v>5257.7455716586028</v>
      </c>
      <c r="M245" s="159">
        <f t="shared" si="16"/>
        <v>80782746.028368801</v>
      </c>
      <c r="N245" s="11">
        <f t="shared" si="17"/>
        <v>6.5085006763848058E-5</v>
      </c>
      <c r="O245" s="159">
        <f t="shared" si="18"/>
        <v>15364.521718932314</v>
      </c>
    </row>
    <row r="246" spans="1:15">
      <c r="A246" s="11" t="s">
        <v>11336</v>
      </c>
      <c r="B246" s="11" t="s">
        <v>2389</v>
      </c>
      <c r="C246" s="11">
        <v>2</v>
      </c>
      <c r="D246" s="52">
        <v>2134</v>
      </c>
      <c r="E246" s="52">
        <v>2134</v>
      </c>
      <c r="F246" s="52">
        <v>1037</v>
      </c>
      <c r="G246" s="11">
        <v>3.1957699999999999E-2</v>
      </c>
      <c r="H246" s="11">
        <v>2.9763000000000001E-2</v>
      </c>
      <c r="I246" s="1">
        <v>5.894819999999999E-4</v>
      </c>
      <c r="J246" s="11">
        <v>0.99309999999999998</v>
      </c>
      <c r="K246" s="156">
        <v>3.0000000000000001E-6</v>
      </c>
      <c r="L246" s="159">
        <f t="shared" si="15"/>
        <v>7119.3478260869369</v>
      </c>
      <c r="M246" s="159">
        <f t="shared" si="16"/>
        <v>52589215.691489369</v>
      </c>
      <c r="N246" s="11">
        <f t="shared" si="17"/>
        <v>1.3537657355173444E-4</v>
      </c>
      <c r="O246" s="159">
        <f t="shared" si="18"/>
        <v>7386.8024117027007</v>
      </c>
    </row>
    <row r="247" spans="1:15">
      <c r="A247" s="11" t="s">
        <v>11336</v>
      </c>
      <c r="B247" s="11" t="s">
        <v>2389</v>
      </c>
      <c r="C247" s="11">
        <v>3</v>
      </c>
      <c r="D247" s="52">
        <v>874</v>
      </c>
      <c r="E247" s="52">
        <v>874</v>
      </c>
      <c r="F247" s="52">
        <v>450</v>
      </c>
      <c r="G247" s="11">
        <v>3.3774600000000002E-2</v>
      </c>
      <c r="H247" s="11">
        <v>3.1716300000000003E-2</v>
      </c>
      <c r="I247" s="1">
        <v>7.75367E-4</v>
      </c>
      <c r="J247" s="11">
        <v>0.99309999999999998</v>
      </c>
      <c r="K247" s="156">
        <v>4.7999999999999998E-6</v>
      </c>
      <c r="L247" s="159">
        <f t="shared" si="15"/>
        <v>5852.7098429951548</v>
      </c>
      <c r="M247" s="159">
        <f t="shared" si="16"/>
        <v>56040565.18617022</v>
      </c>
      <c r="N247" s="11">
        <f t="shared" si="17"/>
        <v>1.0443702385142068E-4</v>
      </c>
      <c r="O247" s="159">
        <f t="shared" si="18"/>
        <v>9575.1483824612715</v>
      </c>
    </row>
    <row r="248" spans="1:15">
      <c r="A248" s="11" t="s">
        <v>11336</v>
      </c>
      <c r="B248" s="11" t="s">
        <v>2389</v>
      </c>
      <c r="C248" s="11">
        <v>4</v>
      </c>
      <c r="D248" s="52">
        <v>3675</v>
      </c>
      <c r="E248" s="52">
        <v>3675</v>
      </c>
      <c r="F248" s="52">
        <v>1923</v>
      </c>
      <c r="G248" s="11">
        <v>3.0038700000000002E-2</v>
      </c>
      <c r="H248" s="11">
        <v>2.8275999999999999E-2</v>
      </c>
      <c r="I248" s="1">
        <v>5.7218700000000004E-4</v>
      </c>
      <c r="J248" s="11">
        <v>0.99309999999999998</v>
      </c>
      <c r="K248" s="156">
        <v>3.1E-6</v>
      </c>
      <c r="L248" s="159">
        <f t="shared" si="15"/>
        <v>6687.5525946703901</v>
      </c>
      <c r="M248" s="159">
        <f t="shared" si="16"/>
        <v>49961786.879432619</v>
      </c>
      <c r="N248" s="11">
        <f t="shared" si="17"/>
        <v>1.3385335097819336E-4</v>
      </c>
      <c r="O248" s="159">
        <f t="shared" si="18"/>
        <v>7470.8626470092213</v>
      </c>
    </row>
    <row r="249" spans="1:15">
      <c r="A249" s="11" t="s">
        <v>11336</v>
      </c>
      <c r="B249" s="11" t="s">
        <v>2389</v>
      </c>
      <c r="C249" s="11">
        <v>5</v>
      </c>
      <c r="D249" s="52">
        <v>1819</v>
      </c>
      <c r="E249" s="52">
        <v>1819</v>
      </c>
      <c r="F249" s="52">
        <v>1263</v>
      </c>
      <c r="G249" s="11">
        <v>3.4053699999999999E-2</v>
      </c>
      <c r="H249" s="11">
        <v>3.3714399999999999E-2</v>
      </c>
      <c r="I249" s="1">
        <v>7.35814E-4</v>
      </c>
      <c r="J249" s="11">
        <v>0.99309999999999998</v>
      </c>
      <c r="K249" s="156">
        <v>3.4999999999999999E-6</v>
      </c>
      <c r="L249" s="159">
        <f t="shared" si="15"/>
        <v>7617.1221532090904</v>
      </c>
      <c r="M249" s="159">
        <f t="shared" si="16"/>
        <v>59571073.262411341</v>
      </c>
      <c r="N249" s="11">
        <f t="shared" si="17"/>
        <v>1.2786612253325654E-4</v>
      </c>
      <c r="O249" s="159">
        <f t="shared" si="18"/>
        <v>7820.6797874856284</v>
      </c>
    </row>
    <row r="250" spans="1:15">
      <c r="A250" s="11" t="s">
        <v>11336</v>
      </c>
      <c r="B250" s="11" t="s">
        <v>2389</v>
      </c>
      <c r="C250" s="11">
        <v>6</v>
      </c>
      <c r="D250" s="52">
        <v>763</v>
      </c>
      <c r="E250" s="52">
        <v>763</v>
      </c>
      <c r="F250" s="52">
        <v>463</v>
      </c>
      <c r="G250" s="11">
        <v>3.2438700000000001E-2</v>
      </c>
      <c r="H250" s="11">
        <v>3.1287200000000001E-2</v>
      </c>
      <c r="I250" s="1">
        <v>6.5574200000000007E-4</v>
      </c>
      <c r="J250" s="11">
        <v>0.99309999999999998</v>
      </c>
      <c r="K250" s="156">
        <v>4.7999999999999998E-6</v>
      </c>
      <c r="L250" s="159">
        <f t="shared" si="15"/>
        <v>4949.7433574879115</v>
      </c>
      <c r="M250" s="159">
        <f t="shared" si="16"/>
        <v>55282374.397163123</v>
      </c>
      <c r="N250" s="11">
        <f t="shared" si="17"/>
        <v>8.9535650584174494E-5</v>
      </c>
      <c r="O250" s="159">
        <f t="shared" si="18"/>
        <v>11168.735508990101</v>
      </c>
    </row>
    <row r="251" spans="1:15">
      <c r="A251" s="11" t="s">
        <v>11336</v>
      </c>
      <c r="B251" s="11" t="s">
        <v>2389</v>
      </c>
      <c r="C251" s="11">
        <v>7</v>
      </c>
      <c r="D251" s="52">
        <v>2695</v>
      </c>
      <c r="E251" s="52">
        <v>2695</v>
      </c>
      <c r="F251" s="52">
        <v>1355</v>
      </c>
      <c r="G251" s="11">
        <v>3.0119699999999999E-2</v>
      </c>
      <c r="H251" s="11">
        <v>2.8186300000000001E-2</v>
      </c>
      <c r="I251" s="1">
        <v>7.6380099999999993E-4</v>
      </c>
      <c r="J251" s="11">
        <v>0.99309999999999998</v>
      </c>
      <c r="K251" s="156">
        <v>3.7000000000000002E-6</v>
      </c>
      <c r="L251" s="159">
        <f t="shared" si="15"/>
        <v>7479.4457500979042</v>
      </c>
      <c r="M251" s="159">
        <f t="shared" si="16"/>
        <v>49803293.023049645</v>
      </c>
      <c r="N251" s="11">
        <f t="shared" si="17"/>
        <v>1.5017974306711634E-4</v>
      </c>
      <c r="O251" s="159">
        <f t="shared" si="18"/>
        <v>6658.6876470623147</v>
      </c>
    </row>
    <row r="252" spans="1:15">
      <c r="A252" s="11" t="s">
        <v>11336</v>
      </c>
      <c r="B252" s="11" t="s">
        <v>2389</v>
      </c>
      <c r="C252" s="11">
        <v>8</v>
      </c>
      <c r="D252" s="52">
        <v>1479</v>
      </c>
      <c r="E252" s="52">
        <v>1479</v>
      </c>
      <c r="F252" s="52">
        <v>830</v>
      </c>
      <c r="G252" s="11">
        <v>3.4004600000000003E-2</v>
      </c>
      <c r="H252" s="11">
        <v>3.2362299999999997E-2</v>
      </c>
      <c r="I252" s="1">
        <v>7.4025499999999999E-4</v>
      </c>
      <c r="J252" s="11">
        <v>0.99309999999999998</v>
      </c>
      <c r="K252" s="156">
        <v>3.0000000000000001E-6</v>
      </c>
      <c r="L252" s="159">
        <f t="shared" si="15"/>
        <v>8940.2777777777555</v>
      </c>
      <c r="M252" s="159">
        <f t="shared" si="16"/>
        <v>57182003.661347508</v>
      </c>
      <c r="N252" s="11">
        <f t="shared" si="17"/>
        <v>1.5634775288262564E-4</v>
      </c>
      <c r="O252" s="159">
        <f t="shared" si="18"/>
        <v>6395.9985453115287</v>
      </c>
    </row>
    <row r="253" spans="1:15">
      <c r="A253" s="11" t="s">
        <v>11336</v>
      </c>
      <c r="B253" s="11" t="s">
        <v>2389</v>
      </c>
      <c r="C253" s="11">
        <v>9</v>
      </c>
      <c r="D253" s="52">
        <v>1427</v>
      </c>
      <c r="E253" s="52">
        <v>1427</v>
      </c>
      <c r="F253" s="52">
        <v>886</v>
      </c>
      <c r="G253" s="11">
        <v>3.7494899999999998E-2</v>
      </c>
      <c r="H253" s="11">
        <v>3.6314399999999997E-2</v>
      </c>
      <c r="I253" s="1">
        <v>6.3815500000000006E-4</v>
      </c>
      <c r="J253" s="11">
        <v>0.99309999999999998</v>
      </c>
      <c r="K253" s="156">
        <v>4.5000000000000001E-6</v>
      </c>
      <c r="L253" s="159">
        <f t="shared" si="15"/>
        <v>5138.1239935587637</v>
      </c>
      <c r="M253" s="159">
        <f t="shared" si="16"/>
        <v>64165098.08510638</v>
      </c>
      <c r="N253" s="11">
        <f t="shared" si="17"/>
        <v>8.0076617146968793E-5</v>
      </c>
      <c r="O253" s="159">
        <f t="shared" si="18"/>
        <v>12488.040025025632</v>
      </c>
    </row>
    <row r="254" spans="1:15">
      <c r="A254" s="11" t="s">
        <v>11336</v>
      </c>
      <c r="B254" s="11" t="s">
        <v>2389</v>
      </c>
      <c r="C254" s="11">
        <v>10</v>
      </c>
      <c r="D254" s="52">
        <v>1889</v>
      </c>
      <c r="E254" s="52">
        <v>1889</v>
      </c>
      <c r="F254" s="52">
        <v>1032</v>
      </c>
      <c r="G254" s="11">
        <v>3.1955999999999998E-2</v>
      </c>
      <c r="H254" s="11">
        <v>3.0281700000000002E-2</v>
      </c>
      <c r="I254" s="1">
        <v>6.6346799999999996E-4</v>
      </c>
      <c r="J254" s="11">
        <v>0.99309999999999998</v>
      </c>
      <c r="K254" s="156">
        <v>3.0000000000000001E-6</v>
      </c>
      <c r="L254" s="159">
        <f t="shared" si="15"/>
        <v>8012.8985507246171</v>
      </c>
      <c r="M254" s="159">
        <f t="shared" si="16"/>
        <v>53505723.643617027</v>
      </c>
      <c r="N254" s="11">
        <f t="shared" si="17"/>
        <v>1.497577830008569E-4</v>
      </c>
      <c r="O254" s="159">
        <f t="shared" si="18"/>
        <v>6677.44927817393</v>
      </c>
    </row>
    <row r="255" spans="1:15">
      <c r="A255" s="11" t="s">
        <v>11336</v>
      </c>
      <c r="B255" s="11" t="s">
        <v>2389</v>
      </c>
      <c r="C255" s="11">
        <v>11</v>
      </c>
      <c r="D255" s="52">
        <v>1760</v>
      </c>
      <c r="E255" s="52">
        <v>1760</v>
      </c>
      <c r="F255" s="52">
        <v>959</v>
      </c>
      <c r="G255" s="11">
        <v>3.04117E-2</v>
      </c>
      <c r="H255" s="11">
        <v>2.88063E-2</v>
      </c>
      <c r="I255" s="1">
        <v>6.1534100000000004E-4</v>
      </c>
      <c r="J255" s="11">
        <v>0.99309999999999998</v>
      </c>
      <c r="K255" s="156">
        <v>3.8E-6</v>
      </c>
      <c r="L255" s="159">
        <f t="shared" si="15"/>
        <v>5867.0957284515498</v>
      </c>
      <c r="M255" s="159">
        <f t="shared" si="16"/>
        <v>50898791.25</v>
      </c>
      <c r="N255" s="11">
        <f t="shared" si="17"/>
        <v>1.1526984402505923E-4</v>
      </c>
      <c r="O255" s="159">
        <f t="shared" si="18"/>
        <v>8675.2958543311961</v>
      </c>
    </row>
    <row r="256" spans="1:15">
      <c r="A256" s="11" t="s">
        <v>11336</v>
      </c>
      <c r="B256" s="11" t="s">
        <v>2389</v>
      </c>
      <c r="C256" s="11">
        <v>12</v>
      </c>
      <c r="D256" s="52">
        <v>2555</v>
      </c>
      <c r="E256" s="52">
        <v>2555</v>
      </c>
      <c r="F256" s="52">
        <v>1337</v>
      </c>
      <c r="G256" s="11">
        <v>3.1428499999999998E-2</v>
      </c>
      <c r="H256" s="11">
        <v>2.95845E-2</v>
      </c>
      <c r="I256" s="1">
        <v>6.5460300000000002E-4</v>
      </c>
      <c r="J256" s="11">
        <v>0.99309999999999998</v>
      </c>
      <c r="K256" s="156">
        <v>3.5999999999999998E-6</v>
      </c>
      <c r="L256" s="159">
        <f t="shared" si="15"/>
        <v>6588.194444444428</v>
      </c>
      <c r="M256" s="159">
        <f t="shared" si="16"/>
        <v>52273818.218085103</v>
      </c>
      <c r="N256" s="11">
        <f t="shared" si="17"/>
        <v>1.2603239382588509E-4</v>
      </c>
      <c r="O256" s="159">
        <f t="shared" si="18"/>
        <v>7934.4680335240582</v>
      </c>
    </row>
    <row r="257" spans="1:15">
      <c r="A257" s="11" t="s">
        <v>11336</v>
      </c>
      <c r="B257" s="11" t="s">
        <v>2389</v>
      </c>
      <c r="C257" s="11">
        <v>13</v>
      </c>
      <c r="D257" s="52">
        <v>2228</v>
      </c>
      <c r="E257" s="52">
        <v>2228</v>
      </c>
      <c r="F257" s="52">
        <v>1126</v>
      </c>
      <c r="G257" s="11">
        <v>3.0487400000000001E-2</v>
      </c>
      <c r="H257" s="11">
        <v>2.8551699999999999E-2</v>
      </c>
      <c r="I257" s="1">
        <v>6.9863900000000003E-4</v>
      </c>
      <c r="J257" s="11">
        <v>0.99309999999999998</v>
      </c>
      <c r="K257" s="156">
        <v>3.4000000000000001E-6</v>
      </c>
      <c r="L257" s="159">
        <f t="shared" si="15"/>
        <v>7445.0021312872786</v>
      </c>
      <c r="M257" s="159">
        <f t="shared" si="16"/>
        <v>50448930.20390071</v>
      </c>
      <c r="N257" s="11">
        <f t="shared" si="17"/>
        <v>1.4757502490531763E-4</v>
      </c>
      <c r="O257" s="159">
        <f t="shared" si="18"/>
        <v>6776.2143400727055</v>
      </c>
    </row>
    <row r="258" spans="1:15">
      <c r="A258" s="11" t="s">
        <v>11336</v>
      </c>
      <c r="B258" s="11" t="s">
        <v>2389</v>
      </c>
      <c r="C258" s="11">
        <v>14</v>
      </c>
      <c r="D258" s="52">
        <v>2111</v>
      </c>
      <c r="E258" s="52">
        <v>2111</v>
      </c>
      <c r="F258" s="52">
        <v>1153</v>
      </c>
      <c r="G258" s="11">
        <v>3.4925600000000001E-2</v>
      </c>
      <c r="H258" s="11">
        <v>3.3094400000000003E-2</v>
      </c>
      <c r="I258" s="1">
        <v>5.8291400000000002E-4</v>
      </c>
      <c r="J258" s="11">
        <v>0.99309999999999998</v>
      </c>
      <c r="K258" s="156">
        <v>3.7000000000000002E-6</v>
      </c>
      <c r="L258" s="159">
        <f t="shared" si="15"/>
        <v>5708.1276929102878</v>
      </c>
      <c r="M258" s="159">
        <f t="shared" si="16"/>
        <v>58475575.035460994</v>
      </c>
      <c r="N258" s="11">
        <f t="shared" si="17"/>
        <v>9.7615588892434863E-5</v>
      </c>
      <c r="O258" s="159">
        <f t="shared" si="18"/>
        <v>10244.265402137007</v>
      </c>
    </row>
    <row r="259" spans="1:15">
      <c r="A259" s="11" t="s">
        <v>11336</v>
      </c>
      <c r="B259" s="11" t="s">
        <v>2389</v>
      </c>
      <c r="C259" s="11">
        <v>15</v>
      </c>
      <c r="D259" s="52">
        <v>4092</v>
      </c>
      <c r="E259" s="52">
        <v>4092</v>
      </c>
      <c r="F259" s="52">
        <v>2775</v>
      </c>
      <c r="G259" s="11">
        <v>4.2064299999999999E-2</v>
      </c>
      <c r="H259" s="11">
        <v>4.1442300000000001E-2</v>
      </c>
      <c r="I259" s="1">
        <v>6.3281200000000007E-4</v>
      </c>
      <c r="J259" s="11">
        <v>0.99309999999999998</v>
      </c>
      <c r="K259" s="156">
        <v>3.3000000000000002E-6</v>
      </c>
      <c r="L259" s="159">
        <f t="shared" si="15"/>
        <v>6947.870004391727</v>
      </c>
      <c r="M259" s="159">
        <f t="shared" si="16"/>
        <v>73225751.888297871</v>
      </c>
      <c r="N259" s="11">
        <f t="shared" si="17"/>
        <v>9.4882876928192514E-5</v>
      </c>
      <c r="O259" s="159">
        <f t="shared" si="18"/>
        <v>10539.309434691797</v>
      </c>
    </row>
    <row r="260" spans="1:15">
      <c r="A260" s="11" t="s">
        <v>11336</v>
      </c>
      <c r="B260" s="11" t="s">
        <v>2389</v>
      </c>
      <c r="C260" s="11">
        <v>16</v>
      </c>
      <c r="D260" s="52">
        <v>2346</v>
      </c>
      <c r="E260" s="52">
        <v>2346</v>
      </c>
      <c r="F260" s="52">
        <v>1288</v>
      </c>
      <c r="G260" s="11">
        <v>3.03685E-2</v>
      </c>
      <c r="H260" s="11">
        <v>2.87999E-2</v>
      </c>
      <c r="I260" s="1">
        <v>6.3992900000000002E-4</v>
      </c>
      <c r="J260" s="11">
        <v>0.99309999999999998</v>
      </c>
      <c r="K260" s="156">
        <v>2.8999999999999998E-6</v>
      </c>
      <c r="L260" s="159">
        <f t="shared" si="15"/>
        <v>7995.1149425287167</v>
      </c>
      <c r="M260" s="159">
        <f t="shared" si="16"/>
        <v>50887482.881205671</v>
      </c>
      <c r="N260" s="11">
        <f t="shared" si="17"/>
        <v>1.5711358648241494E-4</v>
      </c>
      <c r="O260" s="159">
        <f t="shared" si="18"/>
        <v>6364.8219252631334</v>
      </c>
    </row>
    <row r="261" spans="1:15">
      <c r="A261" s="11" t="s">
        <v>11336</v>
      </c>
      <c r="B261" s="11" t="s">
        <v>2229</v>
      </c>
      <c r="C261" s="11">
        <v>1</v>
      </c>
      <c r="D261" s="52">
        <v>326</v>
      </c>
      <c r="E261" s="52">
        <v>326</v>
      </c>
      <c r="F261" s="52">
        <v>177</v>
      </c>
      <c r="G261" s="11">
        <v>1.7473800000000001E-2</v>
      </c>
      <c r="H261" s="11">
        <v>1.7068099999999999E-2</v>
      </c>
      <c r="I261" s="1">
        <v>8.0156599999999998E-4</v>
      </c>
      <c r="J261" s="11">
        <v>0.99285559999999995</v>
      </c>
      <c r="K261" s="156">
        <v>4.5000000000000001E-6</v>
      </c>
      <c r="L261" s="159">
        <f t="shared" ref="L261:L324" si="19">I261/(4*K261*(1-J261))</f>
        <v>6233.0558821516333</v>
      </c>
      <c r="M261" s="159">
        <f t="shared" ref="M261:M324" si="20">H261*(1+J261)/(4*0.000000000282)</f>
        <v>30154484.633297872</v>
      </c>
      <c r="N261" s="11">
        <f t="shared" ref="N261:N324" si="21">L261/M261</f>
        <v>2.0670410912175982E-4</v>
      </c>
      <c r="O261" s="159">
        <f t="shared" ref="O261:O324" si="22">M261/L261</f>
        <v>4837.8331918449976</v>
      </c>
    </row>
    <row r="262" spans="1:15">
      <c r="A262" s="11" t="s">
        <v>11336</v>
      </c>
      <c r="B262" s="11" t="s">
        <v>2229</v>
      </c>
      <c r="C262" s="11">
        <v>2</v>
      </c>
      <c r="D262" s="52">
        <v>1618</v>
      </c>
      <c r="E262" s="52">
        <v>1618</v>
      </c>
      <c r="F262" s="52">
        <v>812</v>
      </c>
      <c r="G262" s="11">
        <v>2.0606200000000002E-2</v>
      </c>
      <c r="H262" s="11">
        <v>1.9796600000000001E-2</v>
      </c>
      <c r="I262" s="1">
        <v>6.5393699999999994E-4</v>
      </c>
      <c r="J262" s="11">
        <v>0.99285559999999995</v>
      </c>
      <c r="K262" s="156">
        <v>3.0000000000000001E-6</v>
      </c>
      <c r="L262" s="159">
        <f t="shared" si="19"/>
        <v>7627.617434634064</v>
      </c>
      <c r="M262" s="159">
        <f t="shared" si="20"/>
        <v>34974969.123191491</v>
      </c>
      <c r="N262" s="11">
        <f t="shared" si="21"/>
        <v>2.1808789616847098E-4</v>
      </c>
      <c r="O262" s="159">
        <f t="shared" si="22"/>
        <v>4585.3071975507928</v>
      </c>
    </row>
    <row r="263" spans="1:15">
      <c r="A263" s="11" t="s">
        <v>11336</v>
      </c>
      <c r="B263" s="11" t="s">
        <v>2229</v>
      </c>
      <c r="C263" s="11">
        <v>3</v>
      </c>
      <c r="D263" s="52">
        <v>842</v>
      </c>
      <c r="E263" s="52">
        <v>842</v>
      </c>
      <c r="F263" s="52">
        <v>412</v>
      </c>
      <c r="G263" s="11">
        <v>2.8108000000000001E-2</v>
      </c>
      <c r="H263" s="11">
        <v>2.6868800000000002E-2</v>
      </c>
      <c r="I263" s="1">
        <v>6.5310100000000001E-4</v>
      </c>
      <c r="J263" s="11">
        <v>0.99285559999999995</v>
      </c>
      <c r="K263" s="156">
        <v>4.7999999999999998E-6</v>
      </c>
      <c r="L263" s="159">
        <f t="shared" si="19"/>
        <v>4761.166379728611</v>
      </c>
      <c r="M263" s="159">
        <f t="shared" si="20"/>
        <v>47469537.717446811</v>
      </c>
      <c r="N263" s="11">
        <f t="shared" si="21"/>
        <v>1.00299404811324E-4</v>
      </c>
      <c r="O263" s="159">
        <f t="shared" si="22"/>
        <v>9970.1488945136589</v>
      </c>
    </row>
    <row r="264" spans="1:15">
      <c r="A264" s="11" t="s">
        <v>11336</v>
      </c>
      <c r="B264" s="11" t="s">
        <v>2229</v>
      </c>
      <c r="C264" s="11">
        <v>4</v>
      </c>
      <c r="D264" s="52">
        <v>2663</v>
      </c>
      <c r="E264" s="52">
        <v>2663</v>
      </c>
      <c r="F264" s="52">
        <v>1219</v>
      </c>
      <c r="G264" s="11">
        <v>1.8999200000000001E-2</v>
      </c>
      <c r="H264" s="11">
        <v>1.7936199999999999E-2</v>
      </c>
      <c r="I264" s="1">
        <v>6.6596699999999995E-4</v>
      </c>
      <c r="J264" s="11">
        <v>0.99285559999999995</v>
      </c>
      <c r="K264" s="156">
        <v>3.1E-6</v>
      </c>
      <c r="L264" s="159">
        <f t="shared" si="19"/>
        <v>7517.3585086265985</v>
      </c>
      <c r="M264" s="159">
        <f t="shared" si="20"/>
        <v>31688170.75595744</v>
      </c>
      <c r="N264" s="11">
        <f t="shared" si="21"/>
        <v>2.3722917193676508E-4</v>
      </c>
      <c r="O264" s="159">
        <f t="shared" si="22"/>
        <v>4215.3331811424787</v>
      </c>
    </row>
    <row r="265" spans="1:15">
      <c r="A265" s="11" t="s">
        <v>11336</v>
      </c>
      <c r="B265" s="11" t="s">
        <v>2229</v>
      </c>
      <c r="C265" s="11">
        <v>5</v>
      </c>
      <c r="D265" s="52">
        <v>1079</v>
      </c>
      <c r="E265" s="52">
        <v>1079</v>
      </c>
      <c r="F265" s="52">
        <v>566</v>
      </c>
      <c r="G265" s="11">
        <v>1.8104800000000001E-2</v>
      </c>
      <c r="H265" s="11">
        <v>1.7552999999999999E-2</v>
      </c>
      <c r="I265" s="1">
        <v>6.0189800000000002E-4</v>
      </c>
      <c r="J265" s="11">
        <v>0.99285559999999995</v>
      </c>
      <c r="K265" s="156">
        <v>3.4999999999999999E-6</v>
      </c>
      <c r="L265" s="159">
        <f t="shared" si="19"/>
        <v>6017.6801810808438</v>
      </c>
      <c r="M265" s="159">
        <f t="shared" si="20"/>
        <v>31011165.201063823</v>
      </c>
      <c r="N265" s="11">
        <f t="shared" si="21"/>
        <v>1.9404882538481366E-4</v>
      </c>
      <c r="O265" s="159">
        <f t="shared" si="22"/>
        <v>5153.342196310251</v>
      </c>
    </row>
    <row r="266" spans="1:15">
      <c r="A266" s="11" t="s">
        <v>11336</v>
      </c>
      <c r="B266" s="11" t="s">
        <v>2229</v>
      </c>
      <c r="C266" s="11">
        <v>6</v>
      </c>
      <c r="D266" s="52">
        <v>707</v>
      </c>
      <c r="E266" s="52">
        <v>707</v>
      </c>
      <c r="F266" s="52">
        <v>262</v>
      </c>
      <c r="G266" s="11">
        <v>2.7829300000000001E-2</v>
      </c>
      <c r="H266" s="11">
        <v>2.5401199999999999E-2</v>
      </c>
      <c r="I266" s="1">
        <v>7.9605699999999997E-4</v>
      </c>
      <c r="J266" s="11">
        <v>0.99285559999999995</v>
      </c>
      <c r="K266" s="156">
        <v>4.7999999999999998E-6</v>
      </c>
      <c r="L266" s="159">
        <f t="shared" si="19"/>
        <v>5803.3287726517319</v>
      </c>
      <c r="M266" s="159">
        <f t="shared" si="20"/>
        <v>44876705.378297865</v>
      </c>
      <c r="N266" s="11">
        <f t="shared" si="21"/>
        <v>1.2931717521888741E-4</v>
      </c>
      <c r="O266" s="159">
        <f t="shared" si="22"/>
        <v>7732.9248671521018</v>
      </c>
    </row>
    <row r="267" spans="1:15">
      <c r="A267" s="11" t="s">
        <v>11336</v>
      </c>
      <c r="B267" s="11" t="s">
        <v>2229</v>
      </c>
      <c r="C267" s="11">
        <v>7</v>
      </c>
      <c r="D267" s="52">
        <v>1873</v>
      </c>
      <c r="E267" s="52">
        <v>1873</v>
      </c>
      <c r="F267" s="52">
        <v>783</v>
      </c>
      <c r="G267" s="11">
        <v>1.84432E-2</v>
      </c>
      <c r="H267" s="11">
        <v>1.7143499999999999E-2</v>
      </c>
      <c r="I267" s="1">
        <v>6.4993100000000008E-4</v>
      </c>
      <c r="J267" s="11">
        <v>0.99285559999999995</v>
      </c>
      <c r="K267" s="156">
        <v>3.7000000000000002E-6</v>
      </c>
      <c r="L267" s="159">
        <f t="shared" si="19"/>
        <v>6146.6682656005332</v>
      </c>
      <c r="M267" s="159">
        <f t="shared" si="20"/>
        <v>30287695.016489357</v>
      </c>
      <c r="N267" s="11">
        <f t="shared" si="21"/>
        <v>2.029427548796347E-4</v>
      </c>
      <c r="O267" s="159">
        <f t="shared" si="22"/>
        <v>4927.49790744242</v>
      </c>
    </row>
    <row r="268" spans="1:15">
      <c r="A268" s="11" t="s">
        <v>11336</v>
      </c>
      <c r="B268" s="11" t="s">
        <v>2229</v>
      </c>
      <c r="C268" s="11">
        <v>8</v>
      </c>
      <c r="D268" s="52">
        <v>1237</v>
      </c>
      <c r="E268" s="52">
        <v>1237</v>
      </c>
      <c r="F268" s="52">
        <v>615</v>
      </c>
      <c r="G268" s="11">
        <v>2.4614400000000002E-2</v>
      </c>
      <c r="H268" s="11">
        <v>2.3603099999999998E-2</v>
      </c>
      <c r="I268" s="1">
        <v>6.1012499999999999E-4</v>
      </c>
      <c r="J268" s="11">
        <v>0.99285559999999995</v>
      </c>
      <c r="K268" s="156">
        <v>3.0000000000000001E-6</v>
      </c>
      <c r="L268" s="159">
        <f t="shared" si="19"/>
        <v>7116.58781703147</v>
      </c>
      <c r="M268" s="159">
        <f t="shared" si="20"/>
        <v>41699973.415212758</v>
      </c>
      <c r="N268" s="11">
        <f t="shared" si="21"/>
        <v>1.7066168714714901E-4</v>
      </c>
      <c r="O268" s="159">
        <f t="shared" si="22"/>
        <v>5859.5459632235661</v>
      </c>
    </row>
    <row r="269" spans="1:15">
      <c r="A269" s="11" t="s">
        <v>11336</v>
      </c>
      <c r="B269" s="11" t="s">
        <v>2229</v>
      </c>
      <c r="C269" s="11">
        <v>9</v>
      </c>
      <c r="D269" s="52">
        <v>904</v>
      </c>
      <c r="E269" s="52">
        <v>904</v>
      </c>
      <c r="F269" s="52">
        <v>453</v>
      </c>
      <c r="G269" s="11">
        <v>2.0887699999999999E-2</v>
      </c>
      <c r="H269" s="11">
        <v>2.0060999999999999E-2</v>
      </c>
      <c r="I269" s="1">
        <v>8.7714999999999993E-4</v>
      </c>
      <c r="J269" s="11">
        <v>0.99285559999999995</v>
      </c>
      <c r="K269" s="156">
        <v>4.5000000000000001E-6</v>
      </c>
      <c r="L269" s="159">
        <f t="shared" si="19"/>
        <v>6820.8044840091834</v>
      </c>
      <c r="M269" s="159">
        <f t="shared" si="20"/>
        <v>35442088.822340421</v>
      </c>
      <c r="N269" s="11">
        <f t="shared" si="21"/>
        <v>1.9244928023852209E-4</v>
      </c>
      <c r="O269" s="159">
        <f t="shared" si="22"/>
        <v>5196.1742790651006</v>
      </c>
    </row>
    <row r="270" spans="1:15">
      <c r="A270" s="11" t="s">
        <v>11336</v>
      </c>
      <c r="B270" s="11" t="s">
        <v>2229</v>
      </c>
      <c r="C270" s="11">
        <v>10</v>
      </c>
      <c r="D270" s="52">
        <v>1441</v>
      </c>
      <c r="E270" s="52">
        <v>1441</v>
      </c>
      <c r="F270" s="52">
        <v>582</v>
      </c>
      <c r="G270" s="11">
        <v>2.1933000000000001E-2</v>
      </c>
      <c r="H270" s="11">
        <v>2.0276099999999998E-2</v>
      </c>
      <c r="I270" s="1">
        <v>6.3739800000000007E-4</v>
      </c>
      <c r="J270" s="11">
        <v>0.99285559999999995</v>
      </c>
      <c r="K270" s="156">
        <v>3.0000000000000001E-6</v>
      </c>
      <c r="L270" s="159">
        <f t="shared" si="19"/>
        <v>7434.704103913502</v>
      </c>
      <c r="M270" s="159">
        <f t="shared" si="20"/>
        <v>35822109.424787231</v>
      </c>
      <c r="N270" s="11">
        <f t="shared" si="21"/>
        <v>2.0754512292257788E-4</v>
      </c>
      <c r="O270" s="159">
        <f t="shared" si="22"/>
        <v>4818.2293369188801</v>
      </c>
    </row>
    <row r="271" spans="1:15">
      <c r="A271" s="11" t="s">
        <v>11336</v>
      </c>
      <c r="B271" s="11" t="s">
        <v>2229</v>
      </c>
      <c r="C271" s="11">
        <v>11</v>
      </c>
      <c r="D271" s="52">
        <v>1334</v>
      </c>
      <c r="E271" s="52">
        <v>1334</v>
      </c>
      <c r="F271" s="52">
        <v>589</v>
      </c>
      <c r="G271" s="11">
        <v>2.0465899999999999E-2</v>
      </c>
      <c r="H271" s="11">
        <v>1.9198300000000001E-2</v>
      </c>
      <c r="I271" s="1">
        <v>6.7166299999999997E-4</v>
      </c>
      <c r="J271" s="11">
        <v>0.99285559999999995</v>
      </c>
      <c r="K271" s="156">
        <v>3.8E-6</v>
      </c>
      <c r="L271" s="159">
        <f t="shared" si="19"/>
        <v>6185.0337695478383</v>
      </c>
      <c r="M271" s="159">
        <f t="shared" si="20"/>
        <v>33917942.965851068</v>
      </c>
      <c r="N271" s="11">
        <f t="shared" si="21"/>
        <v>1.823528560023523E-4</v>
      </c>
      <c r="O271" s="159">
        <f t="shared" si="22"/>
        <v>5483.8735291708299</v>
      </c>
    </row>
    <row r="272" spans="1:15">
      <c r="A272" s="11" t="s">
        <v>11336</v>
      </c>
      <c r="B272" s="11" t="s">
        <v>2229</v>
      </c>
      <c r="C272" s="11">
        <v>12</v>
      </c>
      <c r="D272" s="52">
        <v>2219</v>
      </c>
      <c r="E272" s="52">
        <v>2219</v>
      </c>
      <c r="F272" s="52">
        <v>981</v>
      </c>
      <c r="G272" s="11">
        <v>2.4052400000000002E-2</v>
      </c>
      <c r="H272" s="11">
        <v>2.2567500000000001E-2</v>
      </c>
      <c r="I272" s="1">
        <v>6.1193100000000002E-4</v>
      </c>
      <c r="J272" s="11">
        <v>0.99285559999999995</v>
      </c>
      <c r="K272" s="156">
        <v>3.5999999999999998E-6</v>
      </c>
      <c r="L272" s="159">
        <f t="shared" si="19"/>
        <v>5948.0443890785837</v>
      </c>
      <c r="M272" s="159">
        <f t="shared" si="20"/>
        <v>39870362.369680852</v>
      </c>
      <c r="N272" s="11">
        <f t="shared" si="21"/>
        <v>1.4918460820415654E-4</v>
      </c>
      <c r="O272" s="159">
        <f t="shared" si="22"/>
        <v>6703.1043754293842</v>
      </c>
    </row>
    <row r="273" spans="1:15">
      <c r="A273" s="11" t="s">
        <v>11336</v>
      </c>
      <c r="B273" s="11" t="s">
        <v>2229</v>
      </c>
      <c r="C273" s="11">
        <v>13</v>
      </c>
      <c r="D273" s="52">
        <v>1891</v>
      </c>
      <c r="E273" s="52">
        <v>1891</v>
      </c>
      <c r="F273" s="52">
        <v>887</v>
      </c>
      <c r="G273" s="11">
        <v>2.24268E-2</v>
      </c>
      <c r="H273" s="11">
        <v>2.12666E-2</v>
      </c>
      <c r="I273" s="1">
        <v>6.6714499999999996E-4</v>
      </c>
      <c r="J273" s="11">
        <v>0.99285559999999995</v>
      </c>
      <c r="K273" s="156">
        <v>3.4000000000000001E-6</v>
      </c>
      <c r="L273" s="159">
        <f t="shared" si="19"/>
        <v>6866.1860214663729</v>
      </c>
      <c r="M273" s="159">
        <f t="shared" si="20"/>
        <v>37572041.580638297</v>
      </c>
      <c r="N273" s="11">
        <f t="shared" si="21"/>
        <v>1.8274721661664162E-4</v>
      </c>
      <c r="O273" s="159">
        <f t="shared" si="22"/>
        <v>5472.0395665327815</v>
      </c>
    </row>
    <row r="274" spans="1:15">
      <c r="A274" s="11" t="s">
        <v>11336</v>
      </c>
      <c r="B274" s="11" t="s">
        <v>2229</v>
      </c>
      <c r="C274" s="11">
        <v>14</v>
      </c>
      <c r="D274" s="52">
        <v>1729</v>
      </c>
      <c r="E274" s="52">
        <v>1729</v>
      </c>
      <c r="F274" s="52">
        <v>732</v>
      </c>
      <c r="G274" s="11">
        <v>2.5546200000000002E-2</v>
      </c>
      <c r="H274" s="11">
        <v>2.3794900000000001E-2</v>
      </c>
      <c r="I274" s="1">
        <v>6.0897600000000001E-4</v>
      </c>
      <c r="J274" s="11">
        <v>0.99285559999999995</v>
      </c>
      <c r="K274" s="156">
        <v>3.7000000000000002E-6</v>
      </c>
      <c r="L274" s="159">
        <f t="shared" si="19"/>
        <v>5759.3397663942014</v>
      </c>
      <c r="M274" s="159">
        <f t="shared" si="20"/>
        <v>42038829.535851069</v>
      </c>
      <c r="N274" s="11">
        <f t="shared" si="21"/>
        <v>1.3700047860472871E-4</v>
      </c>
      <c r="O274" s="159">
        <f t="shared" si="22"/>
        <v>7299.2445733359946</v>
      </c>
    </row>
    <row r="275" spans="1:15">
      <c r="A275" s="11" t="s">
        <v>11336</v>
      </c>
      <c r="B275" s="11" t="s">
        <v>2229</v>
      </c>
      <c r="C275" s="11">
        <v>15</v>
      </c>
      <c r="D275" s="52">
        <v>1886</v>
      </c>
      <c r="E275" s="52">
        <v>1886</v>
      </c>
      <c r="F275" s="52">
        <v>971</v>
      </c>
      <c r="G275" s="11">
        <v>1.7388199999999999E-2</v>
      </c>
      <c r="H275" s="11">
        <v>1.6792399999999999E-2</v>
      </c>
      <c r="I275" s="1">
        <v>6.6013200000000001E-4</v>
      </c>
      <c r="J275" s="11">
        <v>0.99285559999999995</v>
      </c>
      <c r="K275" s="156">
        <v>3.3000000000000002E-6</v>
      </c>
      <c r="L275" s="159">
        <f t="shared" si="19"/>
        <v>6999.8880241867264</v>
      </c>
      <c r="M275" s="159">
        <f t="shared" si="20"/>
        <v>29667401.043829784</v>
      </c>
      <c r="N275" s="11">
        <f t="shared" si="21"/>
        <v>2.3594544105313736E-4</v>
      </c>
      <c r="O275" s="159">
        <f t="shared" si="22"/>
        <v>4238.267946761428</v>
      </c>
    </row>
    <row r="276" spans="1:15">
      <c r="A276" s="11" t="s">
        <v>11336</v>
      </c>
      <c r="B276" s="11" t="s">
        <v>2229</v>
      </c>
      <c r="C276" s="11">
        <v>16</v>
      </c>
      <c r="D276" s="52">
        <v>1790</v>
      </c>
      <c r="E276" s="52">
        <v>1790</v>
      </c>
      <c r="F276" s="52">
        <v>852</v>
      </c>
      <c r="G276" s="11">
        <v>2.03097E-2</v>
      </c>
      <c r="H276" s="11">
        <v>1.93118E-2</v>
      </c>
      <c r="I276" s="1">
        <v>7.1984000000000002E-4</v>
      </c>
      <c r="J276" s="11">
        <v>0.99285559999999995</v>
      </c>
      <c r="K276" s="156">
        <v>2.8999999999999998E-6</v>
      </c>
      <c r="L276" s="159">
        <f t="shared" si="19"/>
        <v>8685.8479947641044</v>
      </c>
      <c r="M276" s="159">
        <f t="shared" si="20"/>
        <v>34118465.227021277</v>
      </c>
      <c r="N276" s="11">
        <f t="shared" si="21"/>
        <v>2.5457909483821248E-4</v>
      </c>
      <c r="O276" s="159">
        <f t="shared" si="22"/>
        <v>3928.0523038842207</v>
      </c>
    </row>
    <row r="277" spans="1:15">
      <c r="A277" s="11" t="s">
        <v>11336</v>
      </c>
      <c r="B277" s="11" t="s">
        <v>2399</v>
      </c>
      <c r="C277" s="11">
        <v>1</v>
      </c>
      <c r="D277" s="52">
        <v>30</v>
      </c>
      <c r="E277" s="52">
        <v>30</v>
      </c>
      <c r="F277" s="52">
        <v>30</v>
      </c>
      <c r="G277" s="11">
        <v>1.6419E-3</v>
      </c>
      <c r="H277" s="11">
        <v>1.7910999999999999E-3</v>
      </c>
      <c r="I277" s="1">
        <v>6.3838799999999993E-4</v>
      </c>
      <c r="J277" s="11">
        <v>0.99256520000000004</v>
      </c>
      <c r="K277" s="156">
        <v>4.5000000000000001E-6</v>
      </c>
      <c r="L277" s="159">
        <f t="shared" si="19"/>
        <v>4770.2695432291612</v>
      </c>
      <c r="M277" s="159">
        <f t="shared" si="20"/>
        <v>3163903.838404255</v>
      </c>
      <c r="N277" s="11">
        <f t="shared" si="21"/>
        <v>1.5077163488113759E-3</v>
      </c>
      <c r="O277" s="159">
        <f t="shared" si="22"/>
        <v>663.25473010116286</v>
      </c>
    </row>
    <row r="278" spans="1:15">
      <c r="A278" s="11" t="s">
        <v>11336</v>
      </c>
      <c r="B278" s="11" t="s">
        <v>2399</v>
      </c>
      <c r="C278" s="11">
        <v>2</v>
      </c>
      <c r="D278" s="52">
        <v>43</v>
      </c>
      <c r="E278" s="52">
        <v>43</v>
      </c>
      <c r="F278" s="52">
        <v>43</v>
      </c>
      <c r="G278" s="11">
        <v>5.5020000000000004E-4</v>
      </c>
      <c r="H278" s="11">
        <v>6.0019999999999995E-4</v>
      </c>
      <c r="I278" s="1">
        <v>6.7351399999999995E-4</v>
      </c>
      <c r="J278" s="11">
        <v>0.99256520000000004</v>
      </c>
      <c r="K278" s="156">
        <v>3.0000000000000001E-6</v>
      </c>
      <c r="L278" s="159">
        <f t="shared" si="19"/>
        <v>7549.1158695145714</v>
      </c>
      <c r="M278" s="159">
        <f t="shared" si="20"/>
        <v>1060228.3980851064</v>
      </c>
      <c r="N278" s="11">
        <f t="shared" si="21"/>
        <v>7.1202732195714971E-3</v>
      </c>
      <c r="O278" s="159">
        <f t="shared" si="22"/>
        <v>140.44404886757712</v>
      </c>
    </row>
    <row r="279" spans="1:15">
      <c r="A279" s="11" t="s">
        <v>11336</v>
      </c>
      <c r="B279" s="11" t="s">
        <v>2399</v>
      </c>
      <c r="C279" s="11">
        <v>3</v>
      </c>
      <c r="D279" s="52">
        <v>209</v>
      </c>
      <c r="E279" s="52">
        <v>209</v>
      </c>
      <c r="F279" s="52">
        <v>209</v>
      </c>
      <c r="G279" s="11">
        <v>6.9588000000000002E-3</v>
      </c>
      <c r="H279" s="11">
        <v>7.5913999999999999E-3</v>
      </c>
      <c r="I279" s="1">
        <v>7.0793700000000006E-4</v>
      </c>
      <c r="J279" s="11">
        <v>0.99256520000000004</v>
      </c>
      <c r="K279" s="156">
        <v>4.7999999999999998E-6</v>
      </c>
      <c r="L279" s="159">
        <f t="shared" si="19"/>
        <v>4959.3423831172577</v>
      </c>
      <c r="M279" s="159">
        <f t="shared" si="20"/>
        <v>13409893.137659574</v>
      </c>
      <c r="N279" s="11">
        <f t="shared" si="21"/>
        <v>3.6982713674203152E-4</v>
      </c>
      <c r="O279" s="159">
        <f t="shared" si="22"/>
        <v>2703.9659901905411</v>
      </c>
    </row>
    <row r="280" spans="1:15">
      <c r="A280" s="11" t="s">
        <v>11336</v>
      </c>
      <c r="B280" s="11" t="s">
        <v>2399</v>
      </c>
      <c r="C280" s="11">
        <v>4</v>
      </c>
      <c r="D280" s="52">
        <v>785</v>
      </c>
      <c r="E280" s="52">
        <v>785</v>
      </c>
      <c r="F280" s="52">
        <v>785</v>
      </c>
      <c r="G280" s="11">
        <v>5.5310999999999997E-3</v>
      </c>
      <c r="H280" s="11">
        <v>6.0340000000000003E-3</v>
      </c>
      <c r="I280" s="1">
        <v>6.6211699999999994E-4</v>
      </c>
      <c r="J280" s="11">
        <v>0.99256520000000004</v>
      </c>
      <c r="K280" s="156">
        <v>3.1E-6</v>
      </c>
      <c r="L280" s="159">
        <f t="shared" si="19"/>
        <v>7181.9729189843401</v>
      </c>
      <c r="M280" s="159">
        <f t="shared" si="20"/>
        <v>10658810.65319149</v>
      </c>
      <c r="N280" s="11">
        <f t="shared" si="21"/>
        <v>6.7380622028724135E-4</v>
      </c>
      <c r="O280" s="159">
        <f t="shared" si="22"/>
        <v>1484.1062161368936</v>
      </c>
    </row>
    <row r="281" spans="1:15">
      <c r="A281" s="11" t="s">
        <v>11336</v>
      </c>
      <c r="B281" s="11" t="s">
        <v>2399</v>
      </c>
      <c r="C281" s="11">
        <v>5</v>
      </c>
      <c r="D281" s="52">
        <v>86</v>
      </c>
      <c r="E281" s="52">
        <v>86</v>
      </c>
      <c r="F281" s="52">
        <v>86</v>
      </c>
      <c r="G281" s="11">
        <v>1.4668000000000001E-3</v>
      </c>
      <c r="H281" s="11">
        <v>1.6002E-3</v>
      </c>
      <c r="I281" s="1">
        <v>6.7918399999999999E-4</v>
      </c>
      <c r="J281" s="11">
        <v>0.99256520000000004</v>
      </c>
      <c r="K281" s="156">
        <v>3.4999999999999999E-6</v>
      </c>
      <c r="L281" s="159">
        <f t="shared" si="19"/>
        <v>6525.1443020852066</v>
      </c>
      <c r="M281" s="159">
        <f t="shared" si="20"/>
        <v>2826686.9087234042</v>
      </c>
      <c r="N281" s="11">
        <f t="shared" si="21"/>
        <v>2.3084071610294152E-3</v>
      </c>
      <c r="O281" s="159">
        <f t="shared" si="22"/>
        <v>433.19914133088128</v>
      </c>
    </row>
    <row r="282" spans="1:15">
      <c r="A282" s="11" t="s">
        <v>11336</v>
      </c>
      <c r="B282" s="11" t="s">
        <v>2399</v>
      </c>
      <c r="C282" s="11">
        <v>6</v>
      </c>
      <c r="D282" s="52">
        <v>145</v>
      </c>
      <c r="E282" s="52">
        <v>145</v>
      </c>
      <c r="F282" s="52">
        <v>145</v>
      </c>
      <c r="G282" s="11">
        <v>5.4355999999999996E-3</v>
      </c>
      <c r="H282" s="11">
        <v>5.9297000000000004E-3</v>
      </c>
      <c r="I282" s="1">
        <v>6.7371E-4</v>
      </c>
      <c r="J282" s="11">
        <v>0.99256520000000004</v>
      </c>
      <c r="K282" s="156">
        <v>4.7999999999999998E-6</v>
      </c>
      <c r="L282" s="159">
        <f t="shared" si="19"/>
        <v>4719.5704659170624</v>
      </c>
      <c r="M282" s="159">
        <f t="shared" si="20"/>
        <v>10474569.030531915</v>
      </c>
      <c r="N282" s="11">
        <f t="shared" si="21"/>
        <v>4.5057419089608076E-4</v>
      </c>
      <c r="O282" s="159">
        <f t="shared" si="22"/>
        <v>2219.3903250677699</v>
      </c>
    </row>
    <row r="283" spans="1:15">
      <c r="A283" s="11" t="s">
        <v>11336</v>
      </c>
      <c r="B283" s="11" t="s">
        <v>2399</v>
      </c>
      <c r="C283" s="11">
        <v>7</v>
      </c>
      <c r="D283" s="52">
        <v>389</v>
      </c>
      <c r="E283" s="52">
        <v>389</v>
      </c>
      <c r="F283" s="52">
        <v>389</v>
      </c>
      <c r="G283" s="11">
        <v>3.7245999999999998E-3</v>
      </c>
      <c r="H283" s="11">
        <v>4.0632000000000003E-3</v>
      </c>
      <c r="I283" s="1">
        <v>7.0391699999999998E-4</v>
      </c>
      <c r="J283" s="11">
        <v>0.99256520000000004</v>
      </c>
      <c r="K283" s="156">
        <v>3.7000000000000002E-6</v>
      </c>
      <c r="L283" s="159">
        <f t="shared" si="19"/>
        <v>6397.207653125799</v>
      </c>
      <c r="M283" s="159">
        <f t="shared" si="20"/>
        <v>7177474.2204255331</v>
      </c>
      <c r="N283" s="11">
        <f t="shared" si="21"/>
        <v>8.9128953398686338E-4</v>
      </c>
      <c r="O283" s="159">
        <f t="shared" si="22"/>
        <v>1121.9698671057647</v>
      </c>
    </row>
    <row r="284" spans="1:15">
      <c r="A284" s="11" t="s">
        <v>11336</v>
      </c>
      <c r="B284" s="11" t="s">
        <v>2399</v>
      </c>
      <c r="C284" s="11">
        <v>8</v>
      </c>
      <c r="D284" s="52">
        <v>1</v>
      </c>
      <c r="E284" s="52">
        <v>1</v>
      </c>
      <c r="F284" s="52">
        <v>1</v>
      </c>
      <c r="G284" s="11">
        <v>2.0000000000000002E-5</v>
      </c>
      <c r="H284" s="11">
        <v>2.1800000000000001E-5</v>
      </c>
      <c r="I284" s="1">
        <v>7.2232700000000004E-4</v>
      </c>
      <c r="J284" s="11">
        <v>0.99256520000000004</v>
      </c>
      <c r="K284" s="156">
        <v>3.0000000000000001E-6</v>
      </c>
      <c r="L284" s="159">
        <f t="shared" si="19"/>
        <v>8096.2388587005653</v>
      </c>
      <c r="M284" s="159">
        <f t="shared" si="20"/>
        <v>38508.795531914897</v>
      </c>
      <c r="N284" s="11">
        <f t="shared" si="21"/>
        <v>0.21024388706187014</v>
      </c>
      <c r="O284" s="159">
        <f t="shared" si="22"/>
        <v>4.7563808583206129</v>
      </c>
    </row>
    <row r="285" spans="1:15">
      <c r="A285" s="11" t="s">
        <v>11336</v>
      </c>
      <c r="B285" s="11" t="s">
        <v>2399</v>
      </c>
      <c r="C285" s="11">
        <v>9</v>
      </c>
      <c r="D285" s="52">
        <v>332</v>
      </c>
      <c r="E285" s="52">
        <v>332</v>
      </c>
      <c r="F285" s="52">
        <v>332</v>
      </c>
      <c r="G285" s="11">
        <v>7.6930000000000002E-3</v>
      </c>
      <c r="H285" s="11">
        <v>8.3923999999999995E-3</v>
      </c>
      <c r="I285" s="1">
        <v>7.0522399999999996E-4</v>
      </c>
      <c r="J285" s="11">
        <v>0.99256520000000004</v>
      </c>
      <c r="K285" s="156">
        <v>4.5000000000000001E-6</v>
      </c>
      <c r="L285" s="159">
        <f t="shared" si="19"/>
        <v>5269.6926764823929</v>
      </c>
      <c r="M285" s="159">
        <f t="shared" si="20"/>
        <v>14824826.404680852</v>
      </c>
      <c r="N285" s="11">
        <f t="shared" si="21"/>
        <v>3.5546403935080945E-4</v>
      </c>
      <c r="O285" s="159">
        <f t="shared" si="22"/>
        <v>2813.2240938529776</v>
      </c>
    </row>
    <row r="286" spans="1:15">
      <c r="A286" s="11" t="s">
        <v>11336</v>
      </c>
      <c r="B286" s="11" t="s">
        <v>2399</v>
      </c>
      <c r="C286" s="11">
        <v>10</v>
      </c>
      <c r="D286" s="52">
        <v>53</v>
      </c>
      <c r="E286" s="52">
        <v>53</v>
      </c>
      <c r="F286" s="52">
        <v>53</v>
      </c>
      <c r="G286" s="11">
        <v>7.7839999999999995E-4</v>
      </c>
      <c r="H286" s="11">
        <v>8.4909999999999998E-4</v>
      </c>
      <c r="I286" s="1">
        <v>7.1520199999999996E-4</v>
      </c>
      <c r="J286" s="11">
        <v>0.99256520000000004</v>
      </c>
      <c r="K286" s="156">
        <v>3.0000000000000001E-6</v>
      </c>
      <c r="L286" s="159">
        <f t="shared" si="19"/>
        <v>8016.3779343986325</v>
      </c>
      <c r="M286" s="159">
        <f t="shared" si="20"/>
        <v>1499899.9213829788</v>
      </c>
      <c r="N286" s="11">
        <f t="shared" si="21"/>
        <v>5.3446085436201322E-3</v>
      </c>
      <c r="O286" s="159">
        <f t="shared" si="22"/>
        <v>187.10444213799374</v>
      </c>
    </row>
    <row r="287" spans="1:15">
      <c r="A287" s="11" t="s">
        <v>11336</v>
      </c>
      <c r="B287" s="11" t="s">
        <v>2399</v>
      </c>
      <c r="C287" s="11">
        <v>11</v>
      </c>
      <c r="D287" s="52">
        <v>569</v>
      </c>
      <c r="E287" s="52">
        <v>569</v>
      </c>
      <c r="F287" s="52">
        <v>569</v>
      </c>
      <c r="G287" s="11">
        <v>8.5520000000000006E-3</v>
      </c>
      <c r="H287" s="11">
        <v>9.3294999999999993E-3</v>
      </c>
      <c r="I287" s="1">
        <v>6.9953699999999997E-4</v>
      </c>
      <c r="J287" s="11">
        <v>0.99256520000000004</v>
      </c>
      <c r="K287" s="156">
        <v>3.8E-6</v>
      </c>
      <c r="L287" s="159">
        <f t="shared" si="19"/>
        <v>6190.1020945596119</v>
      </c>
      <c r="M287" s="159">
        <f t="shared" si="20"/>
        <v>16480174.674999997</v>
      </c>
      <c r="N287" s="11">
        <f t="shared" si="21"/>
        <v>3.7560901001552113E-4</v>
      </c>
      <c r="O287" s="159">
        <f t="shared" si="22"/>
        <v>2662.3429506088723</v>
      </c>
    </row>
    <row r="288" spans="1:15">
      <c r="A288" s="11" t="s">
        <v>11336</v>
      </c>
      <c r="B288" s="11" t="s">
        <v>2399</v>
      </c>
      <c r="C288" s="11">
        <v>12</v>
      </c>
      <c r="D288" s="52">
        <v>89</v>
      </c>
      <c r="E288" s="52">
        <v>89</v>
      </c>
      <c r="F288" s="52">
        <v>89</v>
      </c>
      <c r="G288" s="11">
        <v>9.4700000000000003E-4</v>
      </c>
      <c r="H288" s="11">
        <v>1.0330999999999999E-3</v>
      </c>
      <c r="I288" s="1">
        <v>7.1282099999999998E-4</v>
      </c>
      <c r="J288" s="11">
        <v>0.99256520000000004</v>
      </c>
      <c r="K288" s="156">
        <v>3.5999999999999998E-6</v>
      </c>
      <c r="L288" s="159">
        <f t="shared" si="19"/>
        <v>6658.0753124944276</v>
      </c>
      <c r="M288" s="159">
        <f t="shared" si="20"/>
        <v>1824928.2873404254</v>
      </c>
      <c r="N288" s="11">
        <f t="shared" si="21"/>
        <v>3.6484038077998285E-3</v>
      </c>
      <c r="O288" s="159">
        <f t="shared" si="22"/>
        <v>274.09246691995162</v>
      </c>
    </row>
    <row r="289" spans="1:15">
      <c r="A289" s="11" t="s">
        <v>11336</v>
      </c>
      <c r="B289" s="11" t="s">
        <v>2399</v>
      </c>
      <c r="C289" s="11">
        <v>13</v>
      </c>
      <c r="D289" s="52">
        <v>298</v>
      </c>
      <c r="E289" s="52">
        <v>298</v>
      </c>
      <c r="F289" s="52">
        <v>298</v>
      </c>
      <c r="G289" s="11">
        <v>3.5017999999999998E-3</v>
      </c>
      <c r="H289" s="11">
        <v>3.8200999999999999E-3</v>
      </c>
      <c r="I289" s="1">
        <v>7.6468100000000002E-4</v>
      </c>
      <c r="J289" s="11">
        <v>0.99256520000000004</v>
      </c>
      <c r="K289" s="156">
        <v>3.4000000000000001E-6</v>
      </c>
      <c r="L289" s="159">
        <f t="shared" si="19"/>
        <v>7562.6168985913991</v>
      </c>
      <c r="M289" s="159">
        <f t="shared" si="20"/>
        <v>6748048.1564893611</v>
      </c>
      <c r="N289" s="11">
        <f t="shared" si="21"/>
        <v>1.1207117559347433E-3</v>
      </c>
      <c r="O289" s="159">
        <f t="shared" si="22"/>
        <v>892.29009574003965</v>
      </c>
    </row>
    <row r="290" spans="1:15">
      <c r="A290" s="11" t="s">
        <v>11336</v>
      </c>
      <c r="B290" s="11" t="s">
        <v>2399</v>
      </c>
      <c r="C290" s="11">
        <v>14</v>
      </c>
      <c r="D290" s="52">
        <v>316</v>
      </c>
      <c r="E290" s="52">
        <v>316</v>
      </c>
      <c r="F290" s="52">
        <v>316</v>
      </c>
      <c r="G290" s="11">
        <v>4.5361999999999998E-3</v>
      </c>
      <c r="H290" s="11">
        <v>4.9486E-3</v>
      </c>
      <c r="I290" s="1">
        <v>7.3899999999999997E-4</v>
      </c>
      <c r="J290" s="11">
        <v>0.99256520000000004</v>
      </c>
      <c r="K290" s="156">
        <v>3.7000000000000002E-6</v>
      </c>
      <c r="L290" s="159">
        <f t="shared" si="19"/>
        <v>6716.0424533857904</v>
      </c>
      <c r="M290" s="159">
        <f t="shared" si="20"/>
        <v>8741496.5857446808</v>
      </c>
      <c r="N290" s="11">
        <f t="shared" si="21"/>
        <v>7.6829435183193597E-4</v>
      </c>
      <c r="O290" s="159">
        <f t="shared" si="22"/>
        <v>1301.5844742520633</v>
      </c>
    </row>
    <row r="291" spans="1:15">
      <c r="A291" s="11" t="s">
        <v>11336</v>
      </c>
      <c r="B291" s="11" t="s">
        <v>2399</v>
      </c>
      <c r="C291" s="11">
        <v>15</v>
      </c>
      <c r="D291" s="52">
        <v>982</v>
      </c>
      <c r="E291" s="52">
        <v>982</v>
      </c>
      <c r="F291" s="52">
        <v>982</v>
      </c>
      <c r="G291" s="11">
        <v>9.1541000000000001E-3</v>
      </c>
      <c r="H291" s="11">
        <v>9.9863E-3</v>
      </c>
      <c r="I291" s="1">
        <v>7.2904999999999997E-4</v>
      </c>
      <c r="J291" s="11">
        <v>0.99256520000000004</v>
      </c>
      <c r="K291" s="156">
        <v>3.3000000000000002E-6</v>
      </c>
      <c r="L291" s="159">
        <f t="shared" si="19"/>
        <v>7428.7217687175007</v>
      </c>
      <c r="M291" s="159">
        <f t="shared" si="20"/>
        <v>17640384.624787234</v>
      </c>
      <c r="N291" s="11">
        <f t="shared" si="21"/>
        <v>4.2112016981075891E-4</v>
      </c>
      <c r="O291" s="159">
        <f t="shared" si="22"/>
        <v>2374.6191032582824</v>
      </c>
    </row>
    <row r="292" spans="1:15">
      <c r="A292" s="11" t="s">
        <v>11336</v>
      </c>
      <c r="B292" s="11" t="s">
        <v>2399</v>
      </c>
      <c r="C292" s="11">
        <v>16</v>
      </c>
      <c r="D292" s="52">
        <v>640</v>
      </c>
      <c r="E292" s="52">
        <v>640</v>
      </c>
      <c r="F292" s="52">
        <v>640</v>
      </c>
      <c r="G292" s="11">
        <v>7.2325999999999996E-3</v>
      </c>
      <c r="H292" s="11">
        <v>7.8901000000000006E-3</v>
      </c>
      <c r="I292" s="1">
        <v>6.8497900000000006E-4</v>
      </c>
      <c r="J292" s="11">
        <v>0.99256520000000004</v>
      </c>
      <c r="K292" s="156">
        <v>2.8999999999999998E-6</v>
      </c>
      <c r="L292" s="159">
        <f t="shared" si="19"/>
        <v>7942.3674871017038</v>
      </c>
      <c r="M292" s="159">
        <f t="shared" si="20"/>
        <v>13937534.294787234</v>
      </c>
      <c r="N292" s="11">
        <f t="shared" si="21"/>
        <v>5.6985456100884524E-4</v>
      </c>
      <c r="O292" s="159">
        <f t="shared" si="22"/>
        <v>1754.8337214843809</v>
      </c>
    </row>
    <row r="293" spans="1:15">
      <c r="A293" s="11" t="s">
        <v>11336</v>
      </c>
      <c r="B293" s="11" t="s">
        <v>2228</v>
      </c>
      <c r="C293" s="11">
        <v>1</v>
      </c>
      <c r="D293" s="52">
        <v>227</v>
      </c>
      <c r="E293" s="52">
        <v>227</v>
      </c>
      <c r="F293" s="52">
        <v>167</v>
      </c>
      <c r="G293" s="11">
        <v>1.5424E-2</v>
      </c>
      <c r="H293" s="11">
        <v>1.54637E-2</v>
      </c>
      <c r="I293" s="1">
        <v>7.6265000000000002E-4</v>
      </c>
      <c r="J293" s="11">
        <v>0.99619999999999997</v>
      </c>
      <c r="K293" s="156">
        <v>4.5000000000000001E-6</v>
      </c>
      <c r="L293" s="159">
        <f t="shared" si="19"/>
        <v>11149.853801169515</v>
      </c>
      <c r="M293" s="159">
        <f t="shared" si="20"/>
        <v>27365813.776595742</v>
      </c>
      <c r="N293" s="11">
        <f t="shared" si="21"/>
        <v>4.0743731913813147E-4</v>
      </c>
      <c r="O293" s="159">
        <f t="shared" si="22"/>
        <v>2454.3652557780915</v>
      </c>
    </row>
    <row r="294" spans="1:15">
      <c r="A294" s="11" t="s">
        <v>11336</v>
      </c>
      <c r="B294" s="11" t="s">
        <v>2228</v>
      </c>
      <c r="C294" s="11">
        <v>2</v>
      </c>
      <c r="D294" s="52">
        <v>580</v>
      </c>
      <c r="E294" s="52">
        <v>580</v>
      </c>
      <c r="F294" s="52">
        <v>435</v>
      </c>
      <c r="G294" s="11">
        <v>7.9973000000000006E-3</v>
      </c>
      <c r="H294" s="11">
        <v>8.0531999999999999E-3</v>
      </c>
      <c r="I294" s="1">
        <v>6.8418599999999993E-4</v>
      </c>
      <c r="J294" s="11">
        <v>0.99619999999999997</v>
      </c>
      <c r="K294" s="156">
        <v>3.0000000000000001E-6</v>
      </c>
      <c r="L294" s="159">
        <f t="shared" si="19"/>
        <v>15004.078947368318</v>
      </c>
      <c r="M294" s="159">
        <f t="shared" si="20"/>
        <v>14251593.829787234</v>
      </c>
      <c r="N294" s="11">
        <f t="shared" si="21"/>
        <v>1.0528000675972336E-3</v>
      </c>
      <c r="O294" s="159">
        <f t="shared" si="22"/>
        <v>949.84796332912731</v>
      </c>
    </row>
    <row r="295" spans="1:15">
      <c r="A295" s="11" t="s">
        <v>11336</v>
      </c>
      <c r="B295" s="11" t="s">
        <v>2228</v>
      </c>
      <c r="C295" s="11">
        <v>3</v>
      </c>
      <c r="D295" s="52">
        <v>382</v>
      </c>
      <c r="E295" s="52">
        <v>382</v>
      </c>
      <c r="F295" s="52">
        <v>356</v>
      </c>
      <c r="G295" s="11">
        <v>1.2776900000000001E-2</v>
      </c>
      <c r="H295" s="11">
        <v>1.3629199999999999E-2</v>
      </c>
      <c r="I295" s="1">
        <v>7.0036100000000004E-4</v>
      </c>
      <c r="J295" s="11">
        <v>0.99619999999999997</v>
      </c>
      <c r="K295" s="156">
        <v>4.7999999999999998E-6</v>
      </c>
      <c r="L295" s="159">
        <f t="shared" si="19"/>
        <v>9599.2461622806386</v>
      </c>
      <c r="M295" s="159">
        <f t="shared" si="20"/>
        <v>24119334.255319148</v>
      </c>
      <c r="N295" s="11">
        <f t="shared" si="21"/>
        <v>3.9798968166642796E-4</v>
      </c>
      <c r="O295" s="159">
        <f t="shared" si="22"/>
        <v>2512.6279551090033</v>
      </c>
    </row>
    <row r="296" spans="1:15">
      <c r="A296" s="11" t="s">
        <v>11336</v>
      </c>
      <c r="B296" s="11" t="s">
        <v>2228</v>
      </c>
      <c r="C296" s="11">
        <v>4</v>
      </c>
      <c r="D296" s="52">
        <v>917</v>
      </c>
      <c r="E296" s="52">
        <v>917</v>
      </c>
      <c r="F296" s="52">
        <v>700</v>
      </c>
      <c r="G296" s="11">
        <v>6.9385000000000002E-3</v>
      </c>
      <c r="H296" s="11">
        <v>7.0159000000000003E-3</v>
      </c>
      <c r="I296" s="1">
        <v>6.8946399999999998E-4</v>
      </c>
      <c r="J296" s="11">
        <v>0.99619999999999997</v>
      </c>
      <c r="K296" s="156">
        <v>3.1E-6</v>
      </c>
      <c r="L296" s="159">
        <f t="shared" si="19"/>
        <v>14632.088285229103</v>
      </c>
      <c r="M296" s="159">
        <f t="shared" si="20"/>
        <v>12415903.882978724</v>
      </c>
      <c r="N296" s="11">
        <f t="shared" si="21"/>
        <v>1.1784956152317352E-3</v>
      </c>
      <c r="O296" s="159">
        <f t="shared" si="22"/>
        <v>848.53943203120309</v>
      </c>
    </row>
    <row r="297" spans="1:15">
      <c r="A297" s="11" t="s">
        <v>11336</v>
      </c>
      <c r="B297" s="11" t="s">
        <v>2228</v>
      </c>
      <c r="C297" s="11">
        <v>5</v>
      </c>
      <c r="D297" s="52">
        <v>300</v>
      </c>
      <c r="E297" s="52">
        <v>300</v>
      </c>
      <c r="F297" s="52">
        <v>226</v>
      </c>
      <c r="G297" s="11">
        <v>5.5009999999999998E-3</v>
      </c>
      <c r="H297" s="11">
        <v>5.5450999999999999E-3</v>
      </c>
      <c r="I297" s="1">
        <v>6.8236600000000001E-4</v>
      </c>
      <c r="J297" s="11">
        <v>0.99619999999999997</v>
      </c>
      <c r="K297" s="156">
        <v>3.4999999999999999E-6</v>
      </c>
      <c r="L297" s="159">
        <f t="shared" si="19"/>
        <v>12826.428571428485</v>
      </c>
      <c r="M297" s="159">
        <f t="shared" si="20"/>
        <v>9813057.2872340418</v>
      </c>
      <c r="N297" s="11">
        <f t="shared" si="21"/>
        <v>1.3070777226700373E-3</v>
      </c>
      <c r="O297" s="159">
        <f t="shared" si="22"/>
        <v>765.06544534876377</v>
      </c>
    </row>
    <row r="298" spans="1:15">
      <c r="A298" s="11" t="s">
        <v>11336</v>
      </c>
      <c r="B298" s="11" t="s">
        <v>2228</v>
      </c>
      <c r="C298" s="11">
        <v>6</v>
      </c>
      <c r="D298" s="52">
        <v>149</v>
      </c>
      <c r="E298" s="52">
        <v>149</v>
      </c>
      <c r="F298" s="52">
        <v>113</v>
      </c>
      <c r="G298" s="11">
        <v>6.1605999999999996E-3</v>
      </c>
      <c r="H298" s="11">
        <v>6.2196999999999999E-3</v>
      </c>
      <c r="I298" s="1">
        <v>7.3379399999999996E-4</v>
      </c>
      <c r="J298" s="11">
        <v>0.99619999999999997</v>
      </c>
      <c r="K298" s="156">
        <v>4.7999999999999998E-6</v>
      </c>
      <c r="L298" s="159">
        <f t="shared" si="19"/>
        <v>10057.483552631511</v>
      </c>
      <c r="M298" s="159">
        <f t="shared" si="20"/>
        <v>11006883.989361702</v>
      </c>
      <c r="N298" s="11">
        <f t="shared" si="21"/>
        <v>9.1374484934630019E-4</v>
      </c>
      <c r="O298" s="159">
        <f t="shared" si="22"/>
        <v>1094.3974138025592</v>
      </c>
    </row>
    <row r="299" spans="1:15">
      <c r="A299" s="11" t="s">
        <v>11336</v>
      </c>
      <c r="B299" s="11" t="s">
        <v>2228</v>
      </c>
      <c r="C299" s="11">
        <v>7</v>
      </c>
      <c r="D299" s="52">
        <v>691</v>
      </c>
      <c r="E299" s="52">
        <v>691</v>
      </c>
      <c r="F299" s="52">
        <v>511</v>
      </c>
      <c r="G299" s="11">
        <v>7.1643999999999996E-3</v>
      </c>
      <c r="H299" s="11">
        <v>7.1913000000000003E-3</v>
      </c>
      <c r="I299" s="1">
        <v>6.1203600000000005E-4</v>
      </c>
      <c r="J299" s="11">
        <v>0.99619999999999997</v>
      </c>
      <c r="K299" s="156">
        <v>3.7000000000000002E-6</v>
      </c>
      <c r="L299" s="159">
        <f t="shared" si="19"/>
        <v>10882.574679943027</v>
      </c>
      <c r="M299" s="159">
        <f t="shared" si="20"/>
        <v>12726305.904255319</v>
      </c>
      <c r="N299" s="11">
        <f t="shared" si="21"/>
        <v>8.551243983773956E-4</v>
      </c>
      <c r="O299" s="159">
        <f t="shared" si="22"/>
        <v>1169.4204982310257</v>
      </c>
    </row>
    <row r="300" spans="1:15">
      <c r="A300" s="11" t="s">
        <v>11336</v>
      </c>
      <c r="B300" s="11" t="s">
        <v>2228</v>
      </c>
      <c r="C300" s="11">
        <v>8</v>
      </c>
      <c r="D300" s="52">
        <v>355</v>
      </c>
      <c r="E300" s="52">
        <v>355</v>
      </c>
      <c r="F300" s="52">
        <v>248</v>
      </c>
      <c r="G300" s="11">
        <v>7.7501000000000002E-3</v>
      </c>
      <c r="H300" s="11">
        <v>7.6828E-3</v>
      </c>
      <c r="I300" s="1">
        <v>6.7710399999999999E-4</v>
      </c>
      <c r="J300" s="11">
        <v>0.99619999999999997</v>
      </c>
      <c r="K300" s="156">
        <v>3.0000000000000001E-6</v>
      </c>
      <c r="L300" s="159">
        <f t="shared" si="19"/>
        <v>14848.771929824461</v>
      </c>
      <c r="M300" s="159">
        <f t="shared" si="20"/>
        <v>13596104.04255319</v>
      </c>
      <c r="N300" s="11">
        <f t="shared" si="21"/>
        <v>1.0921343263739865E-3</v>
      </c>
      <c r="O300" s="159">
        <f t="shared" si="22"/>
        <v>915.63828354348766</v>
      </c>
    </row>
    <row r="301" spans="1:15">
      <c r="A301" s="11" t="s">
        <v>11336</v>
      </c>
      <c r="B301" s="11" t="s">
        <v>2228</v>
      </c>
      <c r="C301" s="11">
        <v>9</v>
      </c>
      <c r="D301" s="52">
        <v>430</v>
      </c>
      <c r="E301" s="52">
        <v>430</v>
      </c>
      <c r="F301" s="52">
        <v>368</v>
      </c>
      <c r="G301" s="11">
        <v>1.09041E-2</v>
      </c>
      <c r="H301" s="11">
        <v>1.13499E-2</v>
      </c>
      <c r="I301" s="1">
        <v>6.5313200000000006E-4</v>
      </c>
      <c r="J301" s="11">
        <v>0.99619999999999997</v>
      </c>
      <c r="K301" s="156">
        <v>4.5000000000000001E-6</v>
      </c>
      <c r="L301" s="159">
        <f t="shared" si="19"/>
        <v>9548.7134502923327</v>
      </c>
      <c r="M301" s="159">
        <f t="shared" si="20"/>
        <v>20085700.691489361</v>
      </c>
      <c r="N301" s="11">
        <f t="shared" si="21"/>
        <v>4.7539857319183685E-4</v>
      </c>
      <c r="O301" s="159">
        <f t="shared" si="22"/>
        <v>2103.498109567257</v>
      </c>
    </row>
    <row r="302" spans="1:15">
      <c r="A302" s="11" t="s">
        <v>11336</v>
      </c>
      <c r="B302" s="11" t="s">
        <v>2228</v>
      </c>
      <c r="C302" s="11">
        <v>10</v>
      </c>
      <c r="D302" s="52">
        <v>427</v>
      </c>
      <c r="E302" s="52">
        <v>427</v>
      </c>
      <c r="F302" s="52">
        <v>322</v>
      </c>
      <c r="G302" s="11">
        <v>6.8119000000000001E-3</v>
      </c>
      <c r="H302" s="11">
        <v>6.8681999999999997E-3</v>
      </c>
      <c r="I302" s="1">
        <v>7.9387100000000003E-4</v>
      </c>
      <c r="J302" s="11">
        <v>0.99619999999999997</v>
      </c>
      <c r="K302" s="156">
        <v>3.0000000000000001E-6</v>
      </c>
      <c r="L302" s="159">
        <f t="shared" si="19"/>
        <v>17409.451754385849</v>
      </c>
      <c r="M302" s="159">
        <f t="shared" si="20"/>
        <v>12154522.021276593</v>
      </c>
      <c r="N302" s="11">
        <f t="shared" si="21"/>
        <v>1.4323435939241754E-3</v>
      </c>
      <c r="O302" s="159">
        <f t="shared" si="22"/>
        <v>698.15650675010966</v>
      </c>
    </row>
    <row r="303" spans="1:15">
      <c r="A303" s="11" t="s">
        <v>11336</v>
      </c>
      <c r="B303" s="11" t="s">
        <v>2228</v>
      </c>
      <c r="C303" s="11">
        <v>11</v>
      </c>
      <c r="D303" s="52">
        <v>428</v>
      </c>
      <c r="E303" s="52">
        <v>428</v>
      </c>
      <c r="F303" s="52">
        <v>303</v>
      </c>
      <c r="G303" s="11">
        <v>7.0454999999999997E-3</v>
      </c>
      <c r="H303" s="11">
        <v>7.0041000000000001E-3</v>
      </c>
      <c r="I303" s="1">
        <v>6.7704199999999999E-4</v>
      </c>
      <c r="J303" s="11">
        <v>0.99619999999999997</v>
      </c>
      <c r="K303" s="156">
        <v>3.8E-6</v>
      </c>
      <c r="L303" s="159">
        <f t="shared" si="19"/>
        <v>11721.641274238149</v>
      </c>
      <c r="M303" s="159">
        <f t="shared" si="20"/>
        <v>12395021.648936169</v>
      </c>
      <c r="N303" s="11">
        <f t="shared" si="21"/>
        <v>9.4567332000135599E-4</v>
      </c>
      <c r="O303" s="159">
        <f t="shared" si="22"/>
        <v>1057.4476183790043</v>
      </c>
    </row>
    <row r="304" spans="1:15">
      <c r="A304" s="11" t="s">
        <v>11336</v>
      </c>
      <c r="B304" s="11" t="s">
        <v>2228</v>
      </c>
      <c r="C304" s="11">
        <v>12</v>
      </c>
      <c r="D304" s="52">
        <v>609</v>
      </c>
      <c r="E304" s="52">
        <v>609</v>
      </c>
      <c r="F304" s="52">
        <v>469</v>
      </c>
      <c r="G304" s="11">
        <v>6.9807000000000003E-3</v>
      </c>
      <c r="H304" s="11">
        <v>7.0733000000000002E-3</v>
      </c>
      <c r="I304" s="1">
        <v>7.0169500000000001E-4</v>
      </c>
      <c r="J304" s="11">
        <v>0.99619999999999997</v>
      </c>
      <c r="K304" s="156">
        <v>3.5999999999999998E-6</v>
      </c>
      <c r="L304" s="159">
        <f t="shared" si="19"/>
        <v>12823.37353801161</v>
      </c>
      <c r="M304" s="159">
        <f t="shared" si="20"/>
        <v>12517483.563829787</v>
      </c>
      <c r="N304" s="11">
        <f t="shared" si="21"/>
        <v>1.0244370182410877E-3</v>
      </c>
      <c r="O304" s="159">
        <f t="shared" si="22"/>
        <v>976.14590472038492</v>
      </c>
    </row>
    <row r="305" spans="1:15">
      <c r="A305" s="11" t="s">
        <v>11336</v>
      </c>
      <c r="B305" s="11" t="s">
        <v>2228</v>
      </c>
      <c r="C305" s="11">
        <v>13</v>
      </c>
      <c r="D305" s="52">
        <v>599</v>
      </c>
      <c r="E305" s="52">
        <v>599</v>
      </c>
      <c r="F305" s="52">
        <v>409</v>
      </c>
      <c r="G305" s="11">
        <v>7.7590999999999997E-3</v>
      </c>
      <c r="H305" s="11">
        <v>7.6550999999999998E-3</v>
      </c>
      <c r="I305" s="1">
        <v>7.0467000000000001E-4</v>
      </c>
      <c r="J305" s="11">
        <v>0.99619999999999997</v>
      </c>
      <c r="K305" s="156">
        <v>3.4000000000000001E-6</v>
      </c>
      <c r="L305" s="159">
        <f t="shared" si="19"/>
        <v>13635.255417956565</v>
      </c>
      <c r="M305" s="159">
        <f t="shared" si="20"/>
        <v>13547083.882978722</v>
      </c>
      <c r="N305" s="11">
        <f t="shared" si="21"/>
        <v>1.0065085250626244E-3</v>
      </c>
      <c r="O305" s="159">
        <f t="shared" si="22"/>
        <v>993.53356191173896</v>
      </c>
    </row>
    <row r="306" spans="1:15">
      <c r="A306" s="11" t="s">
        <v>11336</v>
      </c>
      <c r="B306" s="11" t="s">
        <v>2228</v>
      </c>
      <c r="C306" s="11">
        <v>14</v>
      </c>
      <c r="D306" s="52">
        <v>559</v>
      </c>
      <c r="E306" s="52">
        <v>559</v>
      </c>
      <c r="F306" s="52">
        <v>419</v>
      </c>
      <c r="G306" s="11">
        <v>8.6782000000000005E-3</v>
      </c>
      <c r="H306" s="11">
        <v>8.7376999999999993E-3</v>
      </c>
      <c r="I306" s="1">
        <v>6.5537599999999994E-4</v>
      </c>
      <c r="J306" s="11">
        <v>0.99619999999999997</v>
      </c>
      <c r="K306" s="156">
        <v>3.7000000000000002E-6</v>
      </c>
      <c r="L306" s="159">
        <f t="shared" si="19"/>
        <v>11653.200568989962</v>
      </c>
      <c r="M306" s="159">
        <f t="shared" si="20"/>
        <v>15462940.372340424</v>
      </c>
      <c r="N306" s="11">
        <f t="shared" si="21"/>
        <v>7.5362125756074216E-4</v>
      </c>
      <c r="O306" s="159">
        <f t="shared" si="22"/>
        <v>1326.9264766186609</v>
      </c>
    </row>
    <row r="307" spans="1:15">
      <c r="A307" s="11" t="s">
        <v>11336</v>
      </c>
      <c r="B307" s="11" t="s">
        <v>2228</v>
      </c>
      <c r="C307" s="11">
        <v>15</v>
      </c>
      <c r="D307" s="52">
        <v>878</v>
      </c>
      <c r="E307" s="52">
        <v>878</v>
      </c>
      <c r="F307" s="52">
        <v>652</v>
      </c>
      <c r="G307" s="11">
        <v>8.9335000000000005E-3</v>
      </c>
      <c r="H307" s="11">
        <v>8.9756000000000002E-3</v>
      </c>
      <c r="I307" s="1">
        <v>7.1870300000000001E-4</v>
      </c>
      <c r="J307" s="11">
        <v>0.99619999999999997</v>
      </c>
      <c r="K307" s="156">
        <v>3.3000000000000002E-6</v>
      </c>
      <c r="L307" s="159">
        <f t="shared" si="19"/>
        <v>14328.209728867527</v>
      </c>
      <c r="M307" s="159">
        <f t="shared" si="20"/>
        <v>15883947.44680851</v>
      </c>
      <c r="N307" s="11">
        <f t="shared" si="21"/>
        <v>9.020559767557296E-4</v>
      </c>
      <c r="O307" s="159">
        <f t="shared" si="22"/>
        <v>1108.5786533963546</v>
      </c>
    </row>
    <row r="308" spans="1:15">
      <c r="A308" s="11" t="s">
        <v>11336</v>
      </c>
      <c r="B308" s="11" t="s">
        <v>2228</v>
      </c>
      <c r="C308" s="11">
        <v>16</v>
      </c>
      <c r="D308" s="52">
        <v>500</v>
      </c>
      <c r="E308" s="52">
        <v>500</v>
      </c>
      <c r="F308" s="52">
        <v>384</v>
      </c>
      <c r="G308" s="11">
        <v>6.0549000000000002E-3</v>
      </c>
      <c r="H308" s="11">
        <v>6.1311999999999998E-3</v>
      </c>
      <c r="I308" s="1">
        <v>6.6158500000000002E-4</v>
      </c>
      <c r="J308" s="11">
        <v>0.99619999999999997</v>
      </c>
      <c r="K308" s="156">
        <v>2.8999999999999998E-6</v>
      </c>
      <c r="L308" s="159">
        <f t="shared" si="19"/>
        <v>15008.734119782115</v>
      </c>
      <c r="M308" s="159">
        <f t="shared" si="20"/>
        <v>10850267.234042551</v>
      </c>
      <c r="N308" s="11">
        <f t="shared" si="21"/>
        <v>1.3832593977678666E-3</v>
      </c>
      <c r="O308" s="159">
        <f t="shared" si="22"/>
        <v>722.93020500252999</v>
      </c>
    </row>
    <row r="309" spans="1:15">
      <c r="A309" s="11" t="s">
        <v>11336</v>
      </c>
      <c r="B309" s="11" t="s">
        <v>11337</v>
      </c>
      <c r="C309" s="11">
        <v>1</v>
      </c>
      <c r="D309" s="52">
        <v>118</v>
      </c>
      <c r="E309" s="52">
        <v>118</v>
      </c>
      <c r="F309" s="52">
        <v>50</v>
      </c>
      <c r="G309" s="11">
        <v>4.9378E-3</v>
      </c>
      <c r="H309" s="11">
        <v>5.0181000000000002E-3</v>
      </c>
      <c r="I309" s="1">
        <v>7.8052900000000008E-4</v>
      </c>
      <c r="J309" s="11">
        <v>0.75812729999999995</v>
      </c>
      <c r="K309" s="156">
        <v>4.5000000000000001E-6</v>
      </c>
      <c r="L309" s="159">
        <f t="shared" si="19"/>
        <v>179.27910930924497</v>
      </c>
      <c r="M309" s="159">
        <f t="shared" si="20"/>
        <v>7821328.5497606378</v>
      </c>
      <c r="N309" s="11">
        <f t="shared" si="21"/>
        <v>2.2921823085252132E-5</v>
      </c>
      <c r="O309" s="159">
        <f t="shared" si="22"/>
        <v>43626.547342274818</v>
      </c>
    </row>
    <row r="310" spans="1:15">
      <c r="A310" s="11" t="s">
        <v>11336</v>
      </c>
      <c r="B310" s="11" t="s">
        <v>11337</v>
      </c>
      <c r="C310" s="11">
        <v>2</v>
      </c>
      <c r="D310" s="52">
        <v>835</v>
      </c>
      <c r="E310" s="52">
        <v>835</v>
      </c>
      <c r="F310" s="52">
        <v>341</v>
      </c>
      <c r="G310" s="11">
        <v>8.1049999999999994E-3</v>
      </c>
      <c r="H310" s="11">
        <v>8.0052999999999999E-3</v>
      </c>
      <c r="I310" s="1">
        <v>6.48473E-4</v>
      </c>
      <c r="J310" s="11">
        <v>0.75812729999999995</v>
      </c>
      <c r="K310" s="156">
        <v>3.0000000000000001E-6</v>
      </c>
      <c r="L310" s="159">
        <f t="shared" si="19"/>
        <v>223.42090143561737</v>
      </c>
      <c r="M310" s="159">
        <f t="shared" si="20"/>
        <v>12477248.647774821</v>
      </c>
      <c r="N310" s="11">
        <f t="shared" si="21"/>
        <v>1.7906263451394951E-5</v>
      </c>
      <c r="O310" s="159">
        <f t="shared" si="22"/>
        <v>55846.380386081997</v>
      </c>
    </row>
    <row r="311" spans="1:15">
      <c r="A311" s="11" t="s">
        <v>11336</v>
      </c>
      <c r="B311" s="11" t="s">
        <v>11337</v>
      </c>
      <c r="C311" s="11">
        <v>3</v>
      </c>
      <c r="D311" s="52">
        <v>198</v>
      </c>
      <c r="E311" s="52">
        <v>198</v>
      </c>
      <c r="F311" s="52">
        <v>84</v>
      </c>
      <c r="G311" s="11">
        <v>5.1050000000000002E-3</v>
      </c>
      <c r="H311" s="11">
        <v>5.0676000000000002E-3</v>
      </c>
      <c r="I311" s="1">
        <v>6.1303700000000009E-4</v>
      </c>
      <c r="J311" s="11">
        <v>0.75812729999999995</v>
      </c>
      <c r="K311" s="156">
        <v>4.7999999999999998E-6</v>
      </c>
      <c r="L311" s="159">
        <f t="shared" si="19"/>
        <v>132.00749988182488</v>
      </c>
      <c r="M311" s="159">
        <f t="shared" si="20"/>
        <v>7898480.4126595743</v>
      </c>
      <c r="N311" s="11">
        <f t="shared" si="21"/>
        <v>1.671302490922749E-5</v>
      </c>
      <c r="O311" s="159">
        <f t="shared" si="22"/>
        <v>59833.573241902268</v>
      </c>
    </row>
    <row r="312" spans="1:15">
      <c r="A312" s="11" t="s">
        <v>11336</v>
      </c>
      <c r="B312" s="11" t="s">
        <v>11337</v>
      </c>
      <c r="C312" s="11">
        <v>4</v>
      </c>
      <c r="D312" s="52">
        <v>1598</v>
      </c>
      <c r="E312" s="52">
        <v>1598</v>
      </c>
      <c r="F312" s="52">
        <v>695</v>
      </c>
      <c r="G312" s="11">
        <v>8.4297E-3</v>
      </c>
      <c r="H312" s="11">
        <v>8.4498999999999998E-3</v>
      </c>
      <c r="I312" s="1">
        <v>6.9734399999999992E-4</v>
      </c>
      <c r="J312" s="11">
        <v>0.75812729999999995</v>
      </c>
      <c r="K312" s="156">
        <v>3.1E-6</v>
      </c>
      <c r="L312" s="159">
        <f t="shared" si="19"/>
        <v>232.50833746362733</v>
      </c>
      <c r="M312" s="159">
        <f t="shared" si="20"/>
        <v>13170212.65272163</v>
      </c>
      <c r="N312" s="11">
        <f t="shared" si="21"/>
        <v>1.7654106550479984E-5</v>
      </c>
      <c r="O312" s="159">
        <f t="shared" si="22"/>
        <v>56644.044666922644</v>
      </c>
    </row>
    <row r="313" spans="1:15">
      <c r="A313" s="11" t="s">
        <v>11336</v>
      </c>
      <c r="B313" s="11" t="s">
        <v>11337</v>
      </c>
      <c r="C313" s="11">
        <v>5</v>
      </c>
      <c r="D313" s="52">
        <v>600</v>
      </c>
      <c r="E313" s="52">
        <v>600</v>
      </c>
      <c r="F313" s="52">
        <v>255</v>
      </c>
      <c r="G313" s="11">
        <v>7.5176000000000002E-3</v>
      </c>
      <c r="H313" s="11">
        <v>7.6166999999999997E-3</v>
      </c>
      <c r="I313" s="1">
        <v>6.2196899999999999E-4</v>
      </c>
      <c r="J313" s="11">
        <v>0.75812729999999995</v>
      </c>
      <c r="K313" s="156">
        <v>3.4999999999999999E-6</v>
      </c>
      <c r="L313" s="159">
        <f t="shared" si="19"/>
        <v>183.67660816147145</v>
      </c>
      <c r="M313" s="159">
        <f t="shared" si="20"/>
        <v>11871567.558430851</v>
      </c>
      <c r="N313" s="11">
        <f t="shared" si="21"/>
        <v>1.5471975984420822E-5</v>
      </c>
      <c r="O313" s="159">
        <f t="shared" si="22"/>
        <v>64632.985535068619</v>
      </c>
    </row>
    <row r="314" spans="1:15">
      <c r="A314" s="11" t="s">
        <v>11336</v>
      </c>
      <c r="B314" s="11" t="s">
        <v>11337</v>
      </c>
      <c r="C314" s="11">
        <v>6</v>
      </c>
      <c r="D314" s="52">
        <v>215</v>
      </c>
      <c r="E314" s="52">
        <v>215</v>
      </c>
      <c r="F314" s="52">
        <v>94</v>
      </c>
      <c r="G314" s="11">
        <v>6.7612000000000002E-3</v>
      </c>
      <c r="H314" s="11">
        <v>6.8424999999999996E-3</v>
      </c>
      <c r="I314" s="1">
        <v>6.6280199999999999E-4</v>
      </c>
      <c r="J314" s="11">
        <v>0.75812729999999995</v>
      </c>
      <c r="K314" s="156">
        <v>4.7999999999999998E-6</v>
      </c>
      <c r="L314" s="159">
        <f t="shared" si="19"/>
        <v>142.7235793870081</v>
      </c>
      <c r="M314" s="159">
        <f t="shared" si="20"/>
        <v>10664881.250221631</v>
      </c>
      <c r="N314" s="11">
        <f t="shared" si="21"/>
        <v>1.3382575580393089E-5</v>
      </c>
      <c r="O314" s="159">
        <f t="shared" si="22"/>
        <v>74724.031558253075</v>
      </c>
    </row>
    <row r="315" spans="1:15">
      <c r="A315" s="11" t="s">
        <v>11336</v>
      </c>
      <c r="B315" s="11" t="s">
        <v>11337</v>
      </c>
      <c r="C315" s="11">
        <v>7</v>
      </c>
      <c r="D315" s="52">
        <v>800</v>
      </c>
      <c r="E315" s="52">
        <v>800</v>
      </c>
      <c r="F315" s="52">
        <v>323</v>
      </c>
      <c r="G315" s="11">
        <v>6.0089000000000002E-3</v>
      </c>
      <c r="H315" s="11">
        <v>5.8256000000000002E-3</v>
      </c>
      <c r="I315" s="1">
        <v>7.0416900000000004E-4</v>
      </c>
      <c r="J315" s="11">
        <v>0.75812729999999995</v>
      </c>
      <c r="K315" s="156">
        <v>3.7000000000000002E-6</v>
      </c>
      <c r="L315" s="159">
        <f t="shared" si="19"/>
        <v>196.71085859002059</v>
      </c>
      <c r="M315" s="159">
        <f t="shared" si="20"/>
        <v>9079917.0202836879</v>
      </c>
      <c r="N315" s="11">
        <f t="shared" si="21"/>
        <v>2.1664389459792075E-5</v>
      </c>
      <c r="O315" s="159">
        <f t="shared" si="22"/>
        <v>46158.697518614383</v>
      </c>
    </row>
    <row r="316" spans="1:15">
      <c r="A316" s="11" t="s">
        <v>11336</v>
      </c>
      <c r="B316" s="11" t="s">
        <v>11337</v>
      </c>
      <c r="C316" s="11">
        <v>8</v>
      </c>
      <c r="D316" s="52">
        <v>492</v>
      </c>
      <c r="E316" s="52">
        <v>492</v>
      </c>
      <c r="F316" s="52">
        <v>206</v>
      </c>
      <c r="G316" s="11">
        <v>7.5979000000000003E-3</v>
      </c>
      <c r="H316" s="11">
        <v>7.5433000000000002E-3</v>
      </c>
      <c r="I316" s="1">
        <v>7.3425499999999996E-4</v>
      </c>
      <c r="J316" s="11">
        <v>0.75812729999999995</v>
      </c>
      <c r="K316" s="156">
        <v>3.0000000000000001E-6</v>
      </c>
      <c r="L316" s="159">
        <f t="shared" si="19"/>
        <v>252.97570443736166</v>
      </c>
      <c r="M316" s="159">
        <f t="shared" si="20"/>
        <v>11757164.594051417</v>
      </c>
      <c r="N316" s="11">
        <f t="shared" si="21"/>
        <v>2.1516727303907585E-5</v>
      </c>
      <c r="O316" s="159">
        <f t="shared" si="22"/>
        <v>46475.469334892448</v>
      </c>
    </row>
    <row r="317" spans="1:15">
      <c r="A317" s="11" t="s">
        <v>11336</v>
      </c>
      <c r="B317" s="11" t="s">
        <v>11337</v>
      </c>
      <c r="C317" s="11">
        <v>9</v>
      </c>
      <c r="D317" s="52">
        <v>459</v>
      </c>
      <c r="E317" s="52">
        <v>459</v>
      </c>
      <c r="F317" s="52">
        <v>217</v>
      </c>
      <c r="G317" s="11">
        <v>7.6222E-3</v>
      </c>
      <c r="H317" s="11">
        <v>8.1072999999999996E-3</v>
      </c>
      <c r="I317" s="1">
        <v>6.598000000000001E-4</v>
      </c>
      <c r="J317" s="11">
        <v>0.75812729999999995</v>
      </c>
      <c r="K317" s="156">
        <v>4.5000000000000001E-6</v>
      </c>
      <c r="L317" s="159">
        <f t="shared" si="19"/>
        <v>151.54895759445176</v>
      </c>
      <c r="M317" s="159">
        <f t="shared" si="20"/>
        <v>12636228.244051417</v>
      </c>
      <c r="N317" s="11">
        <f t="shared" si="21"/>
        <v>1.1993211476359204E-5</v>
      </c>
      <c r="O317" s="159">
        <f t="shared" si="22"/>
        <v>83380.502542724396</v>
      </c>
    </row>
    <row r="318" spans="1:15">
      <c r="A318" s="11" t="s">
        <v>11336</v>
      </c>
      <c r="B318" s="11" t="s">
        <v>11337</v>
      </c>
      <c r="C318" s="11">
        <v>10</v>
      </c>
      <c r="D318" s="52">
        <v>739</v>
      </c>
      <c r="E318" s="52">
        <v>739</v>
      </c>
      <c r="F318" s="52">
        <v>329</v>
      </c>
      <c r="G318" s="11">
        <v>7.6886000000000003E-3</v>
      </c>
      <c r="H318" s="11">
        <v>8.1416000000000006E-3</v>
      </c>
      <c r="I318" s="1">
        <v>6.95683E-4</v>
      </c>
      <c r="J318" s="11">
        <v>0.75812729999999995</v>
      </c>
      <c r="K318" s="156">
        <v>3.0000000000000001E-6</v>
      </c>
      <c r="L318" s="159">
        <f t="shared" si="19"/>
        <v>239.68634464878971</v>
      </c>
      <c r="M318" s="159">
        <f t="shared" si="20"/>
        <v>12689689.029858155</v>
      </c>
      <c r="N318" s="11">
        <f t="shared" si="21"/>
        <v>1.8888275676797172E-5</v>
      </c>
      <c r="O318" s="159">
        <f t="shared" si="22"/>
        <v>52942.895217715653</v>
      </c>
    </row>
    <row r="319" spans="1:15">
      <c r="A319" s="11" t="s">
        <v>11336</v>
      </c>
      <c r="B319" s="11" t="s">
        <v>11337</v>
      </c>
      <c r="C319" s="11">
        <v>11</v>
      </c>
      <c r="D319" s="52">
        <v>948</v>
      </c>
      <c r="E319" s="52">
        <v>948</v>
      </c>
      <c r="F319" s="52">
        <v>349</v>
      </c>
      <c r="G319" s="11">
        <v>1.095E-2</v>
      </c>
      <c r="H319" s="11">
        <v>1.0809600000000001E-2</v>
      </c>
      <c r="I319" s="1">
        <v>6.1441399999999998E-4</v>
      </c>
      <c r="J319" s="11">
        <v>0.75812729999999995</v>
      </c>
      <c r="K319" s="156">
        <v>3.8E-6</v>
      </c>
      <c r="L319" s="159">
        <f t="shared" si="19"/>
        <v>167.12086020543251</v>
      </c>
      <c r="M319" s="159">
        <f t="shared" si="20"/>
        <v>16848096.50893617</v>
      </c>
      <c r="N319" s="11">
        <f t="shared" si="21"/>
        <v>9.919272489731538E-6</v>
      </c>
      <c r="O319" s="159">
        <f t="shared" si="22"/>
        <v>100813.84507131983</v>
      </c>
    </row>
    <row r="320" spans="1:15">
      <c r="A320" s="11" t="s">
        <v>11336</v>
      </c>
      <c r="B320" s="11" t="s">
        <v>11337</v>
      </c>
      <c r="C320" s="11">
        <v>12</v>
      </c>
      <c r="D320" s="52">
        <v>1300</v>
      </c>
      <c r="E320" s="52">
        <v>1300</v>
      </c>
      <c r="F320" s="52">
        <v>562</v>
      </c>
      <c r="G320" s="11">
        <v>1.00891E-2</v>
      </c>
      <c r="H320" s="11">
        <v>1.0369400000000001E-2</v>
      </c>
      <c r="I320" s="1">
        <v>6.8249400000000007E-4</v>
      </c>
      <c r="J320" s="11">
        <v>0.75812729999999995</v>
      </c>
      <c r="K320" s="156">
        <v>3.5999999999999998E-6</v>
      </c>
      <c r="L320" s="159">
        <f t="shared" si="19"/>
        <v>195.95190638160761</v>
      </c>
      <c r="M320" s="159">
        <f t="shared" si="20"/>
        <v>16161990.447358156</v>
      </c>
      <c r="N320" s="11">
        <f t="shared" si="21"/>
        <v>1.2124243422853773E-5</v>
      </c>
      <c r="O320" s="159">
        <f t="shared" si="22"/>
        <v>82479.373361560458</v>
      </c>
    </row>
    <row r="321" spans="1:15">
      <c r="A321" s="11" t="s">
        <v>11336</v>
      </c>
      <c r="B321" s="11" t="s">
        <v>11337</v>
      </c>
      <c r="C321" s="11">
        <v>13</v>
      </c>
      <c r="D321" s="52">
        <v>701</v>
      </c>
      <c r="E321" s="52">
        <v>701</v>
      </c>
      <c r="F321" s="52">
        <v>324</v>
      </c>
      <c r="G321" s="11">
        <v>6.0768999999999997E-3</v>
      </c>
      <c r="H321" s="11">
        <v>6.2432E-3</v>
      </c>
      <c r="I321" s="1">
        <v>6.6244299999999997E-4</v>
      </c>
      <c r="J321" s="11">
        <v>0.75812729999999995</v>
      </c>
      <c r="K321" s="156">
        <v>3.4000000000000001E-6</v>
      </c>
      <c r="L321" s="159">
        <f t="shared" si="19"/>
        <v>201.38297591107656</v>
      </c>
      <c r="M321" s="159">
        <f t="shared" si="20"/>
        <v>9730798.1909219846</v>
      </c>
      <c r="N321" s="11">
        <f t="shared" si="21"/>
        <v>2.0695422097947721E-5</v>
      </c>
      <c r="O321" s="159">
        <f t="shared" si="22"/>
        <v>48319.86490863435</v>
      </c>
    </row>
    <row r="322" spans="1:15">
      <c r="A322" s="11" t="s">
        <v>11336</v>
      </c>
      <c r="B322" s="11" t="s">
        <v>11337</v>
      </c>
      <c r="C322" s="11">
        <v>14</v>
      </c>
      <c r="D322" s="52">
        <v>683</v>
      </c>
      <c r="E322" s="52">
        <v>683</v>
      </c>
      <c r="F322" s="52">
        <v>364</v>
      </c>
      <c r="G322" s="11">
        <v>6.9959999999999996E-3</v>
      </c>
      <c r="H322" s="11">
        <v>7.4565999999999999E-3</v>
      </c>
      <c r="I322" s="1">
        <v>6.9867999999999992E-4</v>
      </c>
      <c r="J322" s="11">
        <v>0.75812729999999995</v>
      </c>
      <c r="K322" s="156">
        <v>3.7000000000000002E-6</v>
      </c>
      <c r="L322" s="159">
        <f t="shared" si="19"/>
        <v>195.17749670842593</v>
      </c>
      <c r="M322" s="159">
        <f t="shared" si="20"/>
        <v>11622031.937216312</v>
      </c>
      <c r="N322" s="11">
        <f t="shared" si="21"/>
        <v>1.6793749816107844E-5</v>
      </c>
      <c r="O322" s="159">
        <f t="shared" si="22"/>
        <v>59545.962691479595</v>
      </c>
    </row>
    <row r="323" spans="1:15">
      <c r="A323" s="11" t="s">
        <v>11336</v>
      </c>
      <c r="B323" s="11" t="s">
        <v>11337</v>
      </c>
      <c r="C323" s="11">
        <v>15</v>
      </c>
      <c r="D323" s="52">
        <v>1129</v>
      </c>
      <c r="E323" s="52">
        <v>1129</v>
      </c>
      <c r="F323" s="52">
        <v>501</v>
      </c>
      <c r="G323" s="11">
        <v>7.8758999999999999E-3</v>
      </c>
      <c r="H323" s="11">
        <v>7.8887999999999996E-3</v>
      </c>
      <c r="I323" s="1">
        <v>6.8218E-4</v>
      </c>
      <c r="J323" s="11">
        <v>0.75812729999999995</v>
      </c>
      <c r="K323" s="156">
        <v>3.3000000000000002E-6</v>
      </c>
      <c r="L323" s="159">
        <f t="shared" si="19"/>
        <v>213.66736729818211</v>
      </c>
      <c r="M323" s="159">
        <f t="shared" si="20"/>
        <v>12295669.010851063</v>
      </c>
      <c r="N323" s="11">
        <f t="shared" si="21"/>
        <v>1.7377449499463455E-5</v>
      </c>
      <c r="O323" s="159">
        <f t="shared" si="22"/>
        <v>57545.84411428593</v>
      </c>
    </row>
    <row r="324" spans="1:15">
      <c r="A324" s="11" t="s">
        <v>11336</v>
      </c>
      <c r="B324" s="11" t="s">
        <v>11337</v>
      </c>
      <c r="C324" s="11">
        <v>16</v>
      </c>
      <c r="D324" s="52">
        <v>882</v>
      </c>
      <c r="E324" s="52">
        <v>882</v>
      </c>
      <c r="F324" s="52">
        <v>369</v>
      </c>
      <c r="G324" s="11">
        <v>7.6629000000000003E-3</v>
      </c>
      <c r="H324" s="11">
        <v>7.5344000000000001E-3</v>
      </c>
      <c r="I324" s="1">
        <v>6.9718199999999997E-4</v>
      </c>
      <c r="J324" s="11">
        <v>0.75812729999999995</v>
      </c>
      <c r="K324" s="156">
        <v>2.8999999999999998E-6</v>
      </c>
      <c r="L324" s="159">
        <f t="shared" si="19"/>
        <v>248.48565609812155</v>
      </c>
      <c r="M324" s="159">
        <f t="shared" si="20"/>
        <v>11743292.844964538</v>
      </c>
      <c r="N324" s="11">
        <f t="shared" si="21"/>
        <v>2.1159793882230478E-5</v>
      </c>
      <c r="O324" s="159">
        <f t="shared" si="22"/>
        <v>47259.43955625096</v>
      </c>
    </row>
  </sheetData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DEF3-77B4-5448-9CD8-2F18B63961FC}">
  <dimension ref="A1:T40"/>
  <sheetViews>
    <sheetView zoomScale="110" zoomScaleNormal="110" workbookViewId="0">
      <selection activeCell="A2" sqref="A2"/>
    </sheetView>
  </sheetViews>
  <sheetFormatPr baseColWidth="10" defaultRowHeight="16"/>
  <cols>
    <col min="1" max="1" width="20.5" style="78" customWidth="1"/>
    <col min="2" max="3" width="11.1640625" style="78" customWidth="1"/>
    <col min="4" max="5" width="10.83203125" style="78"/>
    <col min="6" max="6" width="12.6640625" style="78" customWidth="1"/>
    <col min="7" max="7" width="13.1640625" style="78" customWidth="1"/>
    <col min="8" max="8" width="14" style="78" customWidth="1"/>
    <col min="9" max="11" width="15" style="78" bestFit="1" customWidth="1"/>
    <col min="12" max="12" width="11" style="78" bestFit="1" customWidth="1"/>
    <col min="13" max="14" width="11.33203125" style="78" bestFit="1" customWidth="1"/>
    <col min="15" max="17" width="16.1640625" style="78" bestFit="1" customWidth="1"/>
    <col min="18" max="18" width="12.6640625" style="78" customWidth="1"/>
    <col min="19" max="19" width="12.83203125" style="78" customWidth="1"/>
    <col min="20" max="20" width="13.5" style="78" customWidth="1"/>
    <col min="21" max="16384" width="10.83203125" style="78"/>
  </cols>
  <sheetData>
    <row r="1" spans="1:20">
      <c r="A1" s="12" t="s">
        <v>11350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>
      <c r="A2" s="91" t="s">
        <v>5685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ht="17" thickBot="1">
      <c r="A4" s="12"/>
      <c r="B4" s="22"/>
      <c r="C4" s="187" t="s">
        <v>5444</v>
      </c>
      <c r="D4" s="187"/>
      <c r="E4" s="187"/>
      <c r="F4" s="186" t="s">
        <v>5527</v>
      </c>
      <c r="G4" s="186"/>
      <c r="H4" s="186"/>
      <c r="I4" s="186" t="s">
        <v>5528</v>
      </c>
      <c r="J4" s="186"/>
      <c r="K4" s="186"/>
      <c r="L4" s="186" t="s">
        <v>5529</v>
      </c>
      <c r="M4" s="186"/>
      <c r="N4" s="186"/>
      <c r="O4" s="186" t="s">
        <v>5525</v>
      </c>
      <c r="P4" s="186"/>
      <c r="Q4" s="186"/>
      <c r="R4" s="186" t="s">
        <v>5526</v>
      </c>
      <c r="S4" s="186"/>
      <c r="T4" s="186"/>
    </row>
    <row r="5" spans="1:20" s="148" customFormat="1" ht="52" customHeight="1" thickBot="1">
      <c r="A5" s="150" t="s">
        <v>5363</v>
      </c>
      <c r="B5" s="151" t="s">
        <v>5686</v>
      </c>
      <c r="C5" s="150" t="s">
        <v>5463</v>
      </c>
      <c r="D5" s="150" t="s">
        <v>5465</v>
      </c>
      <c r="E5" s="150" t="s">
        <v>5464</v>
      </c>
      <c r="F5" s="150" t="s">
        <v>5466</v>
      </c>
      <c r="G5" s="150" t="s">
        <v>5467</v>
      </c>
      <c r="H5" s="150" t="s">
        <v>5468</v>
      </c>
      <c r="I5" s="150" t="s">
        <v>5469</v>
      </c>
      <c r="J5" s="150" t="s">
        <v>5470</v>
      </c>
      <c r="K5" s="150" t="s">
        <v>5471</v>
      </c>
      <c r="L5" s="150" t="s">
        <v>5472</v>
      </c>
      <c r="M5" s="150" t="s">
        <v>5473</v>
      </c>
      <c r="N5" s="150" t="s">
        <v>5474</v>
      </c>
      <c r="O5" s="150" t="s">
        <v>5519</v>
      </c>
      <c r="P5" s="150" t="s">
        <v>5520</v>
      </c>
      <c r="Q5" s="150" t="s">
        <v>5521</v>
      </c>
      <c r="R5" s="150" t="s">
        <v>5522</v>
      </c>
      <c r="S5" s="150" t="s">
        <v>5523</v>
      </c>
      <c r="T5" s="150" t="s">
        <v>5524</v>
      </c>
    </row>
    <row r="6" spans="1:20" ht="17" thickTop="1">
      <c r="A6" s="91" t="s">
        <v>5789</v>
      </c>
      <c r="B6" s="80">
        <v>0.75812729999999995</v>
      </c>
      <c r="C6" s="82">
        <v>5.0181000000000002E-3</v>
      </c>
      <c r="D6" s="82">
        <v>1.0809600000000001E-2</v>
      </c>
      <c r="E6" s="92">
        <f>AVERAGE(C6,D6)</f>
        <v>7.9138500000000001E-3</v>
      </c>
      <c r="F6" s="80">
        <v>0.61303700000000005</v>
      </c>
      <c r="G6" s="80">
        <v>0.78052900000000003</v>
      </c>
      <c r="H6" s="80">
        <f>AVERAGE(F6,G6)</f>
        <v>0.69678300000000004</v>
      </c>
      <c r="I6" s="45">
        <v>7821328.5499999998</v>
      </c>
      <c r="J6" s="45">
        <v>16848096.510000002</v>
      </c>
      <c r="K6" s="45">
        <v>11779287.305875</v>
      </c>
      <c r="L6" s="45">
        <v>132.0074999</v>
      </c>
      <c r="M6" s="45">
        <v>252.97570440000001</v>
      </c>
      <c r="N6" s="45">
        <v>197.27026021875</v>
      </c>
      <c r="O6" s="153">
        <v>9.9192699999999996E-6</v>
      </c>
      <c r="P6" s="153">
        <v>2.2921800000000001E-5</v>
      </c>
      <c r="Q6" s="153">
        <v>1.7261385625E-5</v>
      </c>
      <c r="R6" s="45">
        <v>43626.547339999997</v>
      </c>
      <c r="S6" s="45">
        <v>100813.84510000001</v>
      </c>
      <c r="T6" s="45">
        <v>61264.341067499998</v>
      </c>
    </row>
    <row r="7" spans="1:20">
      <c r="A7" s="91" t="s">
        <v>2365</v>
      </c>
      <c r="B7" s="80">
        <v>0.98826250000000004</v>
      </c>
      <c r="C7" s="92">
        <v>3.9289699999999997E-2</v>
      </c>
      <c r="D7" s="92">
        <v>5.0655499999999999E-2</v>
      </c>
      <c r="E7" s="92">
        <f t="shared" ref="E7:E25" si="0">AVERAGE(C7,D7)</f>
        <v>4.4972600000000001E-2</v>
      </c>
      <c r="F7" s="80">
        <v>0.47753800000000002</v>
      </c>
      <c r="G7" s="80">
        <v>0.70625700000000002</v>
      </c>
      <c r="H7" s="80">
        <f t="shared" ref="H7:H25" si="1">AVERAGE(F7,G7)</f>
        <v>0.59189749999999997</v>
      </c>
      <c r="I7" s="45">
        <v>69253756.340000004</v>
      </c>
      <c r="J7" s="45">
        <v>89287616.200000003</v>
      </c>
      <c r="K7" s="45">
        <v>77130594.011875004</v>
      </c>
      <c r="L7" s="45">
        <v>2293.9060469999999</v>
      </c>
      <c r="M7" s="45">
        <v>4390.9833159999998</v>
      </c>
      <c r="N7" s="45">
        <v>3216.1104396249998</v>
      </c>
      <c r="O7" s="153">
        <v>2.5691199999999999E-5</v>
      </c>
      <c r="P7" s="153">
        <v>5.4548800000000002E-5</v>
      </c>
      <c r="Q7" s="153">
        <v>4.1923218749999998E-5</v>
      </c>
      <c r="R7" s="45">
        <v>18332.210159999999</v>
      </c>
      <c r="S7" s="45">
        <v>38923.833140000002</v>
      </c>
      <c r="T7" s="45">
        <v>24516.396140000001</v>
      </c>
    </row>
    <row r="8" spans="1:20">
      <c r="A8" s="91" t="s">
        <v>2302</v>
      </c>
      <c r="B8" s="80">
        <v>0.99502999999999997</v>
      </c>
      <c r="C8" s="92">
        <v>2.6756000000000002E-3</v>
      </c>
      <c r="D8" s="92">
        <v>7.9483999999999996E-3</v>
      </c>
      <c r="E8" s="92">
        <f t="shared" si="0"/>
        <v>5.3119999999999999E-3</v>
      </c>
      <c r="F8" s="80">
        <v>0.62437100000000001</v>
      </c>
      <c r="G8" s="80">
        <v>0.74768100000000004</v>
      </c>
      <c r="H8" s="80">
        <f t="shared" si="1"/>
        <v>0.68602600000000002</v>
      </c>
      <c r="I8" s="45">
        <v>4732182.8619999997</v>
      </c>
      <c r="J8" s="45">
        <v>14057886.93</v>
      </c>
      <c r="K8" s="45">
        <v>7908711.0146875</v>
      </c>
      <c r="L8" s="45">
        <v>7252.9447520000003</v>
      </c>
      <c r="M8" s="45">
        <v>12848.33137</v>
      </c>
      <c r="N8" s="45">
        <v>9939.1089095000007</v>
      </c>
      <c r="O8" s="153">
        <v>5.7186300000000004E-4</v>
      </c>
      <c r="P8" s="153">
        <v>2.3536540000000002E-3</v>
      </c>
      <c r="Q8" s="153">
        <v>1.3930258125E-3</v>
      </c>
      <c r="R8" s="45">
        <v>424.87122670000002</v>
      </c>
      <c r="S8" s="45">
        <v>1748.6705770000001</v>
      </c>
      <c r="T8" s="45">
        <v>824.82283314375002</v>
      </c>
    </row>
    <row r="9" spans="1:20">
      <c r="A9" s="91" t="s">
        <v>2295</v>
      </c>
      <c r="B9" s="80">
        <v>0.99324999999999997</v>
      </c>
      <c r="C9" s="82">
        <v>5.7486999999999998E-3</v>
      </c>
      <c r="D9" s="82">
        <v>1.31652E-2</v>
      </c>
      <c r="E9" s="92">
        <f t="shared" si="0"/>
        <v>9.4569500000000004E-3</v>
      </c>
      <c r="F9" s="80">
        <v>0.61236800000000002</v>
      </c>
      <c r="G9" s="80">
        <v>0.74983200000000005</v>
      </c>
      <c r="H9" s="80">
        <f t="shared" si="1"/>
        <v>0.68110000000000004</v>
      </c>
      <c r="I9" s="45">
        <v>10158330.029999999</v>
      </c>
      <c r="J9" s="45">
        <v>23263772.07</v>
      </c>
      <c r="K9" s="45">
        <v>16081655.4175</v>
      </c>
      <c r="L9" s="45">
        <v>5146.9711930000003</v>
      </c>
      <c r="M9" s="45">
        <v>8801.404853</v>
      </c>
      <c r="N9" s="45">
        <v>6948.83144025</v>
      </c>
      <c r="O9" s="153">
        <v>2.35653E-4</v>
      </c>
      <c r="P9" s="153">
        <v>8.1084899999999999E-4</v>
      </c>
      <c r="Q9" s="153">
        <v>4.595623125E-4</v>
      </c>
      <c r="R9" s="45">
        <v>1233.2745279999999</v>
      </c>
      <c r="S9" s="45">
        <v>4243.521761</v>
      </c>
      <c r="T9" s="45">
        <v>2390.3526889999998</v>
      </c>
    </row>
    <row r="10" spans="1:20">
      <c r="A10" s="91" t="s">
        <v>5364</v>
      </c>
      <c r="B10" s="80">
        <v>0.99012140000000004</v>
      </c>
      <c r="C10" s="92">
        <v>1.8098800000000002E-2</v>
      </c>
      <c r="D10" s="92">
        <v>3.6085199999999998E-2</v>
      </c>
      <c r="E10" s="92">
        <f t="shared" si="0"/>
        <v>2.7091999999999998E-2</v>
      </c>
      <c r="F10" s="80">
        <v>0.57884400000000003</v>
      </c>
      <c r="G10" s="80">
        <v>0.72974799999999995</v>
      </c>
      <c r="H10" s="80">
        <f t="shared" si="1"/>
        <v>0.65429599999999999</v>
      </c>
      <c r="I10" s="45">
        <v>31931568.43</v>
      </c>
      <c r="J10" s="45">
        <v>63664830.450000003</v>
      </c>
      <c r="K10" s="45">
        <v>46794548.84375</v>
      </c>
      <c r="L10" s="45">
        <v>3255.3195799999999</v>
      </c>
      <c r="M10" s="45">
        <v>6099.2026539999997</v>
      </c>
      <c r="N10" s="45">
        <v>4651.5146646249996</v>
      </c>
      <c r="O10" s="153">
        <v>5.9621799999999999E-5</v>
      </c>
      <c r="P10" s="153">
        <v>1.6634199999999999E-4</v>
      </c>
      <c r="Q10" s="153">
        <v>1.0651343125E-4</v>
      </c>
      <c r="R10" s="45">
        <v>6011.7053969999997</v>
      </c>
      <c r="S10" s="45">
        <v>16772.39518</v>
      </c>
      <c r="T10" s="45">
        <v>10415.044512125</v>
      </c>
    </row>
    <row r="11" spans="1:20">
      <c r="A11" s="91" t="s">
        <v>2284</v>
      </c>
      <c r="B11" s="80">
        <v>0.99444999999999995</v>
      </c>
      <c r="C11" s="92">
        <v>5.2221000000000004E-3</v>
      </c>
      <c r="D11" s="92">
        <v>1.08889E-2</v>
      </c>
      <c r="E11" s="92">
        <f t="shared" si="0"/>
        <v>8.0555000000000002E-3</v>
      </c>
      <c r="F11" s="80">
        <v>0.56536299999999995</v>
      </c>
      <c r="G11" s="80">
        <v>0.76303399999999999</v>
      </c>
      <c r="H11" s="80">
        <f t="shared" si="1"/>
        <v>0.66419849999999991</v>
      </c>
      <c r="I11" s="45">
        <v>9233348.7100000009</v>
      </c>
      <c r="J11" s="45">
        <v>19252984.579999998</v>
      </c>
      <c r="K11" s="45">
        <v>11819315.362375</v>
      </c>
      <c r="L11" s="45">
        <v>6342.9629629999999</v>
      </c>
      <c r="M11" s="45">
        <v>11202.019259999999</v>
      </c>
      <c r="N11" s="45">
        <v>8734.1385184999999</v>
      </c>
      <c r="O11" s="153">
        <v>3.2982500000000001E-4</v>
      </c>
      <c r="P11" s="153">
        <v>1.0490829999999999E-3</v>
      </c>
      <c r="Q11" s="153">
        <v>7.6922725000000002E-4</v>
      </c>
      <c r="R11" s="45">
        <v>953.21300629999996</v>
      </c>
      <c r="S11" s="45">
        <v>3031.9123070000001</v>
      </c>
      <c r="T11" s="45">
        <v>1416.02892233125</v>
      </c>
    </row>
    <row r="12" spans="1:20">
      <c r="A12" s="91" t="s">
        <v>2355</v>
      </c>
      <c r="B12" s="81">
        <v>0.99304550000000003</v>
      </c>
      <c r="C12" s="92">
        <v>1.0577E-2</v>
      </c>
      <c r="D12" s="92">
        <v>3.1614499999999997E-2</v>
      </c>
      <c r="E12" s="92">
        <f t="shared" si="0"/>
        <v>2.1095749999999996E-2</v>
      </c>
      <c r="F12" s="80">
        <v>0.56703700000000001</v>
      </c>
      <c r="G12" s="80">
        <v>0.76197300000000001</v>
      </c>
      <c r="H12" s="80">
        <f t="shared" si="1"/>
        <v>0.66450500000000001</v>
      </c>
      <c r="I12" s="45">
        <v>18688335.329999998</v>
      </c>
      <c r="J12" s="45">
        <v>55859163.969999999</v>
      </c>
      <c r="K12" s="45">
        <v>32586603.129999999</v>
      </c>
      <c r="L12" s="45">
        <v>4795.2614610000001</v>
      </c>
      <c r="M12" s="45">
        <v>8033.2877989999997</v>
      </c>
      <c r="N12" s="45">
        <v>6553.6215941874998</v>
      </c>
      <c r="O12" s="153">
        <v>1.09158E-4</v>
      </c>
      <c r="P12" s="153">
        <v>4.2038200000000001E-4</v>
      </c>
      <c r="Q12" s="153">
        <v>2.174278125E-4</v>
      </c>
      <c r="R12" s="45">
        <v>2378.791119</v>
      </c>
      <c r="S12" s="45">
        <v>9161.0082739999998</v>
      </c>
      <c r="T12" s="45">
        <v>5139.4086179999904</v>
      </c>
    </row>
    <row r="13" spans="1:20">
      <c r="A13" s="91" t="s">
        <v>5785</v>
      </c>
      <c r="B13" s="80">
        <v>0.99239999999999995</v>
      </c>
      <c r="C13" s="82">
        <v>1.09304E-2</v>
      </c>
      <c r="D13" s="82">
        <v>2.2894100000000001E-2</v>
      </c>
      <c r="E13" s="92">
        <f t="shared" si="0"/>
        <v>1.691225E-2</v>
      </c>
      <c r="F13" s="80">
        <v>0.59567300000000001</v>
      </c>
      <c r="G13" s="80">
        <v>0.75989300000000004</v>
      </c>
      <c r="H13" s="80">
        <f t="shared" si="1"/>
        <v>0.67778300000000002</v>
      </c>
      <c r="I13" s="45">
        <v>19306497.300000001</v>
      </c>
      <c r="J13" s="45">
        <v>40438124.859999999</v>
      </c>
      <c r="K13" s="45">
        <v>29465750.203125</v>
      </c>
      <c r="L13" s="45">
        <v>4777.1792759999998</v>
      </c>
      <c r="M13" s="45">
        <v>8141.2171049999997</v>
      </c>
      <c r="N13" s="45">
        <v>6449.00232375</v>
      </c>
      <c r="O13" s="153">
        <v>1.18136E-4</v>
      </c>
      <c r="P13" s="153">
        <v>3.08602E-4</v>
      </c>
      <c r="Q13" s="153">
        <v>2.258273125E-4</v>
      </c>
      <c r="R13" s="45">
        <v>3240.4218770000002</v>
      </c>
      <c r="S13" s="45">
        <v>8464.8539479999999</v>
      </c>
      <c r="T13" s="45">
        <v>4730.1116128125004</v>
      </c>
    </row>
    <row r="14" spans="1:20">
      <c r="A14" s="91" t="s">
        <v>5786</v>
      </c>
      <c r="B14" s="81">
        <v>0.99461999999999995</v>
      </c>
      <c r="C14" s="92">
        <v>5.0869999999999995E-4</v>
      </c>
      <c r="D14" s="92">
        <v>1.43231E-2</v>
      </c>
      <c r="E14" s="92">
        <f t="shared" si="0"/>
        <v>7.4158999999999996E-3</v>
      </c>
      <c r="F14" s="80">
        <v>0.62619899999999995</v>
      </c>
      <c r="G14" s="80">
        <v>0.764961</v>
      </c>
      <c r="H14" s="80">
        <f t="shared" si="1"/>
        <v>0.69557999999999998</v>
      </c>
      <c r="I14" s="45">
        <v>899524.10820000002</v>
      </c>
      <c r="J14" s="45">
        <v>25327253.300000001</v>
      </c>
      <c r="K14" s="45">
        <v>10599480.084574999</v>
      </c>
      <c r="L14" s="45">
        <v>6563.3325590000004</v>
      </c>
      <c r="M14" s="45">
        <v>11350.724270000001</v>
      </c>
      <c r="N14" s="45">
        <v>8907.1312106874993</v>
      </c>
      <c r="O14" s="153">
        <v>3.2144200000000002E-4</v>
      </c>
      <c r="P14" s="153">
        <v>9.3620230000000006E-3</v>
      </c>
      <c r="Q14" s="153">
        <v>1.560661625E-3</v>
      </c>
      <c r="R14" s="45">
        <v>106.8145239</v>
      </c>
      <c r="S14" s="45">
        <v>3110.9824680000002</v>
      </c>
      <c r="T14" s="45">
        <v>1197.9416372999999</v>
      </c>
    </row>
    <row r="15" spans="1:20">
      <c r="A15" s="91" t="s">
        <v>2406</v>
      </c>
      <c r="B15" s="80">
        <v>0.9920833</v>
      </c>
      <c r="C15" s="92">
        <v>3.4245299999999999E-2</v>
      </c>
      <c r="D15" s="92">
        <v>4.5330700000000002E-2</v>
      </c>
      <c r="E15" s="92">
        <f t="shared" si="0"/>
        <v>3.9788000000000004E-2</v>
      </c>
      <c r="F15" s="80">
        <v>0.62449299999999996</v>
      </c>
      <c r="G15" s="80">
        <v>0.75732600000000005</v>
      </c>
      <c r="H15" s="80">
        <f t="shared" si="1"/>
        <v>0.69090950000000007</v>
      </c>
      <c r="I15" s="45">
        <v>60478271.479999997</v>
      </c>
      <c r="J15" s="45">
        <v>80055434.790000007</v>
      </c>
      <c r="K15" s="45">
        <v>68393756.196250007</v>
      </c>
      <c r="L15" s="45">
        <v>4203.0809870000003</v>
      </c>
      <c r="M15" s="45">
        <v>8159.4320690000004</v>
      </c>
      <c r="N15" s="45">
        <v>6005.1198348124999</v>
      </c>
      <c r="O15" s="153">
        <v>5.25021E-5</v>
      </c>
      <c r="P15" s="153">
        <v>1.22185E-4</v>
      </c>
      <c r="Q15" s="153">
        <v>8.8618587499999995E-5</v>
      </c>
      <c r="R15" s="45">
        <v>8184.2850539999999</v>
      </c>
      <c r="S15" s="45">
        <v>19046.845649999999</v>
      </c>
      <c r="T15" s="45">
        <v>11868.4676955</v>
      </c>
    </row>
    <row r="16" spans="1:20">
      <c r="A16" s="91" t="s">
        <v>5787</v>
      </c>
      <c r="B16" s="80">
        <v>0.99128329999999998</v>
      </c>
      <c r="C16" s="82">
        <v>5.679E-3</v>
      </c>
      <c r="D16" s="82">
        <v>2.2715599999999999E-2</v>
      </c>
      <c r="E16" s="92">
        <f t="shared" si="0"/>
        <v>1.41973E-2</v>
      </c>
      <c r="F16" s="80">
        <v>0.61752899999999999</v>
      </c>
      <c r="G16" s="80">
        <v>0.79924499999999998</v>
      </c>
      <c r="H16" s="80">
        <f t="shared" si="1"/>
        <v>0.70838699999999999</v>
      </c>
      <c r="I16" s="45">
        <v>10025264.060000001</v>
      </c>
      <c r="J16" s="45">
        <v>40100350.109999999</v>
      </c>
      <c r="K16" s="45">
        <v>20560000.071874999</v>
      </c>
      <c r="L16" s="45">
        <v>3979.0598319999999</v>
      </c>
      <c r="M16" s="45">
        <v>6951.8089799999998</v>
      </c>
      <c r="N16" s="45">
        <v>5619.6373939374998</v>
      </c>
      <c r="O16" s="153">
        <v>1.20394E-4</v>
      </c>
      <c r="P16" s="153">
        <v>6.1220600000000001E-4</v>
      </c>
      <c r="Q16" s="153">
        <v>3.2940912500000001E-4</v>
      </c>
      <c r="R16" s="45">
        <v>1633.437236</v>
      </c>
      <c r="S16" s="45">
        <v>8306.0634640000007</v>
      </c>
      <c r="T16" s="45">
        <v>3806.0910547499998</v>
      </c>
    </row>
    <row r="17" spans="1:20">
      <c r="A17" s="91" t="s">
        <v>5788</v>
      </c>
      <c r="B17" s="80">
        <v>0.99537500000000001</v>
      </c>
      <c r="C17" s="82">
        <v>4.1643000000000001E-3</v>
      </c>
      <c r="D17" s="82">
        <v>1.8246200000000001E-2</v>
      </c>
      <c r="E17" s="92">
        <f t="shared" si="0"/>
        <v>1.120525E-2</v>
      </c>
      <c r="F17" s="80">
        <v>0.61611000000000005</v>
      </c>
      <c r="G17" s="80">
        <v>0.81439499999999998</v>
      </c>
      <c r="H17" s="80">
        <f t="shared" si="1"/>
        <v>0.71525250000000007</v>
      </c>
      <c r="I17" s="45">
        <v>7366436.2699999996</v>
      </c>
      <c r="J17" s="45">
        <v>32276605.780000001</v>
      </c>
      <c r="K17" s="45">
        <v>16211073.0516875</v>
      </c>
      <c r="L17" s="45">
        <v>7354.1216219999997</v>
      </c>
      <c r="M17" s="45">
        <v>14340.666670000001</v>
      </c>
      <c r="N17" s="45">
        <v>10915.156768062499</v>
      </c>
      <c r="O17" s="153">
        <v>2.6872700000000002E-4</v>
      </c>
      <c r="P17" s="153">
        <v>1.3778239999999999E-3</v>
      </c>
      <c r="Q17" s="153">
        <v>8.1672850000000003E-4</v>
      </c>
      <c r="R17" s="45">
        <v>725.78220239999996</v>
      </c>
      <c r="S17" s="45">
        <v>3721.2510419999999</v>
      </c>
      <c r="T17" s="45">
        <v>1578.68388005</v>
      </c>
    </row>
    <row r="18" spans="1:20">
      <c r="A18" s="91" t="s">
        <v>2332</v>
      </c>
      <c r="B18" s="80">
        <v>0.99339999999999995</v>
      </c>
      <c r="C18" s="82">
        <v>1.28848E-2</v>
      </c>
      <c r="D18" s="82">
        <v>1.96857E-2</v>
      </c>
      <c r="E18" s="92">
        <f t="shared" si="0"/>
        <v>1.6285250000000001E-2</v>
      </c>
      <c r="F18" s="80">
        <v>0.55853299999999995</v>
      </c>
      <c r="G18" s="80">
        <v>0.78610100000000005</v>
      </c>
      <c r="H18" s="80">
        <f t="shared" si="1"/>
        <v>0.67231700000000005</v>
      </c>
      <c r="I18" s="45">
        <v>22770000.280000001</v>
      </c>
      <c r="J18" s="45">
        <v>34788541.119999997</v>
      </c>
      <c r="K18" s="45">
        <v>29139503.085625</v>
      </c>
      <c r="L18" s="45">
        <v>4701.4562290000003</v>
      </c>
      <c r="M18" s="45">
        <v>9381.628788</v>
      </c>
      <c r="N18" s="45">
        <v>7108.70459175</v>
      </c>
      <c r="O18" s="153">
        <v>1.3514399999999999E-4</v>
      </c>
      <c r="P18" s="153">
        <v>3.3875499999999999E-4</v>
      </c>
      <c r="Q18" s="153">
        <v>2.48327125E-4</v>
      </c>
      <c r="R18" s="45">
        <v>2951.9901580000001</v>
      </c>
      <c r="S18" s="45">
        <v>7399.5246200000001</v>
      </c>
      <c r="T18" s="45">
        <v>4342.92308925</v>
      </c>
    </row>
    <row r="19" spans="1:20">
      <c r="A19" s="91" t="s">
        <v>5365</v>
      </c>
      <c r="B19" s="80">
        <v>0.99536250000000004</v>
      </c>
      <c r="C19" s="82">
        <v>8.8532000000000003E-3</v>
      </c>
      <c r="D19" s="82">
        <v>1.83351E-2</v>
      </c>
      <c r="E19" s="92">
        <f t="shared" si="0"/>
        <v>1.3594149999999999E-2</v>
      </c>
      <c r="F19" s="80">
        <v>0.60384800000000005</v>
      </c>
      <c r="G19" s="80">
        <v>0.75072099999999997</v>
      </c>
      <c r="H19" s="80">
        <f t="shared" si="1"/>
        <v>0.67728450000000007</v>
      </c>
      <c r="I19" s="45">
        <v>15660765.32</v>
      </c>
      <c r="J19" s="45">
        <v>32433662.210000001</v>
      </c>
      <c r="K19" s="45">
        <v>18593211.877500001</v>
      </c>
      <c r="L19" s="45">
        <v>7652.0777179999995</v>
      </c>
      <c r="M19" s="45">
        <v>13451.80593</v>
      </c>
      <c r="N19" s="45">
        <v>10259.250493937499</v>
      </c>
      <c r="O19" s="153">
        <v>2.7344499999999998E-4</v>
      </c>
      <c r="P19" s="153">
        <v>8.4776800000000005E-4</v>
      </c>
      <c r="Q19" s="153">
        <v>5.7208900000000002E-4</v>
      </c>
      <c r="R19" s="45">
        <v>1179.5681790000001</v>
      </c>
      <c r="S19" s="45">
        <v>3657.0375119999999</v>
      </c>
      <c r="T19" s="45">
        <v>1890.3402036875</v>
      </c>
    </row>
    <row r="20" spans="1:20">
      <c r="A20" s="91" t="s">
        <v>2191</v>
      </c>
      <c r="B20" s="80">
        <v>0.99560360000000003</v>
      </c>
      <c r="C20" s="82">
        <v>1.4674E-3</v>
      </c>
      <c r="D20" s="82">
        <v>3.6001000000000002E-3</v>
      </c>
      <c r="E20" s="92">
        <f t="shared" si="0"/>
        <v>2.53375E-3</v>
      </c>
      <c r="F20" s="80">
        <v>0.62006700000000003</v>
      </c>
      <c r="G20" s="80">
        <v>0.85912500000000003</v>
      </c>
      <c r="H20" s="80">
        <f t="shared" si="1"/>
        <v>0.73959600000000003</v>
      </c>
      <c r="I20" s="45">
        <v>2596053.8319999999</v>
      </c>
      <c r="J20" s="45">
        <v>6369124.5750000002</v>
      </c>
      <c r="K20" s="45">
        <v>4063897.2380625</v>
      </c>
      <c r="L20" s="45">
        <v>7818.3167860000003</v>
      </c>
      <c r="M20" s="45">
        <v>12985.60565</v>
      </c>
      <c r="N20" s="45">
        <v>10961.524936812501</v>
      </c>
      <c r="O20" s="153">
        <v>1.2892470000000001E-3</v>
      </c>
      <c r="P20" s="153">
        <v>4.1646629999999999E-3</v>
      </c>
      <c r="Q20" s="153">
        <v>2.8244074999999999E-3</v>
      </c>
      <c r="R20" s="45">
        <v>240.11547580000001</v>
      </c>
      <c r="S20" s="45">
        <v>775.64630079999995</v>
      </c>
      <c r="T20" s="45">
        <v>381.57304757499998</v>
      </c>
    </row>
    <row r="21" spans="1:20">
      <c r="A21" s="91" t="s">
        <v>2194</v>
      </c>
      <c r="B21" s="94">
        <v>0.99235379999999995</v>
      </c>
      <c r="C21" s="92">
        <v>6.8983999999999998E-3</v>
      </c>
      <c r="D21" s="92">
        <v>3.2373600000000002E-2</v>
      </c>
      <c r="E21" s="92">
        <f t="shared" si="0"/>
        <v>1.9636000000000001E-2</v>
      </c>
      <c r="F21" s="80">
        <v>0.58061700000000005</v>
      </c>
      <c r="G21" s="80">
        <v>0.82832499999999998</v>
      </c>
      <c r="H21" s="80">
        <f t="shared" si="1"/>
        <v>0.70447100000000007</v>
      </c>
      <c r="I21" s="45">
        <v>12184444.550000001</v>
      </c>
      <c r="J21" s="45">
        <v>57180554.060000002</v>
      </c>
      <c r="K21" s="45">
        <v>29910675.069375001</v>
      </c>
      <c r="L21" s="45">
        <v>4172.5791900000004</v>
      </c>
      <c r="M21" s="45">
        <v>7320.8369300000004</v>
      </c>
      <c r="N21" s="45">
        <v>6091.8059274375</v>
      </c>
      <c r="O21" s="153">
        <v>8.2821699999999993E-5</v>
      </c>
      <c r="P21" s="153">
        <v>4.9487700000000001E-4</v>
      </c>
      <c r="Q21" s="153">
        <v>2.6640035625000001E-4</v>
      </c>
      <c r="R21" s="45">
        <v>2020.703931</v>
      </c>
      <c r="S21" s="45">
        <v>12074.13752</v>
      </c>
      <c r="T21" s="45">
        <v>5143.6607747500002</v>
      </c>
    </row>
    <row r="22" spans="1:20">
      <c r="A22" s="91" t="s">
        <v>2389</v>
      </c>
      <c r="B22" s="80">
        <v>0.99309999999999998</v>
      </c>
      <c r="C22" s="92">
        <v>2.8186300000000001E-2</v>
      </c>
      <c r="D22" s="92">
        <v>4.5719200000000002E-2</v>
      </c>
      <c r="E22" s="92">
        <f t="shared" si="0"/>
        <v>3.6952749999999999E-2</v>
      </c>
      <c r="F22" s="80">
        <v>0.572187</v>
      </c>
      <c r="G22" s="80">
        <v>0.77536700000000003</v>
      </c>
      <c r="H22" s="80">
        <f t="shared" si="1"/>
        <v>0.67377700000000007</v>
      </c>
      <c r="I22" s="45">
        <v>49803293.020000003</v>
      </c>
      <c r="J22" s="45">
        <v>80782746.030000001</v>
      </c>
      <c r="K22" s="45">
        <v>57193389.333750002</v>
      </c>
      <c r="L22" s="45">
        <v>4949.7433570000003</v>
      </c>
      <c r="M22" s="45">
        <v>8940.2777779999997</v>
      </c>
      <c r="N22" s="45">
        <v>6725.3982726249997</v>
      </c>
      <c r="O22" s="153">
        <v>6.5085000000000005E-5</v>
      </c>
      <c r="P22" s="153">
        <v>1.57114E-4</v>
      </c>
      <c r="Q22" s="153">
        <v>1.206878625E-4</v>
      </c>
      <c r="R22" s="45">
        <v>6364.8219250000002</v>
      </c>
      <c r="S22" s="45">
        <v>15364.521720000001</v>
      </c>
      <c r="T22" s="45">
        <v>8846.3313088124996</v>
      </c>
    </row>
    <row r="23" spans="1:20">
      <c r="A23" s="78" t="s">
        <v>2229</v>
      </c>
      <c r="B23" s="80">
        <v>0.99285559999999995</v>
      </c>
      <c r="C23" s="92">
        <v>1.6792399999999999E-2</v>
      </c>
      <c r="D23" s="92">
        <v>2.6868800000000002E-2</v>
      </c>
      <c r="E23" s="92">
        <f t="shared" si="0"/>
        <v>2.1830599999999999E-2</v>
      </c>
      <c r="F23" s="80">
        <v>0.60189800000000004</v>
      </c>
      <c r="G23" s="80">
        <v>0.87714999999999999</v>
      </c>
      <c r="H23" s="80">
        <f t="shared" si="1"/>
        <v>0.73952400000000007</v>
      </c>
      <c r="I23" s="45">
        <v>29667401.039999999</v>
      </c>
      <c r="J23" s="45">
        <v>47469537.719999999</v>
      </c>
      <c r="K23" s="45">
        <v>36288246.388750002</v>
      </c>
      <c r="L23" s="45">
        <v>4761.1663799999997</v>
      </c>
      <c r="M23" s="45">
        <v>8685.8479950000001</v>
      </c>
      <c r="N23" s="45">
        <v>6620.2069872499997</v>
      </c>
      <c r="O23" s="153">
        <v>1.00299E-4</v>
      </c>
      <c r="P23" s="153">
        <v>2.54579E-4</v>
      </c>
      <c r="Q23" s="153">
        <v>1.8756837500000001E-4</v>
      </c>
      <c r="R23" s="45">
        <v>3928.0523039999998</v>
      </c>
      <c r="S23" s="45">
        <v>9970.1488950000003</v>
      </c>
      <c r="T23" s="45">
        <v>5651.3074568749998</v>
      </c>
    </row>
    <row r="24" spans="1:20">
      <c r="A24" s="78" t="s">
        <v>2399</v>
      </c>
      <c r="B24" s="80">
        <v>0.99256520000000004</v>
      </c>
      <c r="C24" s="92">
        <v>2.1800000000000001E-5</v>
      </c>
      <c r="D24" s="92">
        <v>9.9863E-3</v>
      </c>
      <c r="E24" s="92">
        <f t="shared" si="0"/>
        <v>5.0040500000000003E-3</v>
      </c>
      <c r="F24" s="80">
        <v>0.63838799999999996</v>
      </c>
      <c r="G24" s="80">
        <v>0.76468100000000006</v>
      </c>
      <c r="H24" s="80">
        <f t="shared" si="1"/>
        <v>0.70153449999999995</v>
      </c>
      <c r="I24" s="45">
        <v>38508.795530000003</v>
      </c>
      <c r="J24" s="45">
        <v>17640384.620000001</v>
      </c>
      <c r="K24" s="45">
        <v>8156710.4950331198</v>
      </c>
      <c r="L24" s="45">
        <v>4719.5704660000001</v>
      </c>
      <c r="M24" s="45">
        <v>8096.238859</v>
      </c>
      <c r="N24" s="45">
        <v>6623.9286637499999</v>
      </c>
      <c r="O24" s="153">
        <v>3.55464E-4</v>
      </c>
      <c r="P24" s="153">
        <v>0.21024388699999999</v>
      </c>
      <c r="Q24" s="153">
        <v>1.4760615437499999E-2</v>
      </c>
      <c r="R24" s="45">
        <v>4.756380858</v>
      </c>
      <c r="S24" s="45">
        <v>2813.2240940000002</v>
      </c>
      <c r="T24" s="45">
        <v>1314.44862792862</v>
      </c>
    </row>
    <row r="25" spans="1:20">
      <c r="A25" s="78" t="s">
        <v>2231</v>
      </c>
      <c r="B25" s="80">
        <v>0.99619999999999997</v>
      </c>
      <c r="C25" s="92">
        <v>5.5450999999999999E-3</v>
      </c>
      <c r="D25" s="92">
        <v>1.54637E-2</v>
      </c>
      <c r="E25" s="92">
        <f t="shared" si="0"/>
        <v>1.0504400000000001E-2</v>
      </c>
      <c r="F25" s="80">
        <v>0.61203600000000002</v>
      </c>
      <c r="G25" s="80">
        <v>0.79387099999999999</v>
      </c>
      <c r="H25" s="80">
        <f t="shared" si="1"/>
        <v>0.70295350000000001</v>
      </c>
      <c r="I25" s="45">
        <v>9813057.2870000005</v>
      </c>
      <c r="J25" s="45">
        <v>27365813.780000001</v>
      </c>
      <c r="K25" s="45">
        <v>14886997.7385625</v>
      </c>
      <c r="L25" s="45">
        <v>9548.7134499999993</v>
      </c>
      <c r="M25" s="45">
        <v>17409.45175</v>
      </c>
      <c r="N25" s="45">
        <v>12820.569111375</v>
      </c>
      <c r="O25" s="153">
        <v>3.9798999999999998E-4</v>
      </c>
      <c r="P25" s="153">
        <v>1.4323439999999899E-3</v>
      </c>
      <c r="Q25" s="153">
        <v>9.4550637499999995E-4</v>
      </c>
      <c r="R25" s="45">
        <v>698.15650679999999</v>
      </c>
      <c r="S25" s="45">
        <v>2512.6279549999999</v>
      </c>
      <c r="T25" s="45">
        <v>1231.06995521875</v>
      </c>
    </row>
    <row r="26" spans="1:20">
      <c r="G26" s="79"/>
    </row>
    <row r="27" spans="1:20">
      <c r="G27" s="79"/>
      <c r="M27" s="79"/>
    </row>
    <row r="28" spans="1:20">
      <c r="G28" s="79"/>
      <c r="M28" s="79"/>
    </row>
    <row r="29" spans="1:20">
      <c r="G29" s="79"/>
      <c r="M29" s="79"/>
    </row>
    <row r="30" spans="1:20">
      <c r="G30" s="79"/>
      <c r="M30" s="79"/>
    </row>
    <row r="31" spans="1:20">
      <c r="G31" s="79"/>
      <c r="M31" s="79"/>
    </row>
    <row r="32" spans="1:20">
      <c r="G32" s="79"/>
      <c r="M32" s="79"/>
    </row>
    <row r="33" spans="7:13">
      <c r="G33" s="79"/>
      <c r="M33" s="79"/>
    </row>
    <row r="34" spans="7:13">
      <c r="G34" s="79"/>
      <c r="M34" s="79"/>
    </row>
    <row r="35" spans="7:13">
      <c r="G35" s="79"/>
      <c r="M35" s="79"/>
    </row>
    <row r="36" spans="7:13">
      <c r="G36" s="79"/>
      <c r="M36" s="79"/>
    </row>
    <row r="37" spans="7:13">
      <c r="G37" s="79"/>
      <c r="M37" s="79"/>
    </row>
    <row r="38" spans="7:13">
      <c r="G38" s="79"/>
      <c r="M38" s="79"/>
    </row>
    <row r="39" spans="7:13">
      <c r="G39" s="79"/>
      <c r="M39" s="79"/>
    </row>
    <row r="40" spans="7:13">
      <c r="M40" s="79"/>
    </row>
  </sheetData>
  <mergeCells count="6">
    <mergeCell ref="R4:T4"/>
    <mergeCell ref="C4:E4"/>
    <mergeCell ref="F4:H4"/>
    <mergeCell ref="I4:K4"/>
    <mergeCell ref="L4:N4"/>
    <mergeCell ref="O4:Q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3E77-7FAE-1949-8AE2-3157BF4E064B}">
  <dimension ref="A1:I1223"/>
  <sheetViews>
    <sheetView workbookViewId="0">
      <selection activeCell="A2" sqref="A2"/>
    </sheetView>
  </sheetViews>
  <sheetFormatPr baseColWidth="10" defaultRowHeight="16"/>
  <cols>
    <col min="1" max="1" width="15.1640625" style="129" customWidth="1"/>
    <col min="2" max="2" width="13" style="129" customWidth="1"/>
    <col min="3" max="3" width="85.6640625" style="129" bestFit="1" customWidth="1"/>
    <col min="4" max="4" width="78.1640625" style="129" bestFit="1" customWidth="1"/>
    <col min="5" max="5" width="18.33203125" style="129" customWidth="1"/>
    <col min="6" max="6" width="15.83203125" style="129" customWidth="1"/>
    <col min="7" max="7" width="55.83203125" style="129" customWidth="1"/>
    <col min="8" max="8" width="10.83203125" style="129"/>
    <col min="9" max="9" width="21.6640625" style="129" bestFit="1" customWidth="1"/>
    <col min="10" max="16384" width="10.83203125" style="129"/>
  </cols>
  <sheetData>
    <row r="1" spans="1:9">
      <c r="A1" s="128" t="s">
        <v>11349</v>
      </c>
    </row>
    <row r="2" spans="1:9">
      <c r="A2" s="129" t="s">
        <v>11178</v>
      </c>
    </row>
    <row r="4" spans="1:9" s="112" customFormat="1">
      <c r="A4" s="112" t="s">
        <v>3742</v>
      </c>
      <c r="B4" s="112" t="s">
        <v>3743</v>
      </c>
      <c r="C4" s="112" t="s">
        <v>3744</v>
      </c>
      <c r="D4" s="112" t="s">
        <v>3745</v>
      </c>
      <c r="E4" s="112" t="s">
        <v>10496</v>
      </c>
      <c r="F4" s="112" t="s">
        <v>10497</v>
      </c>
      <c r="G4" s="112" t="s">
        <v>10498</v>
      </c>
      <c r="H4" s="112" t="s">
        <v>5790</v>
      </c>
      <c r="I4" s="112" t="s">
        <v>11177</v>
      </c>
    </row>
    <row r="5" spans="1:9">
      <c r="A5" s="114" t="s">
        <v>5791</v>
      </c>
      <c r="B5" s="114" t="s">
        <v>5793</v>
      </c>
      <c r="C5" s="114" t="s">
        <v>5794</v>
      </c>
      <c r="D5" s="114" t="s">
        <v>3746</v>
      </c>
      <c r="E5" s="114">
        <v>3.88</v>
      </c>
      <c r="F5" s="114">
        <v>1.2999999999999999E-2</v>
      </c>
      <c r="G5" s="114" t="s">
        <v>10499</v>
      </c>
      <c r="H5" s="114" t="s">
        <v>5792</v>
      </c>
      <c r="I5" s="114"/>
    </row>
    <row r="6" spans="1:9">
      <c r="A6" s="114" t="s">
        <v>5795</v>
      </c>
      <c r="B6" s="114" t="s">
        <v>5796</v>
      </c>
      <c r="C6" s="114" t="s">
        <v>3063</v>
      </c>
      <c r="D6" s="114" t="s">
        <v>5797</v>
      </c>
      <c r="E6" s="114">
        <v>3.17</v>
      </c>
      <c r="F6" s="114">
        <v>7.9000000000000008E-3</v>
      </c>
      <c r="G6" s="114" t="s">
        <v>2365</v>
      </c>
      <c r="H6" s="114" t="s">
        <v>5792</v>
      </c>
      <c r="I6" s="114"/>
    </row>
    <row r="7" spans="1:9">
      <c r="A7" s="114" t="s">
        <v>5798</v>
      </c>
      <c r="B7" s="114" t="s">
        <v>5799</v>
      </c>
      <c r="C7" s="114" t="s">
        <v>5800</v>
      </c>
      <c r="D7" s="114" t="s">
        <v>5801</v>
      </c>
      <c r="E7" s="114">
        <v>11.67</v>
      </c>
      <c r="F7" s="114">
        <v>3.5900000000000001E-2</v>
      </c>
      <c r="G7" s="114" t="s">
        <v>2231</v>
      </c>
      <c r="H7" s="114" t="s">
        <v>5792</v>
      </c>
      <c r="I7" s="114"/>
    </row>
    <row r="8" spans="1:9">
      <c r="A8" s="114" t="s">
        <v>5802</v>
      </c>
      <c r="B8" s="114" t="s">
        <v>5805</v>
      </c>
      <c r="C8" s="114" t="s">
        <v>5806</v>
      </c>
      <c r="D8" s="114" t="s">
        <v>5807</v>
      </c>
      <c r="E8" s="114" t="s">
        <v>5803</v>
      </c>
      <c r="F8" s="114" t="s">
        <v>5804</v>
      </c>
      <c r="G8" s="114" t="s">
        <v>10500</v>
      </c>
      <c r="H8" s="114" t="s">
        <v>5792</v>
      </c>
      <c r="I8" s="114"/>
    </row>
    <row r="9" spans="1:9">
      <c r="A9" s="114" t="s">
        <v>5808</v>
      </c>
      <c r="B9" s="114" t="s">
        <v>5811</v>
      </c>
      <c r="C9" s="114" t="s">
        <v>5812</v>
      </c>
      <c r="D9" s="114" t="s">
        <v>5813</v>
      </c>
      <c r="E9" s="114" t="s">
        <v>5809</v>
      </c>
      <c r="F9" s="114" t="s">
        <v>5810</v>
      </c>
      <c r="G9" s="114" t="s">
        <v>10501</v>
      </c>
      <c r="H9" s="114" t="s">
        <v>5792</v>
      </c>
      <c r="I9" s="114"/>
    </row>
    <row r="10" spans="1:9">
      <c r="A10" s="114" t="s">
        <v>5814</v>
      </c>
      <c r="B10" s="114" t="s">
        <v>5815</v>
      </c>
      <c r="C10" s="114" t="s">
        <v>5816</v>
      </c>
      <c r="D10" s="114" t="s">
        <v>5817</v>
      </c>
      <c r="E10" s="114">
        <v>15.4</v>
      </c>
      <c r="F10" s="114">
        <v>1.7600000000000001E-2</v>
      </c>
      <c r="G10" s="114" t="s">
        <v>2231</v>
      </c>
      <c r="H10" s="114" t="s">
        <v>5792</v>
      </c>
      <c r="I10" s="114"/>
    </row>
    <row r="11" spans="1:9">
      <c r="A11" s="114" t="s">
        <v>5818</v>
      </c>
      <c r="B11" s="114" t="s">
        <v>5819</v>
      </c>
      <c r="C11" s="114" t="s">
        <v>5820</v>
      </c>
      <c r="D11" s="114" t="s">
        <v>5821</v>
      </c>
      <c r="E11" s="114">
        <v>6.18</v>
      </c>
      <c r="F11" s="114">
        <v>1.5E-3</v>
      </c>
      <c r="G11" s="114" t="s">
        <v>2365</v>
      </c>
      <c r="H11" s="114" t="s">
        <v>5792</v>
      </c>
      <c r="I11" s="114"/>
    </row>
    <row r="12" spans="1:9">
      <c r="A12" s="114" t="s">
        <v>5822</v>
      </c>
      <c r="B12" s="114" t="s">
        <v>5823</v>
      </c>
      <c r="C12" s="114" t="s">
        <v>5824</v>
      </c>
      <c r="D12" s="114" t="s">
        <v>5825</v>
      </c>
      <c r="E12" s="114">
        <v>8.67</v>
      </c>
      <c r="F12" s="114">
        <v>2.7900000000000001E-2</v>
      </c>
      <c r="G12" s="114" t="s">
        <v>10499</v>
      </c>
      <c r="H12" s="114" t="s">
        <v>5792</v>
      </c>
      <c r="I12" s="114"/>
    </row>
    <row r="13" spans="1:9">
      <c r="A13" s="114" t="s">
        <v>5826</v>
      </c>
      <c r="B13" s="114" t="s">
        <v>5827</v>
      </c>
      <c r="C13" s="114" t="s">
        <v>5828</v>
      </c>
      <c r="D13" s="114" t="s">
        <v>3770</v>
      </c>
      <c r="E13" s="114">
        <v>7.12</v>
      </c>
      <c r="F13" s="114">
        <v>1.1999999999999999E-3</v>
      </c>
      <c r="G13" s="114" t="s">
        <v>2365</v>
      </c>
      <c r="H13" s="114" t="s">
        <v>5792</v>
      </c>
      <c r="I13" s="114"/>
    </row>
    <row r="14" spans="1:9">
      <c r="A14" s="114" t="s">
        <v>5829</v>
      </c>
      <c r="B14" s="114" t="s">
        <v>5832</v>
      </c>
      <c r="C14" s="114" t="s">
        <v>5828</v>
      </c>
      <c r="D14" s="114" t="s">
        <v>5833</v>
      </c>
      <c r="E14" s="114" t="s">
        <v>5830</v>
      </c>
      <c r="F14" s="114" t="s">
        <v>5831</v>
      </c>
      <c r="G14" s="114" t="s">
        <v>10502</v>
      </c>
      <c r="H14" s="114" t="s">
        <v>5792</v>
      </c>
      <c r="I14" s="114"/>
    </row>
    <row r="15" spans="1:9">
      <c r="A15" s="114" t="s">
        <v>5834</v>
      </c>
      <c r="B15" s="114" t="s">
        <v>5835</v>
      </c>
      <c r="C15" s="114" t="s">
        <v>3050</v>
      </c>
      <c r="D15" s="114" t="s">
        <v>5836</v>
      </c>
      <c r="E15" s="114">
        <v>8.44</v>
      </c>
      <c r="F15" s="114">
        <v>3.04E-2</v>
      </c>
      <c r="G15" s="114" t="s">
        <v>5789</v>
      </c>
      <c r="H15" s="114" t="s">
        <v>5792</v>
      </c>
      <c r="I15" s="114"/>
    </row>
    <row r="16" spans="1:9">
      <c r="A16" s="114" t="s">
        <v>5837</v>
      </c>
      <c r="B16" s="114" t="s">
        <v>5838</v>
      </c>
      <c r="C16" s="114" t="s">
        <v>5839</v>
      </c>
      <c r="D16" s="114" t="s">
        <v>5840</v>
      </c>
      <c r="E16" s="114">
        <v>6.77</v>
      </c>
      <c r="F16" s="114">
        <v>5.0000000000000001E-3</v>
      </c>
      <c r="G16" s="114" t="s">
        <v>5789</v>
      </c>
      <c r="H16" s="114" t="s">
        <v>5792</v>
      </c>
      <c r="I16" s="114"/>
    </row>
    <row r="17" spans="1:9">
      <c r="A17" s="114" t="s">
        <v>5841</v>
      </c>
      <c r="B17" s="114" t="s">
        <v>5842</v>
      </c>
      <c r="C17" s="114" t="s">
        <v>3301</v>
      </c>
      <c r="D17" s="114" t="s">
        <v>5843</v>
      </c>
      <c r="E17" s="114">
        <v>29.21</v>
      </c>
      <c r="F17" s="114">
        <v>3.8999999999999998E-3</v>
      </c>
      <c r="G17" s="114" t="s">
        <v>2332</v>
      </c>
      <c r="H17" s="114" t="s">
        <v>5792</v>
      </c>
      <c r="I17" s="114"/>
    </row>
    <row r="18" spans="1:9">
      <c r="A18" s="114" t="s">
        <v>5844</v>
      </c>
      <c r="B18" s="114" t="s">
        <v>5845</v>
      </c>
      <c r="C18" s="114" t="s">
        <v>2588</v>
      </c>
      <c r="D18" s="114" t="s">
        <v>5846</v>
      </c>
      <c r="E18" s="114">
        <v>2.67</v>
      </c>
      <c r="F18" s="114">
        <v>3.6499999999999998E-2</v>
      </c>
      <c r="G18" s="114" t="s">
        <v>2365</v>
      </c>
      <c r="H18" s="114" t="s">
        <v>5792</v>
      </c>
      <c r="I18" s="114"/>
    </row>
    <row r="19" spans="1:9">
      <c r="A19" s="114" t="s">
        <v>5847</v>
      </c>
      <c r="B19" s="114" t="s">
        <v>5848</v>
      </c>
      <c r="C19" s="114" t="s">
        <v>5849</v>
      </c>
      <c r="D19" s="114" t="s">
        <v>5850</v>
      </c>
      <c r="E19" s="114">
        <v>4.7699999999999996</v>
      </c>
      <c r="F19" s="114">
        <v>3.7499999999999999E-2</v>
      </c>
      <c r="G19" s="114" t="s">
        <v>2231</v>
      </c>
      <c r="H19" s="114" t="s">
        <v>5792</v>
      </c>
      <c r="I19" s="114"/>
    </row>
    <row r="20" spans="1:9">
      <c r="A20" s="114" t="s">
        <v>5851</v>
      </c>
      <c r="B20" s="114" t="s">
        <v>5852</v>
      </c>
      <c r="C20" s="114" t="s">
        <v>3058</v>
      </c>
      <c r="D20" s="114" t="s">
        <v>5853</v>
      </c>
      <c r="E20" s="114">
        <v>3.65</v>
      </c>
      <c r="F20" s="114">
        <v>7.4999999999999997E-3</v>
      </c>
      <c r="G20" s="114" t="s">
        <v>2365</v>
      </c>
      <c r="H20" s="114" t="s">
        <v>5792</v>
      </c>
      <c r="I20" s="114"/>
    </row>
    <row r="21" spans="1:9">
      <c r="A21" s="114" t="s">
        <v>5854</v>
      </c>
      <c r="B21" s="114" t="s">
        <v>5855</v>
      </c>
      <c r="C21" s="114" t="s">
        <v>3050</v>
      </c>
      <c r="D21" s="114" t="s">
        <v>5856</v>
      </c>
      <c r="E21" s="114">
        <v>3.33</v>
      </c>
      <c r="F21" s="114">
        <v>1.54E-2</v>
      </c>
      <c r="G21" s="114" t="s">
        <v>2365</v>
      </c>
      <c r="H21" s="114" t="s">
        <v>5792</v>
      </c>
      <c r="I21" s="114"/>
    </row>
    <row r="22" spans="1:9">
      <c r="A22" s="114" t="s">
        <v>5857</v>
      </c>
      <c r="B22" s="114" t="s">
        <v>5860</v>
      </c>
      <c r="C22" s="114" t="s">
        <v>2588</v>
      </c>
      <c r="D22" s="114" t="s">
        <v>5861</v>
      </c>
      <c r="E22" s="114" t="s">
        <v>5858</v>
      </c>
      <c r="F22" s="114" t="s">
        <v>5859</v>
      </c>
      <c r="G22" s="114" t="s">
        <v>10503</v>
      </c>
      <c r="H22" s="114" t="s">
        <v>5792</v>
      </c>
      <c r="I22" s="114"/>
    </row>
    <row r="23" spans="1:9">
      <c r="A23" s="114" t="s">
        <v>5862</v>
      </c>
      <c r="B23" s="114" t="s">
        <v>5865</v>
      </c>
      <c r="C23" s="114" t="s">
        <v>3179</v>
      </c>
      <c r="D23" s="114" t="s">
        <v>5866</v>
      </c>
      <c r="E23" s="114" t="s">
        <v>5863</v>
      </c>
      <c r="F23" s="114" t="s">
        <v>5864</v>
      </c>
      <c r="G23" s="114" t="s">
        <v>10504</v>
      </c>
      <c r="H23" s="114" t="s">
        <v>5792</v>
      </c>
      <c r="I23" s="114"/>
    </row>
    <row r="24" spans="1:9">
      <c r="A24" s="114" t="s">
        <v>5867</v>
      </c>
      <c r="B24" s="114" t="s">
        <v>5870</v>
      </c>
      <c r="C24" s="114" t="s">
        <v>3098</v>
      </c>
      <c r="D24" s="114" t="s">
        <v>5871</v>
      </c>
      <c r="E24" s="114" t="s">
        <v>5868</v>
      </c>
      <c r="F24" s="114" t="s">
        <v>5869</v>
      </c>
      <c r="G24" s="114" t="s">
        <v>10505</v>
      </c>
      <c r="H24" s="114" t="s">
        <v>5792</v>
      </c>
      <c r="I24" s="114"/>
    </row>
    <row r="25" spans="1:9">
      <c r="A25" s="114" t="s">
        <v>5872</v>
      </c>
      <c r="B25" s="114" t="s">
        <v>5873</v>
      </c>
      <c r="C25" s="114" t="s">
        <v>3067</v>
      </c>
      <c r="D25" s="114" t="s">
        <v>5874</v>
      </c>
      <c r="E25" s="114">
        <v>5.3</v>
      </c>
      <c r="F25" s="114">
        <v>4.1599999999999998E-2</v>
      </c>
      <c r="G25" s="114" t="s">
        <v>2389</v>
      </c>
      <c r="H25" s="114" t="s">
        <v>5792</v>
      </c>
      <c r="I25" s="114"/>
    </row>
    <row r="26" spans="1:9">
      <c r="A26" s="114" t="s">
        <v>5875</v>
      </c>
      <c r="B26" s="114" t="s">
        <v>5876</v>
      </c>
      <c r="C26" s="114" t="s">
        <v>5877</v>
      </c>
      <c r="D26" s="114" t="s">
        <v>5878</v>
      </c>
      <c r="E26" s="114">
        <v>3.43</v>
      </c>
      <c r="F26" s="114">
        <v>3.6900000000000002E-2</v>
      </c>
      <c r="G26" s="114" t="s">
        <v>2365</v>
      </c>
      <c r="H26" s="114" t="s">
        <v>5792</v>
      </c>
      <c r="I26" s="114"/>
    </row>
    <row r="27" spans="1:9">
      <c r="A27" s="114" t="s">
        <v>5879</v>
      </c>
      <c r="B27" s="114" t="s">
        <v>2588</v>
      </c>
      <c r="C27" s="114" t="s">
        <v>2588</v>
      </c>
      <c r="D27" s="114" t="s">
        <v>3770</v>
      </c>
      <c r="E27" s="114">
        <v>3.04</v>
      </c>
      <c r="F27" s="114">
        <v>3.7100000000000001E-2</v>
      </c>
      <c r="G27" s="114" t="s">
        <v>2365</v>
      </c>
      <c r="H27" s="114" t="s">
        <v>5792</v>
      </c>
      <c r="I27" s="114"/>
    </row>
    <row r="28" spans="1:9">
      <c r="A28" s="114" t="s">
        <v>5880</v>
      </c>
      <c r="B28" s="114" t="s">
        <v>5881</v>
      </c>
      <c r="C28" s="114" t="s">
        <v>5882</v>
      </c>
      <c r="D28" s="114" t="s">
        <v>5883</v>
      </c>
      <c r="E28" s="114">
        <v>11.67</v>
      </c>
      <c r="F28" s="114">
        <v>1.3899999999999999E-2</v>
      </c>
      <c r="G28" s="114" t="s">
        <v>10499</v>
      </c>
      <c r="H28" s="114" t="s">
        <v>5792</v>
      </c>
      <c r="I28" s="114"/>
    </row>
    <row r="29" spans="1:9">
      <c r="A29" s="114" t="s">
        <v>3055</v>
      </c>
      <c r="B29" s="114" t="s">
        <v>3773</v>
      </c>
      <c r="C29" s="114" t="s">
        <v>3056</v>
      </c>
      <c r="D29" s="114" t="s">
        <v>3774</v>
      </c>
      <c r="E29" s="114" t="s">
        <v>5884</v>
      </c>
      <c r="F29" s="114" t="s">
        <v>5885</v>
      </c>
      <c r="G29" s="114" t="s">
        <v>10506</v>
      </c>
      <c r="H29" s="114" t="s">
        <v>5792</v>
      </c>
      <c r="I29" s="114" t="s">
        <v>5886</v>
      </c>
    </row>
    <row r="30" spans="1:9">
      <c r="A30" s="114" t="s">
        <v>5887</v>
      </c>
      <c r="B30" s="114" t="s">
        <v>5888</v>
      </c>
      <c r="C30" s="114" t="s">
        <v>5889</v>
      </c>
      <c r="D30" s="114" t="s">
        <v>5890</v>
      </c>
      <c r="E30" s="114">
        <v>3.94</v>
      </c>
      <c r="F30" s="114">
        <v>3.6600000000000001E-2</v>
      </c>
      <c r="G30" s="114" t="s">
        <v>2332</v>
      </c>
      <c r="H30" s="114" t="s">
        <v>5792</v>
      </c>
      <c r="I30" s="114"/>
    </row>
    <row r="31" spans="1:9">
      <c r="A31" s="114" t="s">
        <v>5891</v>
      </c>
      <c r="B31" s="114" t="s">
        <v>5894</v>
      </c>
      <c r="C31" s="114" t="s">
        <v>5895</v>
      </c>
      <c r="D31" s="114" t="s">
        <v>5896</v>
      </c>
      <c r="E31" s="114" t="s">
        <v>5892</v>
      </c>
      <c r="F31" s="114" t="s">
        <v>5893</v>
      </c>
      <c r="G31" s="114" t="s">
        <v>10507</v>
      </c>
      <c r="H31" s="114" t="s">
        <v>5792</v>
      </c>
      <c r="I31" s="114"/>
    </row>
    <row r="32" spans="1:9">
      <c r="A32" s="114" t="s">
        <v>5897</v>
      </c>
      <c r="B32" s="114" t="s">
        <v>5898</v>
      </c>
      <c r="C32" s="114" t="s">
        <v>5899</v>
      </c>
      <c r="D32" s="114" t="s">
        <v>5900</v>
      </c>
      <c r="E32" s="114">
        <v>29.33</v>
      </c>
      <c r="F32" s="114">
        <v>2.35E-2</v>
      </c>
      <c r="G32" s="114" t="s">
        <v>2365</v>
      </c>
      <c r="H32" s="114" t="s">
        <v>5792</v>
      </c>
      <c r="I32" s="114"/>
    </row>
    <row r="33" spans="1:9">
      <c r="A33" s="114" t="s">
        <v>5901</v>
      </c>
      <c r="B33" s="114" t="s">
        <v>5904</v>
      </c>
      <c r="C33" s="114" t="s">
        <v>5905</v>
      </c>
      <c r="D33" s="114" t="s">
        <v>5906</v>
      </c>
      <c r="E33" s="114" t="s">
        <v>5902</v>
      </c>
      <c r="F33" s="114" t="s">
        <v>5903</v>
      </c>
      <c r="G33" s="114" t="s">
        <v>10508</v>
      </c>
      <c r="H33" s="114" t="s">
        <v>5792</v>
      </c>
      <c r="I33" s="114"/>
    </row>
    <row r="34" spans="1:9">
      <c r="A34" s="114" t="s">
        <v>5907</v>
      </c>
      <c r="B34" s="114" t="s">
        <v>5910</v>
      </c>
      <c r="C34" s="114" t="s">
        <v>5911</v>
      </c>
      <c r="D34" s="114" t="s">
        <v>5912</v>
      </c>
      <c r="E34" s="114" t="s">
        <v>5908</v>
      </c>
      <c r="F34" s="114" t="s">
        <v>5909</v>
      </c>
      <c r="G34" s="114" t="s">
        <v>10509</v>
      </c>
      <c r="H34" s="114" t="s">
        <v>5792</v>
      </c>
      <c r="I34" s="114"/>
    </row>
    <row r="35" spans="1:9">
      <c r="A35" s="114" t="s">
        <v>5913</v>
      </c>
      <c r="B35" s="114" t="s">
        <v>5914</v>
      </c>
      <c r="C35" s="114" t="s">
        <v>5915</v>
      </c>
      <c r="D35" s="114" t="s">
        <v>5916</v>
      </c>
      <c r="E35" s="114">
        <v>5.17</v>
      </c>
      <c r="F35" s="114">
        <v>4.6300000000000001E-2</v>
      </c>
      <c r="G35" s="114" t="s">
        <v>5789</v>
      </c>
      <c r="H35" s="114" t="s">
        <v>5792</v>
      </c>
      <c r="I35" s="114"/>
    </row>
    <row r="36" spans="1:9">
      <c r="A36" s="114" t="s">
        <v>5917</v>
      </c>
      <c r="B36" s="114" t="s">
        <v>5920</v>
      </c>
      <c r="C36" s="114" t="s">
        <v>5921</v>
      </c>
      <c r="D36" s="114" t="s">
        <v>5922</v>
      </c>
      <c r="E36" s="114" t="s">
        <v>5918</v>
      </c>
      <c r="F36" s="114" t="s">
        <v>5919</v>
      </c>
      <c r="G36" s="114" t="s">
        <v>10510</v>
      </c>
      <c r="H36" s="114" t="s">
        <v>5792</v>
      </c>
      <c r="I36" s="114"/>
    </row>
    <row r="37" spans="1:9">
      <c r="A37" s="114" t="s">
        <v>5923</v>
      </c>
      <c r="B37" s="114" t="s">
        <v>5924</v>
      </c>
      <c r="C37" s="114" t="s">
        <v>5925</v>
      </c>
      <c r="D37" s="114" t="s">
        <v>5926</v>
      </c>
      <c r="E37" s="114">
        <v>3.32</v>
      </c>
      <c r="F37" s="114">
        <v>2.7199999999999998E-2</v>
      </c>
      <c r="G37" s="114" t="s">
        <v>2365</v>
      </c>
      <c r="H37" s="114" t="s">
        <v>5792</v>
      </c>
      <c r="I37" s="114"/>
    </row>
    <row r="38" spans="1:9">
      <c r="A38" s="114" t="s">
        <v>5927</v>
      </c>
      <c r="B38" s="114" t="s">
        <v>5928</v>
      </c>
      <c r="C38" s="114" t="s">
        <v>5929</v>
      </c>
      <c r="D38" s="114" t="s">
        <v>5930</v>
      </c>
      <c r="E38" s="114">
        <v>3.35</v>
      </c>
      <c r="F38" s="114">
        <v>9.1000000000000004E-3</v>
      </c>
      <c r="G38" s="114" t="s">
        <v>2365</v>
      </c>
      <c r="H38" s="114" t="s">
        <v>5792</v>
      </c>
      <c r="I38" s="114"/>
    </row>
    <row r="39" spans="1:9">
      <c r="A39" s="114" t="s">
        <v>5931</v>
      </c>
      <c r="B39" s="114" t="s">
        <v>5932</v>
      </c>
      <c r="C39" s="114" t="s">
        <v>3060</v>
      </c>
      <c r="D39" s="114" t="s">
        <v>5933</v>
      </c>
      <c r="E39" s="114">
        <v>5.32</v>
      </c>
      <c r="F39" s="114">
        <v>9.7999999999999997E-3</v>
      </c>
      <c r="G39" s="114" t="s">
        <v>2365</v>
      </c>
      <c r="H39" s="114" t="s">
        <v>5792</v>
      </c>
      <c r="I39" s="114"/>
    </row>
    <row r="40" spans="1:9">
      <c r="A40" s="114" t="s">
        <v>5934</v>
      </c>
      <c r="B40" s="114" t="s">
        <v>5937</v>
      </c>
      <c r="C40" s="114" t="s">
        <v>3069</v>
      </c>
      <c r="D40" s="114" t="s">
        <v>5938</v>
      </c>
      <c r="E40" s="114" t="s">
        <v>5935</v>
      </c>
      <c r="F40" s="114" t="s">
        <v>5936</v>
      </c>
      <c r="G40" s="114" t="s">
        <v>10511</v>
      </c>
      <c r="H40" s="114" t="s">
        <v>5792</v>
      </c>
      <c r="I40" s="114"/>
    </row>
    <row r="41" spans="1:9">
      <c r="A41" s="114" t="s">
        <v>5939</v>
      </c>
      <c r="B41" s="114" t="s">
        <v>5940</v>
      </c>
      <c r="C41" s="114" t="s">
        <v>3121</v>
      </c>
      <c r="D41" s="114" t="s">
        <v>5941</v>
      </c>
      <c r="E41" s="114">
        <v>8.61</v>
      </c>
      <c r="F41" s="114">
        <v>3.2000000000000001E-2</v>
      </c>
      <c r="G41" s="114" t="s">
        <v>10499</v>
      </c>
      <c r="H41" s="114" t="s">
        <v>5792</v>
      </c>
      <c r="I41" s="114"/>
    </row>
    <row r="42" spans="1:9">
      <c r="A42" s="114" t="s">
        <v>5942</v>
      </c>
      <c r="B42" s="114" t="s">
        <v>2588</v>
      </c>
      <c r="C42" s="114" t="s">
        <v>2588</v>
      </c>
      <c r="D42" s="114" t="s">
        <v>3770</v>
      </c>
      <c r="E42" s="114">
        <v>8.32</v>
      </c>
      <c r="F42" s="114">
        <v>4.7399999999999998E-2</v>
      </c>
      <c r="G42" s="114" t="s">
        <v>2389</v>
      </c>
      <c r="H42" s="114" t="s">
        <v>5792</v>
      </c>
      <c r="I42" s="114"/>
    </row>
    <row r="43" spans="1:9">
      <c r="A43" s="114" t="s">
        <v>5943</v>
      </c>
      <c r="B43" s="114" t="s">
        <v>5944</v>
      </c>
      <c r="C43" s="114" t="s">
        <v>3050</v>
      </c>
      <c r="D43" s="114" t="s">
        <v>3785</v>
      </c>
      <c r="E43" s="114">
        <v>8</v>
      </c>
      <c r="F43" s="114">
        <v>0.02</v>
      </c>
      <c r="G43" s="114" t="s">
        <v>5789</v>
      </c>
      <c r="H43" s="114" t="s">
        <v>5792</v>
      </c>
      <c r="I43" s="114"/>
    </row>
    <row r="44" spans="1:9">
      <c r="A44" s="114" t="s">
        <v>5945</v>
      </c>
      <c r="B44" s="114" t="s">
        <v>5948</v>
      </c>
      <c r="C44" s="114" t="s">
        <v>5949</v>
      </c>
      <c r="D44" s="114" t="s">
        <v>5950</v>
      </c>
      <c r="E44" s="114" t="s">
        <v>5946</v>
      </c>
      <c r="F44" s="114" t="s">
        <v>5947</v>
      </c>
      <c r="G44" s="114" t="s">
        <v>10512</v>
      </c>
      <c r="H44" s="114" t="s">
        <v>5792</v>
      </c>
      <c r="I44" s="114"/>
    </row>
    <row r="45" spans="1:9">
      <c r="A45" s="114" t="s">
        <v>5951</v>
      </c>
      <c r="B45" s="114" t="s">
        <v>5952</v>
      </c>
      <c r="C45" s="114" t="s">
        <v>3220</v>
      </c>
      <c r="D45" s="114" t="s">
        <v>3787</v>
      </c>
      <c r="E45" s="114">
        <v>19.47</v>
      </c>
      <c r="F45" s="114">
        <v>5.7000000000000002E-3</v>
      </c>
      <c r="G45" s="114" t="s">
        <v>5789</v>
      </c>
      <c r="H45" s="114" t="s">
        <v>5792</v>
      </c>
      <c r="I45" s="114"/>
    </row>
    <row r="46" spans="1:9">
      <c r="A46" s="114" t="s">
        <v>5953</v>
      </c>
      <c r="B46" s="114" t="s">
        <v>5954</v>
      </c>
      <c r="C46" s="114" t="s">
        <v>3136</v>
      </c>
      <c r="D46" s="114" t="s">
        <v>5955</v>
      </c>
      <c r="E46" s="114">
        <v>3.11</v>
      </c>
      <c r="F46" s="114">
        <v>2.5999999999999999E-3</v>
      </c>
      <c r="G46" s="114" t="s">
        <v>2365</v>
      </c>
      <c r="H46" s="114" t="s">
        <v>5792</v>
      </c>
      <c r="I46" s="114"/>
    </row>
    <row r="47" spans="1:9">
      <c r="A47" s="114" t="s">
        <v>5956</v>
      </c>
      <c r="B47" s="114" t="s">
        <v>5959</v>
      </c>
      <c r="C47" s="114" t="s">
        <v>5960</v>
      </c>
      <c r="D47" s="114" t="s">
        <v>5961</v>
      </c>
      <c r="E47" s="114" t="s">
        <v>5957</v>
      </c>
      <c r="F47" s="114" t="s">
        <v>5958</v>
      </c>
      <c r="G47" s="114" t="s">
        <v>10513</v>
      </c>
      <c r="H47" s="114" t="s">
        <v>5792</v>
      </c>
      <c r="I47" s="114"/>
    </row>
    <row r="48" spans="1:9">
      <c r="A48" s="114" t="s">
        <v>5962</v>
      </c>
      <c r="B48" s="114" t="s">
        <v>5963</v>
      </c>
      <c r="C48" s="114" t="s">
        <v>5964</v>
      </c>
      <c r="D48" s="114" t="s">
        <v>5965</v>
      </c>
      <c r="E48" s="114">
        <v>14.08</v>
      </c>
      <c r="F48" s="114">
        <v>2.12E-2</v>
      </c>
      <c r="G48" s="114" t="s">
        <v>10499</v>
      </c>
      <c r="H48" s="114" t="s">
        <v>5792</v>
      </c>
      <c r="I48" s="114"/>
    </row>
    <row r="49" spans="1:9">
      <c r="A49" s="114" t="s">
        <v>5966</v>
      </c>
      <c r="B49" s="114" t="s">
        <v>5967</v>
      </c>
      <c r="C49" s="114" t="s">
        <v>5968</v>
      </c>
      <c r="D49" s="114" t="s">
        <v>5969</v>
      </c>
      <c r="E49" s="114">
        <v>18.829999999999998</v>
      </c>
      <c r="F49" s="114">
        <v>1.1900000000000001E-2</v>
      </c>
      <c r="G49" s="114" t="s">
        <v>2389</v>
      </c>
      <c r="H49" s="114" t="s">
        <v>5792</v>
      </c>
      <c r="I49" s="114"/>
    </row>
    <row r="50" spans="1:9">
      <c r="A50" s="114" t="s">
        <v>5970</v>
      </c>
      <c r="B50" s="114" t="s">
        <v>5971</v>
      </c>
      <c r="C50" s="114" t="s">
        <v>5972</v>
      </c>
      <c r="D50" s="114" t="s">
        <v>5973</v>
      </c>
      <c r="E50" s="114">
        <v>22.75</v>
      </c>
      <c r="F50" s="113">
        <v>5.9999999999999995E-4</v>
      </c>
      <c r="G50" s="114" t="s">
        <v>5789</v>
      </c>
      <c r="H50" s="114" t="s">
        <v>5792</v>
      </c>
      <c r="I50" s="114"/>
    </row>
    <row r="51" spans="1:9">
      <c r="A51" s="114" t="s">
        <v>5974</v>
      </c>
      <c r="B51" s="114" t="s">
        <v>5975</v>
      </c>
      <c r="C51" s="114" t="s">
        <v>5976</v>
      </c>
      <c r="D51" s="114" t="s">
        <v>5977</v>
      </c>
      <c r="E51" s="114">
        <v>13.89</v>
      </c>
      <c r="F51" s="114">
        <v>4.9000000000000002E-2</v>
      </c>
      <c r="G51" s="114" t="s">
        <v>2355</v>
      </c>
      <c r="H51" s="114" t="s">
        <v>5792</v>
      </c>
      <c r="I51" s="114"/>
    </row>
    <row r="52" spans="1:9">
      <c r="A52" s="114" t="s">
        <v>5978</v>
      </c>
      <c r="B52" s="114" t="s">
        <v>5981</v>
      </c>
      <c r="C52" s="114" t="s">
        <v>5982</v>
      </c>
      <c r="D52" s="114" t="s">
        <v>5983</v>
      </c>
      <c r="E52" s="114" t="s">
        <v>5979</v>
      </c>
      <c r="F52" s="114" t="s">
        <v>5980</v>
      </c>
      <c r="G52" s="114" t="s">
        <v>10514</v>
      </c>
      <c r="H52" s="114" t="s">
        <v>5792</v>
      </c>
      <c r="I52" s="114"/>
    </row>
    <row r="53" spans="1:9">
      <c r="A53" s="114" t="s">
        <v>5984</v>
      </c>
      <c r="B53" s="114" t="s">
        <v>5985</v>
      </c>
      <c r="C53" s="114" t="s">
        <v>5986</v>
      </c>
      <c r="D53" s="114" t="s">
        <v>5987</v>
      </c>
      <c r="E53" s="114">
        <v>10.69</v>
      </c>
      <c r="F53" s="114">
        <v>4.4400000000000002E-2</v>
      </c>
      <c r="G53" s="114" t="s">
        <v>2229</v>
      </c>
      <c r="H53" s="114" t="s">
        <v>5792</v>
      </c>
      <c r="I53" s="114"/>
    </row>
    <row r="54" spans="1:9">
      <c r="A54" s="114" t="s">
        <v>5988</v>
      </c>
      <c r="B54" s="114" t="s">
        <v>5989</v>
      </c>
      <c r="C54" s="114" t="s">
        <v>5990</v>
      </c>
      <c r="D54" s="114" t="s">
        <v>5991</v>
      </c>
      <c r="E54" s="114">
        <v>4.32</v>
      </c>
      <c r="F54" s="114">
        <v>3.5099999999999999E-2</v>
      </c>
      <c r="G54" s="114" t="s">
        <v>2365</v>
      </c>
      <c r="H54" s="114" t="s">
        <v>5792</v>
      </c>
      <c r="I54" s="114"/>
    </row>
    <row r="55" spans="1:9">
      <c r="A55" s="114" t="s">
        <v>3308</v>
      </c>
      <c r="B55" s="114" t="s">
        <v>3799</v>
      </c>
      <c r="C55" s="114" t="s">
        <v>3309</v>
      </c>
      <c r="D55" s="114" t="s">
        <v>3800</v>
      </c>
      <c r="E55" s="114">
        <v>2.1</v>
      </c>
      <c r="F55" s="114">
        <v>3.6400000000000002E-2</v>
      </c>
      <c r="G55" s="114" t="s">
        <v>2365</v>
      </c>
      <c r="H55" s="114" t="s">
        <v>5792</v>
      </c>
      <c r="I55" s="114"/>
    </row>
    <row r="56" spans="1:9">
      <c r="A56" s="114" t="s">
        <v>5992</v>
      </c>
      <c r="B56" s="114" t="s">
        <v>5993</v>
      </c>
      <c r="C56" s="114" t="s">
        <v>5994</v>
      </c>
      <c r="D56" s="114" t="s">
        <v>5995</v>
      </c>
      <c r="E56" s="114">
        <v>7.37</v>
      </c>
      <c r="F56" s="113">
        <v>2.9999999999999997E-4</v>
      </c>
      <c r="G56" s="114" t="s">
        <v>2365</v>
      </c>
      <c r="H56" s="114" t="s">
        <v>5792</v>
      </c>
      <c r="I56" s="114"/>
    </row>
    <row r="57" spans="1:9">
      <c r="A57" s="114" t="s">
        <v>5996</v>
      </c>
      <c r="B57" s="114" t="s">
        <v>5997</v>
      </c>
      <c r="C57" s="114" t="s">
        <v>3423</v>
      </c>
      <c r="D57" s="114" t="s">
        <v>5998</v>
      </c>
      <c r="E57" s="114">
        <v>22.4</v>
      </c>
      <c r="F57" s="114">
        <v>3.7000000000000002E-3</v>
      </c>
      <c r="G57" s="114" t="s">
        <v>2315</v>
      </c>
      <c r="H57" s="114" t="s">
        <v>5792</v>
      </c>
      <c r="I57" s="114"/>
    </row>
    <row r="58" spans="1:9">
      <c r="A58" s="114" t="s">
        <v>5999</v>
      </c>
      <c r="B58" s="114" t="s">
        <v>6000</v>
      </c>
      <c r="C58" s="114" t="s">
        <v>3197</v>
      </c>
      <c r="D58" s="114" t="s">
        <v>6001</v>
      </c>
      <c r="E58" s="114">
        <v>4.3499999999999996</v>
      </c>
      <c r="F58" s="114">
        <v>1.55E-2</v>
      </c>
      <c r="G58" s="114" t="s">
        <v>2365</v>
      </c>
      <c r="H58" s="114" t="s">
        <v>5792</v>
      </c>
      <c r="I58" s="114"/>
    </row>
    <row r="59" spans="1:9">
      <c r="A59" s="114" t="s">
        <v>6002</v>
      </c>
      <c r="B59" s="114" t="s">
        <v>6003</v>
      </c>
      <c r="C59" s="114" t="s">
        <v>6004</v>
      </c>
      <c r="D59" s="114" t="s">
        <v>6005</v>
      </c>
      <c r="E59" s="114">
        <v>5.5</v>
      </c>
      <c r="F59" s="114">
        <v>2.5000000000000001E-3</v>
      </c>
      <c r="G59" s="114" t="s">
        <v>2365</v>
      </c>
      <c r="H59" s="114" t="s">
        <v>5792</v>
      </c>
      <c r="I59" s="114"/>
    </row>
    <row r="60" spans="1:9">
      <c r="A60" s="114" t="s">
        <v>6006</v>
      </c>
      <c r="B60" s="114" t="s">
        <v>6007</v>
      </c>
      <c r="C60" s="114" t="s">
        <v>3076</v>
      </c>
      <c r="D60" s="114" t="s">
        <v>6008</v>
      </c>
      <c r="E60" s="114">
        <v>8.58</v>
      </c>
      <c r="F60" s="114">
        <v>2.63E-2</v>
      </c>
      <c r="G60" s="114" t="s">
        <v>10499</v>
      </c>
      <c r="H60" s="114" t="s">
        <v>5792</v>
      </c>
      <c r="I60" s="114"/>
    </row>
    <row r="61" spans="1:9">
      <c r="A61" s="114" t="s">
        <v>6009</v>
      </c>
      <c r="B61" s="114" t="s">
        <v>6010</v>
      </c>
      <c r="C61" s="114" t="s">
        <v>2588</v>
      </c>
      <c r="D61" s="114" t="s">
        <v>6011</v>
      </c>
      <c r="E61" s="114">
        <v>2.93</v>
      </c>
      <c r="F61" s="114">
        <v>2.5499999999999998E-2</v>
      </c>
      <c r="G61" s="114" t="s">
        <v>2365</v>
      </c>
      <c r="H61" s="114" t="s">
        <v>5792</v>
      </c>
      <c r="I61" s="114"/>
    </row>
    <row r="62" spans="1:9">
      <c r="A62" s="114" t="s">
        <v>6012</v>
      </c>
      <c r="B62" s="114" t="s">
        <v>6013</v>
      </c>
      <c r="C62" s="114" t="s">
        <v>3054</v>
      </c>
      <c r="D62" s="114" t="s">
        <v>6014</v>
      </c>
      <c r="E62" s="114">
        <v>12.25</v>
      </c>
      <c r="F62" s="114">
        <v>3.0200000000000001E-2</v>
      </c>
      <c r="G62" s="114" t="s">
        <v>2194</v>
      </c>
      <c r="H62" s="114" t="s">
        <v>5792</v>
      </c>
      <c r="I62" s="114"/>
    </row>
    <row r="63" spans="1:9">
      <c r="A63" s="114" t="s">
        <v>6015</v>
      </c>
      <c r="B63" s="114" t="s">
        <v>6018</v>
      </c>
      <c r="C63" s="114" t="s">
        <v>6019</v>
      </c>
      <c r="D63" s="114" t="s">
        <v>6020</v>
      </c>
      <c r="E63" s="114" t="s">
        <v>6016</v>
      </c>
      <c r="F63" s="114" t="s">
        <v>6017</v>
      </c>
      <c r="G63" s="114" t="s">
        <v>10515</v>
      </c>
      <c r="H63" s="114" t="s">
        <v>5792</v>
      </c>
      <c r="I63" s="114"/>
    </row>
    <row r="64" spans="1:9">
      <c r="A64" s="114" t="s">
        <v>6021</v>
      </c>
      <c r="B64" s="114" t="s">
        <v>6022</v>
      </c>
      <c r="C64" s="114" t="s">
        <v>6023</v>
      </c>
      <c r="D64" s="114" t="s">
        <v>6024</v>
      </c>
      <c r="E64" s="114">
        <v>4.8</v>
      </c>
      <c r="F64" s="114">
        <v>1.84E-2</v>
      </c>
      <c r="G64" s="114" t="s">
        <v>5789</v>
      </c>
      <c r="H64" s="114" t="s">
        <v>5792</v>
      </c>
      <c r="I64" s="114" t="s">
        <v>5886</v>
      </c>
    </row>
    <row r="65" spans="1:9">
      <c r="A65" s="114" t="s">
        <v>6025</v>
      </c>
      <c r="B65" s="114" t="s">
        <v>6026</v>
      </c>
      <c r="C65" s="114" t="s">
        <v>6027</v>
      </c>
      <c r="D65" s="114" t="s">
        <v>6028</v>
      </c>
      <c r="E65" s="114">
        <v>8.67</v>
      </c>
      <c r="F65" s="114">
        <v>2.6800000000000001E-2</v>
      </c>
      <c r="G65" s="114" t="s">
        <v>2365</v>
      </c>
      <c r="H65" s="114" t="s">
        <v>5792</v>
      </c>
      <c r="I65" s="114"/>
    </row>
    <row r="66" spans="1:9">
      <c r="A66" s="114" t="s">
        <v>6029</v>
      </c>
      <c r="B66" s="114" t="s">
        <v>6030</v>
      </c>
      <c r="C66" s="114" t="s">
        <v>6031</v>
      </c>
      <c r="D66" s="114" t="s">
        <v>6032</v>
      </c>
      <c r="E66" s="114">
        <v>2.5299999999999998</v>
      </c>
      <c r="F66" s="114">
        <v>2.5100000000000001E-2</v>
      </c>
      <c r="G66" s="114" t="s">
        <v>2365</v>
      </c>
      <c r="H66" s="114" t="s">
        <v>5792</v>
      </c>
      <c r="I66" s="114"/>
    </row>
    <row r="67" spans="1:9">
      <c r="A67" s="114" t="s">
        <v>6033</v>
      </c>
      <c r="B67" s="114" t="s">
        <v>6036</v>
      </c>
      <c r="C67" s="114" t="s">
        <v>3063</v>
      </c>
      <c r="D67" s="114" t="s">
        <v>6037</v>
      </c>
      <c r="E67" s="114" t="s">
        <v>6034</v>
      </c>
      <c r="F67" s="114" t="s">
        <v>6035</v>
      </c>
      <c r="G67" s="114" t="s">
        <v>10516</v>
      </c>
      <c r="H67" s="114" t="s">
        <v>5792</v>
      </c>
      <c r="I67" s="114"/>
    </row>
    <row r="68" spans="1:9">
      <c r="A68" s="114" t="s">
        <v>6038</v>
      </c>
      <c r="B68" s="114" t="s">
        <v>6039</v>
      </c>
      <c r="C68" s="114" t="s">
        <v>3068</v>
      </c>
      <c r="D68" s="114" t="s">
        <v>6040</v>
      </c>
      <c r="E68" s="114">
        <v>12.3</v>
      </c>
      <c r="F68" s="114">
        <v>2.8500000000000001E-2</v>
      </c>
      <c r="G68" s="114" t="s">
        <v>2295</v>
      </c>
      <c r="H68" s="114" t="s">
        <v>5792</v>
      </c>
      <c r="I68" s="114"/>
    </row>
    <row r="69" spans="1:9">
      <c r="A69" s="114" t="s">
        <v>6041</v>
      </c>
      <c r="B69" s="114" t="s">
        <v>6042</v>
      </c>
      <c r="C69" s="114" t="s">
        <v>6043</v>
      </c>
      <c r="D69" s="114" t="s">
        <v>6044</v>
      </c>
      <c r="E69" s="114">
        <v>5.5</v>
      </c>
      <c r="F69" s="114">
        <v>4.9799999999999997E-2</v>
      </c>
      <c r="G69" s="114" t="s">
        <v>2295</v>
      </c>
      <c r="H69" s="114" t="s">
        <v>5792</v>
      </c>
      <c r="I69" s="114"/>
    </row>
    <row r="70" spans="1:9">
      <c r="A70" s="114" t="s">
        <v>6045</v>
      </c>
      <c r="B70" s="114" t="s">
        <v>6048</v>
      </c>
      <c r="C70" s="114" t="s">
        <v>6049</v>
      </c>
      <c r="D70" s="114" t="s">
        <v>6050</v>
      </c>
      <c r="E70" s="114" t="s">
        <v>6046</v>
      </c>
      <c r="F70" s="114" t="s">
        <v>6047</v>
      </c>
      <c r="G70" s="114" t="s">
        <v>10517</v>
      </c>
      <c r="H70" s="114" t="s">
        <v>5792</v>
      </c>
      <c r="I70" s="114"/>
    </row>
    <row r="71" spans="1:9">
      <c r="A71" s="114" t="s">
        <v>6051</v>
      </c>
      <c r="B71" s="114" t="s">
        <v>6052</v>
      </c>
      <c r="C71" s="114" t="s">
        <v>5794</v>
      </c>
      <c r="D71" s="114" t="s">
        <v>3746</v>
      </c>
      <c r="E71" s="114">
        <v>5.94</v>
      </c>
      <c r="F71" s="114">
        <v>7.1999999999999998E-3</v>
      </c>
      <c r="G71" s="114" t="s">
        <v>5787</v>
      </c>
      <c r="H71" s="114" t="s">
        <v>5792</v>
      </c>
      <c r="I71" s="114"/>
    </row>
    <row r="72" spans="1:9">
      <c r="A72" s="114" t="s">
        <v>6053</v>
      </c>
      <c r="B72" s="114" t="s">
        <v>6054</v>
      </c>
      <c r="C72" s="114" t="s">
        <v>3088</v>
      </c>
      <c r="D72" s="114" t="s">
        <v>6055</v>
      </c>
      <c r="E72" s="114">
        <v>10.94</v>
      </c>
      <c r="F72" s="114">
        <v>1.7399999999999999E-2</v>
      </c>
      <c r="G72" s="114" t="s">
        <v>2230</v>
      </c>
      <c r="H72" s="114" t="s">
        <v>5792</v>
      </c>
      <c r="I72" s="114"/>
    </row>
    <row r="73" spans="1:9">
      <c r="A73" s="114" t="s">
        <v>6056</v>
      </c>
      <c r="B73" s="114" t="s">
        <v>6057</v>
      </c>
      <c r="C73" s="114" t="s">
        <v>6058</v>
      </c>
      <c r="D73" s="114" t="s">
        <v>6059</v>
      </c>
      <c r="E73" s="114">
        <v>14.7</v>
      </c>
      <c r="F73" s="114">
        <v>3.7000000000000002E-3</v>
      </c>
      <c r="G73" s="114" t="s">
        <v>10499</v>
      </c>
      <c r="H73" s="114" t="s">
        <v>5792</v>
      </c>
      <c r="I73" s="114"/>
    </row>
    <row r="74" spans="1:9">
      <c r="A74" s="114" t="s">
        <v>6060</v>
      </c>
      <c r="B74" s="114" t="s">
        <v>6063</v>
      </c>
      <c r="C74" s="114" t="s">
        <v>6064</v>
      </c>
      <c r="D74" s="114" t="s">
        <v>6065</v>
      </c>
      <c r="E74" s="114" t="s">
        <v>6061</v>
      </c>
      <c r="F74" s="114" t="s">
        <v>6062</v>
      </c>
      <c r="G74" s="114" t="s">
        <v>10518</v>
      </c>
      <c r="H74" s="114" t="s">
        <v>5792</v>
      </c>
      <c r="I74" s="114"/>
    </row>
    <row r="75" spans="1:9">
      <c r="A75" s="114" t="s">
        <v>6066</v>
      </c>
      <c r="B75" s="114" t="s">
        <v>2588</v>
      </c>
      <c r="C75" s="114" t="s">
        <v>2588</v>
      </c>
      <c r="D75" s="114" t="s">
        <v>6067</v>
      </c>
      <c r="E75" s="114">
        <v>12</v>
      </c>
      <c r="F75" s="114">
        <v>4.0800000000000003E-2</v>
      </c>
      <c r="G75" s="114" t="s">
        <v>2365</v>
      </c>
      <c r="H75" s="114" t="s">
        <v>5792</v>
      </c>
      <c r="I75" s="114"/>
    </row>
    <row r="76" spans="1:9">
      <c r="A76" s="114" t="s">
        <v>6068</v>
      </c>
      <c r="B76" s="114" t="s">
        <v>6069</v>
      </c>
      <c r="C76" s="114" t="s">
        <v>6070</v>
      </c>
      <c r="D76" s="114" t="s">
        <v>6071</v>
      </c>
      <c r="E76" s="114">
        <v>12.78</v>
      </c>
      <c r="F76" s="114">
        <v>2.7400000000000001E-2</v>
      </c>
      <c r="G76" s="114" t="s">
        <v>2230</v>
      </c>
      <c r="H76" s="114" t="s">
        <v>5792</v>
      </c>
      <c r="I76" s="114"/>
    </row>
    <row r="77" spans="1:9">
      <c r="A77" s="114" t="s">
        <v>6072</v>
      </c>
      <c r="B77" s="114" t="s">
        <v>6075</v>
      </c>
      <c r="C77" s="114" t="s">
        <v>6076</v>
      </c>
      <c r="D77" s="114" t="s">
        <v>6077</v>
      </c>
      <c r="E77" s="114" t="s">
        <v>6073</v>
      </c>
      <c r="F77" s="114" t="s">
        <v>6074</v>
      </c>
      <c r="G77" s="114" t="s">
        <v>10519</v>
      </c>
      <c r="H77" s="114" t="s">
        <v>5792</v>
      </c>
      <c r="I77" s="114"/>
    </row>
    <row r="78" spans="1:9">
      <c r="A78" s="114" t="s">
        <v>6078</v>
      </c>
      <c r="B78" s="114" t="s">
        <v>6079</v>
      </c>
      <c r="C78" s="114" t="s">
        <v>6080</v>
      </c>
      <c r="D78" s="114" t="s">
        <v>6081</v>
      </c>
      <c r="E78" s="114">
        <v>6.38</v>
      </c>
      <c r="F78" s="114">
        <v>3.56E-2</v>
      </c>
      <c r="G78" s="114" t="s">
        <v>5786</v>
      </c>
      <c r="H78" s="114" t="s">
        <v>5792</v>
      </c>
      <c r="I78" s="114"/>
    </row>
    <row r="79" spans="1:9">
      <c r="A79" s="114" t="s">
        <v>6082</v>
      </c>
      <c r="B79" s="114" t="s">
        <v>6083</v>
      </c>
      <c r="C79" s="114" t="s">
        <v>6084</v>
      </c>
      <c r="D79" s="114" t="s">
        <v>6085</v>
      </c>
      <c r="E79" s="114">
        <v>95</v>
      </c>
      <c r="F79" s="114">
        <v>4.0599999999999997E-2</v>
      </c>
      <c r="G79" s="114" t="s">
        <v>2191</v>
      </c>
      <c r="H79" s="114" t="s">
        <v>5792</v>
      </c>
      <c r="I79" s="114"/>
    </row>
    <row r="80" spans="1:9">
      <c r="A80" s="114" t="s">
        <v>6086</v>
      </c>
      <c r="B80" s="114" t="s">
        <v>6089</v>
      </c>
      <c r="C80" s="114" t="s">
        <v>6090</v>
      </c>
      <c r="D80" s="114" t="s">
        <v>6091</v>
      </c>
      <c r="E80" s="114" t="s">
        <v>6087</v>
      </c>
      <c r="F80" s="114" t="s">
        <v>6088</v>
      </c>
      <c r="G80" s="114" t="s">
        <v>10520</v>
      </c>
      <c r="H80" s="114" t="s">
        <v>5792</v>
      </c>
      <c r="I80" s="114"/>
    </row>
    <row r="81" spans="1:9">
      <c r="A81" s="114" t="s">
        <v>6092</v>
      </c>
      <c r="B81" s="114" t="s">
        <v>6093</v>
      </c>
      <c r="C81" s="114" t="s">
        <v>6094</v>
      </c>
      <c r="D81" s="114" t="s">
        <v>3747</v>
      </c>
      <c r="E81" s="114">
        <v>2.48</v>
      </c>
      <c r="F81" s="114">
        <v>2.4500000000000001E-2</v>
      </c>
      <c r="G81" s="114" t="s">
        <v>2365</v>
      </c>
      <c r="H81" s="114" t="s">
        <v>5792</v>
      </c>
      <c r="I81" s="114"/>
    </row>
    <row r="82" spans="1:9">
      <c r="A82" s="114" t="s">
        <v>6095</v>
      </c>
      <c r="B82" s="114" t="s">
        <v>6096</v>
      </c>
      <c r="C82" s="114" t="s">
        <v>6097</v>
      </c>
      <c r="D82" s="114" t="s">
        <v>6098</v>
      </c>
      <c r="E82" s="114">
        <v>3.8</v>
      </c>
      <c r="F82" s="114">
        <v>1.32E-2</v>
      </c>
      <c r="G82" s="114" t="s">
        <v>2365</v>
      </c>
      <c r="H82" s="114" t="s">
        <v>5792</v>
      </c>
      <c r="I82" s="114"/>
    </row>
    <row r="83" spans="1:9">
      <c r="A83" s="114" t="s">
        <v>6099</v>
      </c>
      <c r="B83" s="114" t="s">
        <v>6102</v>
      </c>
      <c r="C83" s="114" t="s">
        <v>6103</v>
      </c>
      <c r="D83" s="114" t="s">
        <v>6104</v>
      </c>
      <c r="E83" s="114" t="s">
        <v>6100</v>
      </c>
      <c r="F83" s="114" t="s">
        <v>6101</v>
      </c>
      <c r="G83" s="114" t="s">
        <v>10521</v>
      </c>
      <c r="H83" s="114" t="s">
        <v>5792</v>
      </c>
      <c r="I83" s="114"/>
    </row>
    <row r="84" spans="1:9">
      <c r="A84" s="114" t="s">
        <v>6105</v>
      </c>
      <c r="B84" s="114" t="s">
        <v>6106</v>
      </c>
      <c r="C84" s="114" t="s">
        <v>6107</v>
      </c>
      <c r="D84" s="114" t="s">
        <v>6108</v>
      </c>
      <c r="E84" s="114">
        <v>5.95</v>
      </c>
      <c r="F84" s="114">
        <v>1.35E-2</v>
      </c>
      <c r="G84" s="114" t="s">
        <v>2365</v>
      </c>
      <c r="H84" s="114" t="s">
        <v>5792</v>
      </c>
      <c r="I84" s="114"/>
    </row>
    <row r="85" spans="1:9">
      <c r="A85" s="114" t="s">
        <v>6109</v>
      </c>
      <c r="B85" s="114" t="s">
        <v>6110</v>
      </c>
      <c r="C85" s="114" t="s">
        <v>6111</v>
      </c>
      <c r="D85" s="114" t="s">
        <v>6112</v>
      </c>
      <c r="E85" s="114">
        <v>18.53</v>
      </c>
      <c r="F85" s="114">
        <v>3.7000000000000002E-3</v>
      </c>
      <c r="G85" s="114" t="s">
        <v>2365</v>
      </c>
      <c r="H85" s="114" t="s">
        <v>5792</v>
      </c>
      <c r="I85" s="114"/>
    </row>
    <row r="86" spans="1:9">
      <c r="A86" s="114" t="s">
        <v>6113</v>
      </c>
      <c r="B86" s="114" t="s">
        <v>6116</v>
      </c>
      <c r="C86" s="114" t="s">
        <v>6117</v>
      </c>
      <c r="D86" s="114" t="s">
        <v>6118</v>
      </c>
      <c r="E86" s="114" t="s">
        <v>6114</v>
      </c>
      <c r="F86" s="114" t="s">
        <v>6115</v>
      </c>
      <c r="G86" s="114" t="s">
        <v>10522</v>
      </c>
      <c r="H86" s="114" t="s">
        <v>5792</v>
      </c>
      <c r="I86" s="114"/>
    </row>
    <row r="87" spans="1:9">
      <c r="A87" s="114" t="s">
        <v>3427</v>
      </c>
      <c r="B87" s="114" t="s">
        <v>3846</v>
      </c>
      <c r="C87" s="114" t="s">
        <v>3428</v>
      </c>
      <c r="D87" s="114" t="s">
        <v>3847</v>
      </c>
      <c r="E87" s="114" t="s">
        <v>6119</v>
      </c>
      <c r="F87" s="114" t="s">
        <v>6120</v>
      </c>
      <c r="G87" s="114" t="s">
        <v>10523</v>
      </c>
      <c r="H87" s="114" t="s">
        <v>5792</v>
      </c>
      <c r="I87" s="114"/>
    </row>
    <row r="88" spans="1:9">
      <c r="A88" s="114" t="s">
        <v>6121</v>
      </c>
      <c r="B88" s="114" t="s">
        <v>6122</v>
      </c>
      <c r="C88" s="114" t="s">
        <v>6123</v>
      </c>
      <c r="D88" s="114" t="s">
        <v>6124</v>
      </c>
      <c r="E88" s="114">
        <v>88</v>
      </c>
      <c r="F88" s="114">
        <v>4.3700000000000003E-2</v>
      </c>
      <c r="G88" s="114" t="s">
        <v>2355</v>
      </c>
      <c r="H88" s="114" t="s">
        <v>5792</v>
      </c>
      <c r="I88" s="114"/>
    </row>
    <row r="89" spans="1:9">
      <c r="A89" s="114" t="s">
        <v>6125</v>
      </c>
      <c r="B89" s="114" t="s">
        <v>6126</v>
      </c>
      <c r="C89" s="114" t="s">
        <v>6127</v>
      </c>
      <c r="D89" s="114" t="s">
        <v>6128</v>
      </c>
      <c r="E89" s="114">
        <v>11.62</v>
      </c>
      <c r="F89" s="114">
        <v>3.2300000000000002E-2</v>
      </c>
      <c r="G89" s="114" t="s">
        <v>2355</v>
      </c>
      <c r="H89" s="114" t="s">
        <v>5792</v>
      </c>
      <c r="I89" s="114"/>
    </row>
    <row r="90" spans="1:9">
      <c r="A90" s="114" t="s">
        <v>6129</v>
      </c>
      <c r="B90" s="114" t="s">
        <v>6130</v>
      </c>
      <c r="C90" s="114" t="s">
        <v>6131</v>
      </c>
      <c r="D90" s="114" t="s">
        <v>6132</v>
      </c>
      <c r="E90" s="114">
        <v>5.1100000000000003</v>
      </c>
      <c r="F90" s="114">
        <v>4.4499999999999998E-2</v>
      </c>
      <c r="G90" s="114" t="s">
        <v>2406</v>
      </c>
      <c r="H90" s="114" t="s">
        <v>5792</v>
      </c>
      <c r="I90" s="114"/>
    </row>
    <row r="91" spans="1:9">
      <c r="A91" s="114" t="s">
        <v>6133</v>
      </c>
      <c r="B91" s="114" t="s">
        <v>6136</v>
      </c>
      <c r="C91" s="114" t="s">
        <v>6137</v>
      </c>
      <c r="D91" s="114" t="s">
        <v>6138</v>
      </c>
      <c r="E91" s="114" t="s">
        <v>6134</v>
      </c>
      <c r="F91" s="114" t="s">
        <v>6135</v>
      </c>
      <c r="G91" s="114" t="s">
        <v>10524</v>
      </c>
      <c r="H91" s="114" t="s">
        <v>5792</v>
      </c>
      <c r="I91" s="114"/>
    </row>
    <row r="92" spans="1:9">
      <c r="A92" s="114" t="s">
        <v>6139</v>
      </c>
      <c r="B92" s="114" t="s">
        <v>6140</v>
      </c>
      <c r="C92" s="114" t="s">
        <v>6141</v>
      </c>
      <c r="D92" s="114" t="s">
        <v>6142</v>
      </c>
      <c r="E92" s="114">
        <v>21.71</v>
      </c>
      <c r="F92" s="114">
        <v>8.5000000000000006E-3</v>
      </c>
      <c r="G92" s="114" t="s">
        <v>5789</v>
      </c>
      <c r="H92" s="114" t="s">
        <v>5792</v>
      </c>
      <c r="I92" s="114"/>
    </row>
    <row r="93" spans="1:9">
      <c r="A93" s="114" t="s">
        <v>6143</v>
      </c>
      <c r="B93" s="114" t="s">
        <v>6144</v>
      </c>
      <c r="C93" s="114" t="s">
        <v>3088</v>
      </c>
      <c r="D93" s="114" t="s">
        <v>6145</v>
      </c>
      <c r="E93" s="114">
        <v>8.1999999999999993</v>
      </c>
      <c r="F93" s="114">
        <v>3.9800000000000002E-2</v>
      </c>
      <c r="G93" s="114" t="s">
        <v>2389</v>
      </c>
      <c r="H93" s="114" t="s">
        <v>5792</v>
      </c>
      <c r="I93" s="114"/>
    </row>
    <row r="94" spans="1:9">
      <c r="A94" s="114" t="s">
        <v>6146</v>
      </c>
      <c r="B94" s="114" t="s">
        <v>6147</v>
      </c>
      <c r="C94" s="114" t="s">
        <v>6148</v>
      </c>
      <c r="D94" s="114" t="s">
        <v>6149</v>
      </c>
      <c r="E94" s="114">
        <v>9.92</v>
      </c>
      <c r="F94" s="114">
        <v>1.17E-2</v>
      </c>
      <c r="G94" s="114" t="s">
        <v>5789</v>
      </c>
      <c r="H94" s="114" t="s">
        <v>5792</v>
      </c>
      <c r="I94" s="114"/>
    </row>
    <row r="95" spans="1:9">
      <c r="A95" s="114" t="s">
        <v>6150</v>
      </c>
      <c r="B95" s="114" t="s">
        <v>6153</v>
      </c>
      <c r="C95" s="114" t="s">
        <v>6154</v>
      </c>
      <c r="D95" s="114" t="s">
        <v>6155</v>
      </c>
      <c r="E95" s="114" t="s">
        <v>6151</v>
      </c>
      <c r="F95" s="114" t="s">
        <v>6152</v>
      </c>
      <c r="G95" s="114" t="s">
        <v>10525</v>
      </c>
      <c r="H95" s="114" t="s">
        <v>5792</v>
      </c>
      <c r="I95" s="114"/>
    </row>
    <row r="96" spans="1:9">
      <c r="A96" s="114" t="s">
        <v>6156</v>
      </c>
      <c r="B96" s="114" t="s">
        <v>6159</v>
      </c>
      <c r="C96" s="114" t="s">
        <v>6160</v>
      </c>
      <c r="D96" s="114" t="s">
        <v>6161</v>
      </c>
      <c r="E96" s="114" t="s">
        <v>6157</v>
      </c>
      <c r="F96" s="114" t="s">
        <v>6158</v>
      </c>
      <c r="G96" s="114" t="s">
        <v>10526</v>
      </c>
      <c r="H96" s="114" t="s">
        <v>5792</v>
      </c>
      <c r="I96" s="114"/>
    </row>
    <row r="97" spans="1:9">
      <c r="A97" s="114" t="s">
        <v>3316</v>
      </c>
      <c r="B97" s="114" t="s">
        <v>3871</v>
      </c>
      <c r="C97" s="114" t="s">
        <v>3076</v>
      </c>
      <c r="D97" s="114" t="s">
        <v>3872</v>
      </c>
      <c r="E97" s="114">
        <v>3.64</v>
      </c>
      <c r="F97" s="114">
        <v>2.8299999999999999E-2</v>
      </c>
      <c r="G97" s="114" t="s">
        <v>10499</v>
      </c>
      <c r="H97" s="114" t="s">
        <v>5792</v>
      </c>
      <c r="I97" s="114"/>
    </row>
    <row r="98" spans="1:9">
      <c r="A98" s="114" t="s">
        <v>6162</v>
      </c>
      <c r="B98" s="114" t="s">
        <v>6165</v>
      </c>
      <c r="C98" s="114" t="s">
        <v>6166</v>
      </c>
      <c r="D98" s="114" t="s">
        <v>6167</v>
      </c>
      <c r="E98" s="114" t="s">
        <v>6163</v>
      </c>
      <c r="F98" s="114" t="s">
        <v>6164</v>
      </c>
      <c r="G98" s="114" t="s">
        <v>10527</v>
      </c>
      <c r="H98" s="114" t="s">
        <v>5792</v>
      </c>
      <c r="I98" s="114"/>
    </row>
    <row r="99" spans="1:9">
      <c r="A99" s="114" t="s">
        <v>6168</v>
      </c>
      <c r="B99" s="114" t="s">
        <v>6169</v>
      </c>
      <c r="C99" s="114" t="s">
        <v>3105</v>
      </c>
      <c r="D99" s="114" t="s">
        <v>6170</v>
      </c>
      <c r="E99" s="114">
        <v>6.71</v>
      </c>
      <c r="F99" s="114">
        <v>4.7000000000000002E-3</v>
      </c>
      <c r="G99" s="114" t="s">
        <v>2365</v>
      </c>
      <c r="H99" s="114" t="s">
        <v>5792</v>
      </c>
      <c r="I99" s="114"/>
    </row>
    <row r="100" spans="1:9">
      <c r="A100" s="114" t="s">
        <v>6171</v>
      </c>
      <c r="B100" s="114" t="s">
        <v>6172</v>
      </c>
      <c r="C100" s="114" t="s">
        <v>6173</v>
      </c>
      <c r="D100" s="114" t="s">
        <v>6174</v>
      </c>
      <c r="E100" s="114">
        <v>12.43</v>
      </c>
      <c r="F100" s="114">
        <v>4.1700000000000001E-2</v>
      </c>
      <c r="G100" s="114" t="s">
        <v>2406</v>
      </c>
      <c r="H100" s="114" t="s">
        <v>5792</v>
      </c>
      <c r="I100" s="114"/>
    </row>
    <row r="101" spans="1:9">
      <c r="A101" s="114" t="s">
        <v>6175</v>
      </c>
      <c r="B101" s="114" t="s">
        <v>6178</v>
      </c>
      <c r="C101" s="114" t="s">
        <v>6179</v>
      </c>
      <c r="D101" s="114" t="s">
        <v>6180</v>
      </c>
      <c r="E101" s="114" t="s">
        <v>6176</v>
      </c>
      <c r="F101" s="114" t="s">
        <v>6177</v>
      </c>
      <c r="G101" s="114" t="s">
        <v>10528</v>
      </c>
      <c r="H101" s="114" t="s">
        <v>5792</v>
      </c>
      <c r="I101" s="114"/>
    </row>
    <row r="102" spans="1:9">
      <c r="A102" s="114" t="s">
        <v>6181</v>
      </c>
      <c r="B102" s="114" t="s">
        <v>6184</v>
      </c>
      <c r="C102" s="114" t="s">
        <v>6185</v>
      </c>
      <c r="D102" s="114" t="s">
        <v>6186</v>
      </c>
      <c r="E102" s="114" t="s">
        <v>6182</v>
      </c>
      <c r="F102" s="114" t="s">
        <v>6183</v>
      </c>
      <c r="G102" s="114" t="s">
        <v>10529</v>
      </c>
      <c r="H102" s="114" t="s">
        <v>5792</v>
      </c>
      <c r="I102" s="114"/>
    </row>
    <row r="103" spans="1:9">
      <c r="A103" s="114" t="s">
        <v>6187</v>
      </c>
      <c r="B103" s="114" t="s">
        <v>6190</v>
      </c>
      <c r="C103" s="114" t="s">
        <v>6191</v>
      </c>
      <c r="D103" s="114" t="s">
        <v>6192</v>
      </c>
      <c r="E103" s="114" t="s">
        <v>6188</v>
      </c>
      <c r="F103" s="114" t="s">
        <v>6189</v>
      </c>
      <c r="G103" s="114" t="s">
        <v>10530</v>
      </c>
      <c r="H103" s="114" t="s">
        <v>5792</v>
      </c>
      <c r="I103" s="114"/>
    </row>
    <row r="104" spans="1:9">
      <c r="A104" s="114" t="s">
        <v>6193</v>
      </c>
      <c r="B104" s="114" t="s">
        <v>6194</v>
      </c>
      <c r="C104" s="114" t="s">
        <v>6195</v>
      </c>
      <c r="D104" s="114" t="s">
        <v>6196</v>
      </c>
      <c r="E104" s="114">
        <v>2.1800000000000002</v>
      </c>
      <c r="F104" s="114">
        <v>4.8300000000000003E-2</v>
      </c>
      <c r="G104" s="114" t="s">
        <v>2365</v>
      </c>
      <c r="H104" s="114" t="s">
        <v>5792</v>
      </c>
      <c r="I104" s="114"/>
    </row>
    <row r="105" spans="1:9">
      <c r="A105" s="114" t="s">
        <v>6197</v>
      </c>
      <c r="B105" s="114" t="s">
        <v>2588</v>
      </c>
      <c r="C105" s="114" t="s">
        <v>2588</v>
      </c>
      <c r="D105" s="114" t="s">
        <v>6198</v>
      </c>
      <c r="E105" s="114">
        <v>6.24</v>
      </c>
      <c r="F105" s="114">
        <v>2.86E-2</v>
      </c>
      <c r="G105" s="114" t="s">
        <v>2389</v>
      </c>
      <c r="H105" s="114" t="s">
        <v>5792</v>
      </c>
      <c r="I105" s="114"/>
    </row>
    <row r="106" spans="1:9">
      <c r="A106" s="114" t="s">
        <v>6199</v>
      </c>
      <c r="B106" s="114" t="s">
        <v>2588</v>
      </c>
      <c r="C106" s="114" t="s">
        <v>2588</v>
      </c>
      <c r="D106" s="114" t="s">
        <v>3747</v>
      </c>
      <c r="E106" s="114">
        <v>7.54</v>
      </c>
      <c r="F106" s="114">
        <v>3.2899999999999999E-2</v>
      </c>
      <c r="G106" s="114" t="s">
        <v>5789</v>
      </c>
      <c r="H106" s="114" t="s">
        <v>5792</v>
      </c>
      <c r="I106" s="114"/>
    </row>
    <row r="107" spans="1:9">
      <c r="A107" s="114" t="s">
        <v>6200</v>
      </c>
      <c r="B107" s="114" t="s">
        <v>6203</v>
      </c>
      <c r="C107" s="114" t="s">
        <v>3062</v>
      </c>
      <c r="D107" s="114" t="s">
        <v>3882</v>
      </c>
      <c r="E107" s="114" t="s">
        <v>6201</v>
      </c>
      <c r="F107" s="114" t="s">
        <v>6202</v>
      </c>
      <c r="G107" s="114" t="s">
        <v>10531</v>
      </c>
      <c r="H107" s="114" t="s">
        <v>5792</v>
      </c>
      <c r="I107" s="114" t="s">
        <v>5886</v>
      </c>
    </row>
    <row r="108" spans="1:9">
      <c r="A108" s="114" t="s">
        <v>6204</v>
      </c>
      <c r="B108" s="114" t="s">
        <v>6207</v>
      </c>
      <c r="C108" s="114" t="s">
        <v>6208</v>
      </c>
      <c r="D108" s="114" t="s">
        <v>6209</v>
      </c>
      <c r="E108" s="114" t="s">
        <v>6205</v>
      </c>
      <c r="F108" s="114" t="s">
        <v>6206</v>
      </c>
      <c r="G108" s="114" t="s">
        <v>10532</v>
      </c>
      <c r="H108" s="114" t="s">
        <v>5792</v>
      </c>
      <c r="I108" s="114"/>
    </row>
    <row r="109" spans="1:9">
      <c r="A109" s="114" t="s">
        <v>6210</v>
      </c>
      <c r="B109" s="114" t="s">
        <v>6211</v>
      </c>
      <c r="C109" s="114" t="s">
        <v>3084</v>
      </c>
      <c r="D109" s="114" t="s">
        <v>6212</v>
      </c>
      <c r="E109" s="114">
        <v>21.85</v>
      </c>
      <c r="F109" s="114">
        <v>2.4E-2</v>
      </c>
      <c r="G109" s="114" t="s">
        <v>2230</v>
      </c>
      <c r="H109" s="114" t="s">
        <v>5792</v>
      </c>
      <c r="I109" s="114"/>
    </row>
    <row r="110" spans="1:9">
      <c r="A110" s="114" t="s">
        <v>6213</v>
      </c>
      <c r="B110" s="114" t="s">
        <v>6214</v>
      </c>
      <c r="C110" s="114" t="s">
        <v>6215</v>
      </c>
      <c r="D110" s="114" t="s">
        <v>6216</v>
      </c>
      <c r="E110" s="114">
        <v>10.17</v>
      </c>
      <c r="F110" s="114">
        <v>4.6100000000000002E-2</v>
      </c>
      <c r="G110" s="114" t="s">
        <v>2355</v>
      </c>
      <c r="H110" s="114" t="s">
        <v>5792</v>
      </c>
      <c r="I110" s="114"/>
    </row>
    <row r="111" spans="1:9">
      <c r="A111" s="114" t="s">
        <v>6217</v>
      </c>
      <c r="B111" s="114" t="s">
        <v>6220</v>
      </c>
      <c r="C111" s="114" t="s">
        <v>6221</v>
      </c>
      <c r="D111" s="114" t="s">
        <v>6222</v>
      </c>
      <c r="E111" s="114" t="s">
        <v>6218</v>
      </c>
      <c r="F111" s="114" t="s">
        <v>6219</v>
      </c>
      <c r="G111" s="114" t="s">
        <v>10533</v>
      </c>
      <c r="H111" s="114" t="s">
        <v>5792</v>
      </c>
      <c r="I111" s="114"/>
    </row>
    <row r="112" spans="1:9">
      <c r="A112" s="114" t="s">
        <v>6223</v>
      </c>
      <c r="B112" s="114" t="s">
        <v>6226</v>
      </c>
      <c r="C112" s="114" t="s">
        <v>6227</v>
      </c>
      <c r="D112" s="114" t="s">
        <v>6228</v>
      </c>
      <c r="E112" s="114" t="s">
        <v>6224</v>
      </c>
      <c r="F112" s="114" t="s">
        <v>6225</v>
      </c>
      <c r="G112" s="114" t="s">
        <v>10534</v>
      </c>
      <c r="H112" s="114" t="s">
        <v>5792</v>
      </c>
      <c r="I112" s="114"/>
    </row>
    <row r="113" spans="1:9">
      <c r="A113" s="114" t="s">
        <v>6229</v>
      </c>
      <c r="B113" s="114" t="s">
        <v>6230</v>
      </c>
      <c r="C113" s="114" t="s">
        <v>6231</v>
      </c>
      <c r="D113" s="114" t="s">
        <v>3747</v>
      </c>
      <c r="E113" s="114">
        <v>4.75</v>
      </c>
      <c r="F113" s="114">
        <v>2.87E-2</v>
      </c>
      <c r="G113" s="114" t="s">
        <v>2332</v>
      </c>
      <c r="H113" s="114" t="s">
        <v>5792</v>
      </c>
      <c r="I113" s="114"/>
    </row>
    <row r="114" spans="1:9">
      <c r="A114" s="114" t="s">
        <v>6232</v>
      </c>
      <c r="B114" s="114" t="s">
        <v>6235</v>
      </c>
      <c r="C114" s="114" t="s">
        <v>6236</v>
      </c>
      <c r="D114" s="114" t="s">
        <v>6237</v>
      </c>
      <c r="E114" s="114" t="s">
        <v>6233</v>
      </c>
      <c r="F114" s="114" t="s">
        <v>6234</v>
      </c>
      <c r="G114" s="114" t="s">
        <v>10535</v>
      </c>
      <c r="H114" s="114" t="s">
        <v>5792</v>
      </c>
      <c r="I114" s="114"/>
    </row>
    <row r="115" spans="1:9">
      <c r="A115" s="114" t="s">
        <v>6238</v>
      </c>
      <c r="B115" s="114" t="s">
        <v>6239</v>
      </c>
      <c r="C115" s="114" t="s">
        <v>6240</v>
      </c>
      <c r="D115" s="114" t="s">
        <v>6241</v>
      </c>
      <c r="E115" s="114">
        <v>4.42</v>
      </c>
      <c r="F115" s="114">
        <v>2.6700000000000002E-2</v>
      </c>
      <c r="G115" s="114" t="s">
        <v>5789</v>
      </c>
      <c r="H115" s="114" t="s">
        <v>5792</v>
      </c>
      <c r="I115" s="114"/>
    </row>
    <row r="116" spans="1:9">
      <c r="A116" s="114" t="s">
        <v>6242</v>
      </c>
      <c r="B116" s="114" t="s">
        <v>6243</v>
      </c>
      <c r="C116" s="114" t="s">
        <v>6244</v>
      </c>
      <c r="D116" s="114" t="s">
        <v>6245</v>
      </c>
      <c r="E116" s="114">
        <v>10.49</v>
      </c>
      <c r="F116" s="114">
        <v>1.2E-2</v>
      </c>
      <c r="G116" s="114" t="s">
        <v>5789</v>
      </c>
      <c r="H116" s="114" t="s">
        <v>5792</v>
      </c>
      <c r="I116" s="114"/>
    </row>
    <row r="117" spans="1:9">
      <c r="A117" s="114" t="s">
        <v>6246</v>
      </c>
      <c r="B117" s="114" t="s">
        <v>6247</v>
      </c>
      <c r="C117" s="114" t="s">
        <v>6248</v>
      </c>
      <c r="D117" s="114" t="s">
        <v>6249</v>
      </c>
      <c r="E117" s="114">
        <v>3.51</v>
      </c>
      <c r="F117" s="114">
        <v>1.4999999999999999E-2</v>
      </c>
      <c r="G117" s="114" t="s">
        <v>2355</v>
      </c>
      <c r="H117" s="114" t="s">
        <v>5792</v>
      </c>
      <c r="I117" s="114"/>
    </row>
    <row r="118" spans="1:9">
      <c r="A118" s="114" t="s">
        <v>6250</v>
      </c>
      <c r="B118" s="114" t="s">
        <v>6251</v>
      </c>
      <c r="C118" s="114" t="s">
        <v>6252</v>
      </c>
      <c r="D118" s="114" t="s">
        <v>6253</v>
      </c>
      <c r="E118" s="114">
        <v>20.5</v>
      </c>
      <c r="F118" s="114">
        <v>2.1100000000000001E-2</v>
      </c>
      <c r="G118" s="114" t="s">
        <v>2355</v>
      </c>
      <c r="H118" s="114" t="s">
        <v>5792</v>
      </c>
      <c r="I118" s="114"/>
    </row>
    <row r="119" spans="1:9">
      <c r="A119" s="114" t="s">
        <v>6254</v>
      </c>
      <c r="B119" s="114" t="s">
        <v>6255</v>
      </c>
      <c r="C119" s="114" t="s">
        <v>6256</v>
      </c>
      <c r="D119" s="114" t="s">
        <v>6257</v>
      </c>
      <c r="E119" s="114">
        <v>2.6</v>
      </c>
      <c r="F119" s="114">
        <v>1.8800000000000001E-2</v>
      </c>
      <c r="G119" s="114" t="s">
        <v>2389</v>
      </c>
      <c r="H119" s="114" t="s">
        <v>5792</v>
      </c>
      <c r="I119" s="114"/>
    </row>
    <row r="120" spans="1:9">
      <c r="A120" s="114" t="s">
        <v>6258</v>
      </c>
      <c r="B120" s="114" t="s">
        <v>6259</v>
      </c>
      <c r="C120" s="114" t="s">
        <v>6260</v>
      </c>
      <c r="D120" s="114" t="s">
        <v>6261</v>
      </c>
      <c r="E120" s="114">
        <v>13</v>
      </c>
      <c r="F120" s="114">
        <v>2.8299999999999999E-2</v>
      </c>
      <c r="G120" s="114" t="s">
        <v>2295</v>
      </c>
      <c r="H120" s="114" t="s">
        <v>5792</v>
      </c>
      <c r="I120" s="114"/>
    </row>
    <row r="121" spans="1:9">
      <c r="A121" s="114" t="s">
        <v>6262</v>
      </c>
      <c r="B121" s="114" t="s">
        <v>2588</v>
      </c>
      <c r="C121" s="114" t="s">
        <v>2588</v>
      </c>
      <c r="D121" s="114" t="s">
        <v>3753</v>
      </c>
      <c r="E121" s="114">
        <v>19.600000000000001</v>
      </c>
      <c r="F121" s="114">
        <v>8.5000000000000006E-3</v>
      </c>
      <c r="G121" s="114" t="s">
        <v>5785</v>
      </c>
      <c r="H121" s="114" t="s">
        <v>5792</v>
      </c>
      <c r="I121" s="114"/>
    </row>
    <row r="122" spans="1:9">
      <c r="A122" s="114" t="s">
        <v>6263</v>
      </c>
      <c r="B122" s="114" t="s">
        <v>6266</v>
      </c>
      <c r="C122" s="114" t="s">
        <v>6267</v>
      </c>
      <c r="D122" s="114" t="s">
        <v>6268</v>
      </c>
      <c r="E122" s="114" t="s">
        <v>6264</v>
      </c>
      <c r="F122" s="114" t="s">
        <v>6265</v>
      </c>
      <c r="G122" s="114" t="s">
        <v>10536</v>
      </c>
      <c r="H122" s="114" t="s">
        <v>5792</v>
      </c>
      <c r="I122" s="114"/>
    </row>
    <row r="123" spans="1:9">
      <c r="A123" s="114" t="s">
        <v>6269</v>
      </c>
      <c r="B123" s="114" t="s">
        <v>2588</v>
      </c>
      <c r="C123" s="114" t="s">
        <v>2588</v>
      </c>
      <c r="D123" s="114" t="s">
        <v>3752</v>
      </c>
      <c r="E123" s="114">
        <v>7.08</v>
      </c>
      <c r="F123" s="114">
        <v>3.2000000000000002E-3</v>
      </c>
      <c r="G123" s="114" t="s">
        <v>2365</v>
      </c>
      <c r="H123" s="114" t="s">
        <v>5792</v>
      </c>
      <c r="I123" s="114"/>
    </row>
    <row r="124" spans="1:9">
      <c r="A124" s="114" t="s">
        <v>6270</v>
      </c>
      <c r="B124" s="114" t="s">
        <v>6271</v>
      </c>
      <c r="C124" s="114" t="s">
        <v>6272</v>
      </c>
      <c r="D124" s="114" t="s">
        <v>6273</v>
      </c>
      <c r="E124" s="114">
        <v>7.54</v>
      </c>
      <c r="F124" s="114">
        <v>1.4500000000000001E-2</v>
      </c>
      <c r="G124" s="114" t="s">
        <v>2315</v>
      </c>
      <c r="H124" s="114" t="s">
        <v>5792</v>
      </c>
      <c r="I124" s="114"/>
    </row>
    <row r="125" spans="1:9">
      <c r="A125" s="114" t="s">
        <v>6274</v>
      </c>
      <c r="B125" s="114" t="s">
        <v>2588</v>
      </c>
      <c r="C125" s="114" t="s">
        <v>2588</v>
      </c>
      <c r="D125" s="114" t="s">
        <v>6275</v>
      </c>
      <c r="E125" s="114">
        <v>3.23</v>
      </c>
      <c r="F125" s="114">
        <v>4.3299999999999998E-2</v>
      </c>
      <c r="G125" s="114" t="s">
        <v>2365</v>
      </c>
      <c r="H125" s="114" t="s">
        <v>5792</v>
      </c>
      <c r="I125" s="114"/>
    </row>
    <row r="126" spans="1:9">
      <c r="A126" s="114" t="s">
        <v>3435</v>
      </c>
      <c r="B126" s="114" t="s">
        <v>3900</v>
      </c>
      <c r="C126" s="114" t="s">
        <v>3436</v>
      </c>
      <c r="D126" s="114" t="s">
        <v>3901</v>
      </c>
      <c r="E126" s="114">
        <v>2.87</v>
      </c>
      <c r="F126" s="114">
        <v>4.3499999999999997E-2</v>
      </c>
      <c r="G126" s="114" t="s">
        <v>2389</v>
      </c>
      <c r="H126" s="114" t="s">
        <v>5792</v>
      </c>
      <c r="I126" s="114"/>
    </row>
    <row r="127" spans="1:9">
      <c r="A127" s="114" t="s">
        <v>6276</v>
      </c>
      <c r="B127" s="114" t="s">
        <v>6277</v>
      </c>
      <c r="C127" s="114" t="s">
        <v>6278</v>
      </c>
      <c r="D127" s="114" t="s">
        <v>6279</v>
      </c>
      <c r="E127" s="114">
        <v>2.2999999999999998</v>
      </c>
      <c r="F127" s="114">
        <v>2.23E-2</v>
      </c>
      <c r="G127" s="114" t="s">
        <v>2365</v>
      </c>
      <c r="H127" s="114" t="s">
        <v>5792</v>
      </c>
      <c r="I127" s="114"/>
    </row>
    <row r="128" spans="1:9">
      <c r="A128" s="114" t="s">
        <v>6280</v>
      </c>
      <c r="B128" s="114" t="s">
        <v>6281</v>
      </c>
      <c r="C128" s="114" t="s">
        <v>3084</v>
      </c>
      <c r="D128" s="114" t="s">
        <v>6282</v>
      </c>
      <c r="E128" s="114">
        <v>11.67</v>
      </c>
      <c r="F128" s="114">
        <v>6.4999999999999997E-3</v>
      </c>
      <c r="G128" s="114" t="s">
        <v>2194</v>
      </c>
      <c r="H128" s="114" t="s">
        <v>5792</v>
      </c>
      <c r="I128" s="114"/>
    </row>
    <row r="129" spans="1:9">
      <c r="A129" s="114" t="s">
        <v>6283</v>
      </c>
      <c r="B129" s="114" t="s">
        <v>6286</v>
      </c>
      <c r="C129" s="114" t="s">
        <v>6127</v>
      </c>
      <c r="D129" s="114" t="s">
        <v>6287</v>
      </c>
      <c r="E129" s="114" t="s">
        <v>6284</v>
      </c>
      <c r="F129" s="114" t="s">
        <v>6285</v>
      </c>
      <c r="G129" s="114" t="s">
        <v>10537</v>
      </c>
      <c r="H129" s="114" t="s">
        <v>5792</v>
      </c>
      <c r="I129" s="114"/>
    </row>
    <row r="130" spans="1:9">
      <c r="A130" s="114" t="s">
        <v>6288</v>
      </c>
      <c r="B130" s="114" t="s">
        <v>2588</v>
      </c>
      <c r="C130" s="114" t="s">
        <v>2588</v>
      </c>
      <c r="D130" s="114" t="s">
        <v>3752</v>
      </c>
      <c r="E130" s="114">
        <v>27</v>
      </c>
      <c r="F130" s="114">
        <v>1.24E-2</v>
      </c>
      <c r="G130" s="114" t="s">
        <v>2365</v>
      </c>
      <c r="H130" s="114" t="s">
        <v>5792</v>
      </c>
      <c r="I130" s="114"/>
    </row>
    <row r="131" spans="1:9">
      <c r="A131" s="114" t="s">
        <v>6289</v>
      </c>
      <c r="B131" s="114" t="s">
        <v>6292</v>
      </c>
      <c r="C131" s="114" t="s">
        <v>6293</v>
      </c>
      <c r="D131" s="114" t="s">
        <v>6294</v>
      </c>
      <c r="E131" s="114" t="s">
        <v>6290</v>
      </c>
      <c r="F131" s="114" t="s">
        <v>6291</v>
      </c>
      <c r="G131" s="114" t="s">
        <v>10538</v>
      </c>
      <c r="H131" s="114" t="s">
        <v>5792</v>
      </c>
      <c r="I131" s="114"/>
    </row>
    <row r="132" spans="1:9">
      <c r="A132" s="114" t="s">
        <v>6295</v>
      </c>
      <c r="B132" s="114" t="s">
        <v>6298</v>
      </c>
      <c r="C132" s="114" t="s">
        <v>6299</v>
      </c>
      <c r="D132" s="114" t="s">
        <v>6300</v>
      </c>
      <c r="E132" s="114" t="s">
        <v>6296</v>
      </c>
      <c r="F132" s="114" t="s">
        <v>6297</v>
      </c>
      <c r="G132" s="114" t="s">
        <v>10539</v>
      </c>
      <c r="H132" s="114" t="s">
        <v>5792</v>
      </c>
      <c r="I132" s="114"/>
    </row>
    <row r="133" spans="1:9">
      <c r="A133" s="114" t="s">
        <v>6301</v>
      </c>
      <c r="B133" s="114" t="s">
        <v>6304</v>
      </c>
      <c r="C133" s="114" t="s">
        <v>3068</v>
      </c>
      <c r="D133" s="114" t="s">
        <v>6305</v>
      </c>
      <c r="E133" s="114" t="s">
        <v>6302</v>
      </c>
      <c r="F133" s="114" t="s">
        <v>6303</v>
      </c>
      <c r="G133" s="114" t="s">
        <v>10540</v>
      </c>
      <c r="H133" s="114" t="s">
        <v>5792</v>
      </c>
      <c r="I133" s="114"/>
    </row>
    <row r="134" spans="1:9">
      <c r="A134" s="114" t="s">
        <v>6306</v>
      </c>
      <c r="B134" s="114" t="s">
        <v>6309</v>
      </c>
      <c r="C134" s="114" t="s">
        <v>6310</v>
      </c>
      <c r="D134" s="114" t="s">
        <v>6311</v>
      </c>
      <c r="E134" s="114" t="s">
        <v>6307</v>
      </c>
      <c r="F134" s="114" t="s">
        <v>6308</v>
      </c>
      <c r="G134" s="114" t="s">
        <v>10541</v>
      </c>
      <c r="H134" s="114" t="s">
        <v>5792</v>
      </c>
      <c r="I134" s="114"/>
    </row>
    <row r="135" spans="1:9">
      <c r="A135" s="114" t="s">
        <v>6312</v>
      </c>
      <c r="B135" s="114" t="s">
        <v>6313</v>
      </c>
      <c r="C135" s="114" t="s">
        <v>3398</v>
      </c>
      <c r="D135" s="114" t="s">
        <v>6314</v>
      </c>
      <c r="E135" s="114">
        <v>5.49</v>
      </c>
      <c r="F135" s="114">
        <v>2.23E-2</v>
      </c>
      <c r="G135" s="114" t="s">
        <v>10499</v>
      </c>
      <c r="H135" s="114" t="s">
        <v>5792</v>
      </c>
      <c r="I135" s="114"/>
    </row>
    <row r="136" spans="1:9">
      <c r="A136" s="114" t="s">
        <v>6315</v>
      </c>
      <c r="B136" s="114" t="s">
        <v>6318</v>
      </c>
      <c r="C136" s="114" t="s">
        <v>6319</v>
      </c>
      <c r="D136" s="114" t="s">
        <v>6320</v>
      </c>
      <c r="E136" s="114" t="s">
        <v>6316</v>
      </c>
      <c r="F136" s="114" t="s">
        <v>6317</v>
      </c>
      <c r="G136" s="114" t="s">
        <v>10542</v>
      </c>
      <c r="H136" s="114" t="s">
        <v>5792</v>
      </c>
      <c r="I136" s="114"/>
    </row>
    <row r="137" spans="1:9">
      <c r="A137" s="114" t="s">
        <v>6321</v>
      </c>
      <c r="B137" s="114" t="s">
        <v>6324</v>
      </c>
      <c r="C137" s="114" t="s">
        <v>6325</v>
      </c>
      <c r="D137" s="114" t="s">
        <v>3786</v>
      </c>
      <c r="E137" s="114" t="s">
        <v>6322</v>
      </c>
      <c r="F137" s="114" t="s">
        <v>6323</v>
      </c>
      <c r="G137" s="114" t="s">
        <v>10543</v>
      </c>
      <c r="H137" s="114" t="s">
        <v>5792</v>
      </c>
      <c r="I137" s="114"/>
    </row>
    <row r="138" spans="1:9">
      <c r="A138" s="114" t="s">
        <v>6326</v>
      </c>
      <c r="B138" s="114" t="s">
        <v>6327</v>
      </c>
      <c r="C138" s="114" t="s">
        <v>6328</v>
      </c>
      <c r="D138" s="114" t="s">
        <v>6329</v>
      </c>
      <c r="E138" s="114">
        <v>8.2799999999999994</v>
      </c>
      <c r="F138" s="114">
        <v>4.5699999999999998E-2</v>
      </c>
      <c r="G138" s="114" t="s">
        <v>2332</v>
      </c>
      <c r="H138" s="114" t="s">
        <v>5792</v>
      </c>
      <c r="I138" s="114"/>
    </row>
    <row r="139" spans="1:9">
      <c r="A139" s="114" t="s">
        <v>6330</v>
      </c>
      <c r="B139" s="114" t="s">
        <v>6333</v>
      </c>
      <c r="C139" s="114" t="s">
        <v>3050</v>
      </c>
      <c r="D139" s="114" t="s">
        <v>6334</v>
      </c>
      <c r="E139" s="114" t="s">
        <v>6331</v>
      </c>
      <c r="F139" s="114" t="s">
        <v>6332</v>
      </c>
      <c r="G139" s="114" t="s">
        <v>10544</v>
      </c>
      <c r="H139" s="114" t="s">
        <v>5792</v>
      </c>
      <c r="I139" s="114"/>
    </row>
    <row r="140" spans="1:9">
      <c r="A140" s="114" t="s">
        <v>6335</v>
      </c>
      <c r="B140" s="114" t="s">
        <v>6336</v>
      </c>
      <c r="C140" s="114" t="s">
        <v>6337</v>
      </c>
      <c r="D140" s="114" t="s">
        <v>6338</v>
      </c>
      <c r="E140" s="114">
        <v>7.46</v>
      </c>
      <c r="F140" s="114">
        <v>3.3700000000000001E-2</v>
      </c>
      <c r="G140" s="114" t="s">
        <v>5787</v>
      </c>
      <c r="H140" s="114" t="s">
        <v>5792</v>
      </c>
      <c r="I140" s="114"/>
    </row>
    <row r="141" spans="1:9">
      <c r="A141" s="114" t="s">
        <v>6339</v>
      </c>
      <c r="B141" s="114" t="s">
        <v>6340</v>
      </c>
      <c r="C141" s="114" t="s">
        <v>6090</v>
      </c>
      <c r="D141" s="114" t="s">
        <v>6341</v>
      </c>
      <c r="E141" s="114">
        <v>4.49</v>
      </c>
      <c r="F141" s="114">
        <v>2.6700000000000002E-2</v>
      </c>
      <c r="G141" s="114" t="s">
        <v>2332</v>
      </c>
      <c r="H141" s="114" t="s">
        <v>5792</v>
      </c>
      <c r="I141" s="114"/>
    </row>
    <row r="142" spans="1:9">
      <c r="A142" s="114" t="s">
        <v>6342</v>
      </c>
      <c r="B142" s="114" t="s">
        <v>6343</v>
      </c>
      <c r="C142" s="114" t="s">
        <v>6344</v>
      </c>
      <c r="D142" s="114" t="s">
        <v>6345</v>
      </c>
      <c r="E142" s="114">
        <v>6.76</v>
      </c>
      <c r="F142" s="114">
        <v>3.5400000000000001E-2</v>
      </c>
      <c r="G142" s="114" t="s">
        <v>2365</v>
      </c>
      <c r="H142" s="114" t="s">
        <v>5792</v>
      </c>
      <c r="I142" s="114"/>
    </row>
    <row r="143" spans="1:9">
      <c r="A143" s="114" t="s">
        <v>6346</v>
      </c>
      <c r="B143" s="114" t="s">
        <v>6347</v>
      </c>
      <c r="C143" s="114" t="s">
        <v>6348</v>
      </c>
      <c r="D143" s="114" t="s">
        <v>6349</v>
      </c>
      <c r="E143" s="114">
        <v>6.05</v>
      </c>
      <c r="F143" s="114">
        <v>2.8799999999999999E-2</v>
      </c>
      <c r="G143" s="114" t="s">
        <v>5789</v>
      </c>
      <c r="H143" s="114" t="s">
        <v>5792</v>
      </c>
      <c r="I143" s="114"/>
    </row>
    <row r="144" spans="1:9">
      <c r="A144" s="114" t="s">
        <v>6350</v>
      </c>
      <c r="B144" s="114" t="s">
        <v>6351</v>
      </c>
      <c r="C144" s="114" t="s">
        <v>6352</v>
      </c>
      <c r="D144" s="114" t="s">
        <v>6353</v>
      </c>
      <c r="E144" s="114">
        <v>11.2</v>
      </c>
      <c r="F144" s="114">
        <v>3.4099999999999998E-2</v>
      </c>
      <c r="G144" s="114" t="s">
        <v>2295</v>
      </c>
      <c r="H144" s="114" t="s">
        <v>5792</v>
      </c>
      <c r="I144" s="114"/>
    </row>
    <row r="145" spans="1:9">
      <c r="A145" s="114" t="s">
        <v>6354</v>
      </c>
      <c r="B145" s="114" t="s">
        <v>6355</v>
      </c>
      <c r="C145" s="114" t="s">
        <v>6356</v>
      </c>
      <c r="D145" s="114" t="s">
        <v>6357</v>
      </c>
      <c r="E145" s="114">
        <v>4.8899999999999997</v>
      </c>
      <c r="F145" s="114">
        <v>2.1499999999999998E-2</v>
      </c>
      <c r="G145" s="114" t="s">
        <v>2365</v>
      </c>
      <c r="H145" s="114" t="s">
        <v>5792</v>
      </c>
      <c r="I145" s="114"/>
    </row>
    <row r="146" spans="1:9">
      <c r="A146" s="114" t="s">
        <v>6358</v>
      </c>
      <c r="B146" s="114" t="s">
        <v>6359</v>
      </c>
      <c r="C146" s="114" t="s">
        <v>6360</v>
      </c>
      <c r="D146" s="114" t="s">
        <v>6361</v>
      </c>
      <c r="E146" s="114">
        <v>5.58</v>
      </c>
      <c r="F146" s="114">
        <v>2.8199999999999999E-2</v>
      </c>
      <c r="G146" s="114" t="s">
        <v>5789</v>
      </c>
      <c r="H146" s="114" t="s">
        <v>5792</v>
      </c>
      <c r="I146" s="114"/>
    </row>
    <row r="147" spans="1:9">
      <c r="A147" s="114" t="s">
        <v>3691</v>
      </c>
      <c r="B147" s="114" t="s">
        <v>4232</v>
      </c>
      <c r="C147" s="114" t="s">
        <v>3327</v>
      </c>
      <c r="D147" s="114" t="s">
        <v>4233</v>
      </c>
      <c r="E147" s="114" t="s">
        <v>6362</v>
      </c>
      <c r="F147" s="114" t="s">
        <v>6363</v>
      </c>
      <c r="G147" s="114" t="s">
        <v>10545</v>
      </c>
      <c r="H147" s="114" t="s">
        <v>5792</v>
      </c>
      <c r="I147" s="114"/>
    </row>
    <row r="148" spans="1:9">
      <c r="A148" s="114" t="s">
        <v>6364</v>
      </c>
      <c r="B148" s="114" t="s">
        <v>6367</v>
      </c>
      <c r="C148" s="114" t="s">
        <v>6368</v>
      </c>
      <c r="D148" s="114" t="s">
        <v>6369</v>
      </c>
      <c r="E148" s="114" t="s">
        <v>6365</v>
      </c>
      <c r="F148" s="114" t="s">
        <v>6366</v>
      </c>
      <c r="G148" s="114" t="s">
        <v>10517</v>
      </c>
      <c r="H148" s="114" t="s">
        <v>5792</v>
      </c>
      <c r="I148" s="114"/>
    </row>
    <row r="149" spans="1:9">
      <c r="A149" s="114" t="s">
        <v>6370</v>
      </c>
      <c r="B149" s="114" t="s">
        <v>6373</v>
      </c>
      <c r="C149" s="114" t="s">
        <v>6374</v>
      </c>
      <c r="D149" s="114" t="s">
        <v>6375</v>
      </c>
      <c r="E149" s="114" t="s">
        <v>6371</v>
      </c>
      <c r="F149" s="114" t="s">
        <v>6372</v>
      </c>
      <c r="G149" s="114" t="s">
        <v>10517</v>
      </c>
      <c r="H149" s="114" t="s">
        <v>5792</v>
      </c>
      <c r="I149" s="114"/>
    </row>
    <row r="150" spans="1:9">
      <c r="A150" s="114" t="s">
        <v>6376</v>
      </c>
      <c r="B150" s="114" t="s">
        <v>6377</v>
      </c>
      <c r="C150" s="114" t="s">
        <v>3330</v>
      </c>
      <c r="D150" s="114" t="s">
        <v>6378</v>
      </c>
      <c r="E150" s="114">
        <v>39</v>
      </c>
      <c r="F150" s="114">
        <v>7.6E-3</v>
      </c>
      <c r="G150" s="114" t="s">
        <v>2365</v>
      </c>
      <c r="H150" s="114" t="s">
        <v>5792</v>
      </c>
      <c r="I150" s="114"/>
    </row>
    <row r="151" spans="1:9">
      <c r="A151" s="114" t="s">
        <v>6379</v>
      </c>
      <c r="B151" s="114" t="s">
        <v>6380</v>
      </c>
      <c r="C151" s="114" t="s">
        <v>6381</v>
      </c>
      <c r="D151" s="114" t="s">
        <v>6382</v>
      </c>
      <c r="E151" s="114">
        <v>8.2899999999999991</v>
      </c>
      <c r="F151" s="114">
        <v>1.6999999999999999E-3</v>
      </c>
      <c r="G151" s="114" t="s">
        <v>5789</v>
      </c>
      <c r="H151" s="114" t="s">
        <v>5792</v>
      </c>
      <c r="I151" s="114"/>
    </row>
    <row r="152" spans="1:9">
      <c r="A152" s="114" t="s">
        <v>6383</v>
      </c>
      <c r="B152" s="114" t="s">
        <v>6384</v>
      </c>
      <c r="C152" s="114" t="s">
        <v>6385</v>
      </c>
      <c r="D152" s="114" t="s">
        <v>6386</v>
      </c>
      <c r="E152" s="114">
        <v>6.88</v>
      </c>
      <c r="F152" s="114">
        <v>2.92E-2</v>
      </c>
      <c r="G152" s="114" t="s">
        <v>5789</v>
      </c>
      <c r="H152" s="114" t="s">
        <v>5792</v>
      </c>
      <c r="I152" s="114"/>
    </row>
    <row r="153" spans="1:9">
      <c r="A153" s="114" t="s">
        <v>3440</v>
      </c>
      <c r="B153" s="114" t="s">
        <v>4238</v>
      </c>
      <c r="C153" s="114" t="s">
        <v>3198</v>
      </c>
      <c r="D153" s="114" t="s">
        <v>4239</v>
      </c>
      <c r="E153" s="114">
        <v>3.51</v>
      </c>
      <c r="F153" s="114">
        <v>5.1000000000000004E-3</v>
      </c>
      <c r="G153" s="114" t="s">
        <v>2365</v>
      </c>
      <c r="H153" s="114" t="s">
        <v>5792</v>
      </c>
      <c r="I153" s="114"/>
    </row>
    <row r="154" spans="1:9">
      <c r="A154" s="114" t="s">
        <v>6387</v>
      </c>
      <c r="B154" s="114" t="s">
        <v>6388</v>
      </c>
      <c r="C154" s="114" t="s">
        <v>3359</v>
      </c>
      <c r="D154" s="114" t="s">
        <v>3747</v>
      </c>
      <c r="E154" s="114">
        <v>14.33</v>
      </c>
      <c r="F154" s="114">
        <v>2.7699999999999999E-2</v>
      </c>
      <c r="G154" s="114" t="s">
        <v>2365</v>
      </c>
      <c r="H154" s="114" t="s">
        <v>5792</v>
      </c>
      <c r="I154" s="114"/>
    </row>
    <row r="155" spans="1:9">
      <c r="A155" s="114" t="s">
        <v>6389</v>
      </c>
      <c r="B155" s="114" t="s">
        <v>6390</v>
      </c>
      <c r="C155" s="114" t="s">
        <v>6391</v>
      </c>
      <c r="D155" s="114" t="s">
        <v>6392</v>
      </c>
      <c r="E155" s="114">
        <v>3.88</v>
      </c>
      <c r="F155" s="114">
        <v>3.7499999999999999E-2</v>
      </c>
      <c r="G155" s="114" t="s">
        <v>5789</v>
      </c>
      <c r="H155" s="114" t="s">
        <v>5792</v>
      </c>
      <c r="I155" s="114"/>
    </row>
    <row r="156" spans="1:9">
      <c r="A156" s="114" t="s">
        <v>6393</v>
      </c>
      <c r="B156" s="114" t="s">
        <v>6394</v>
      </c>
      <c r="C156" s="114" t="s">
        <v>3104</v>
      </c>
      <c r="D156" s="114" t="s">
        <v>6395</v>
      </c>
      <c r="E156" s="114">
        <v>21</v>
      </c>
      <c r="F156" s="114">
        <v>2.2200000000000001E-2</v>
      </c>
      <c r="G156" s="114" t="s">
        <v>5789</v>
      </c>
      <c r="H156" s="114" t="s">
        <v>5792</v>
      </c>
      <c r="I156" s="114"/>
    </row>
    <row r="157" spans="1:9">
      <c r="A157" s="114" t="s">
        <v>6396</v>
      </c>
      <c r="B157" s="114" t="s">
        <v>6397</v>
      </c>
      <c r="C157" s="114" t="s">
        <v>6398</v>
      </c>
      <c r="D157" s="114" t="s">
        <v>6399</v>
      </c>
      <c r="E157" s="114">
        <v>10.86</v>
      </c>
      <c r="F157" s="113">
        <v>8.0000000000000004E-4</v>
      </c>
      <c r="G157" s="114" t="s">
        <v>2365</v>
      </c>
      <c r="H157" s="114" t="s">
        <v>5792</v>
      </c>
      <c r="I157" s="114"/>
    </row>
    <row r="158" spans="1:9">
      <c r="A158" s="114" t="s">
        <v>6400</v>
      </c>
      <c r="B158" s="114" t="s">
        <v>2588</v>
      </c>
      <c r="C158" s="114" t="s">
        <v>2588</v>
      </c>
      <c r="D158" s="114" t="s">
        <v>6401</v>
      </c>
      <c r="E158" s="114">
        <v>6.96</v>
      </c>
      <c r="F158" s="114">
        <v>4.1099999999999998E-2</v>
      </c>
      <c r="G158" s="114" t="s">
        <v>2365</v>
      </c>
      <c r="H158" s="114" t="s">
        <v>5792</v>
      </c>
      <c r="I158" s="114"/>
    </row>
    <row r="159" spans="1:9">
      <c r="A159" s="114" t="s">
        <v>6402</v>
      </c>
      <c r="B159" s="114" t="s">
        <v>6403</v>
      </c>
      <c r="C159" s="114" t="s">
        <v>6404</v>
      </c>
      <c r="D159" s="114" t="s">
        <v>6405</v>
      </c>
      <c r="E159" s="114">
        <v>9.17</v>
      </c>
      <c r="F159" s="114">
        <v>2.3800000000000002E-2</v>
      </c>
      <c r="G159" s="114" t="s">
        <v>5789</v>
      </c>
      <c r="H159" s="114" t="s">
        <v>5792</v>
      </c>
      <c r="I159" s="114"/>
    </row>
    <row r="160" spans="1:9">
      <c r="A160" s="114" t="s">
        <v>6406</v>
      </c>
      <c r="B160" s="114" t="s">
        <v>6407</v>
      </c>
      <c r="C160" s="114" t="s">
        <v>3199</v>
      </c>
      <c r="D160" s="114" t="s">
        <v>6408</v>
      </c>
      <c r="E160" s="114">
        <v>9.91</v>
      </c>
      <c r="F160" s="114">
        <v>2.1299999999999999E-2</v>
      </c>
      <c r="G160" s="114" t="s">
        <v>2332</v>
      </c>
      <c r="H160" s="114" t="s">
        <v>5792</v>
      </c>
      <c r="I160" s="114"/>
    </row>
    <row r="161" spans="1:9">
      <c r="A161" s="114" t="s">
        <v>6409</v>
      </c>
      <c r="B161" s="114" t="s">
        <v>6410</v>
      </c>
      <c r="C161" s="114" t="s">
        <v>5820</v>
      </c>
      <c r="D161" s="114" t="s">
        <v>5821</v>
      </c>
      <c r="E161" s="114">
        <v>24</v>
      </c>
      <c r="F161" s="114">
        <v>6.3E-3</v>
      </c>
      <c r="G161" s="114" t="s">
        <v>10499</v>
      </c>
      <c r="H161" s="114" t="s">
        <v>5792</v>
      </c>
      <c r="I161" s="114"/>
    </row>
    <row r="162" spans="1:9">
      <c r="A162" s="114" t="s">
        <v>6411</v>
      </c>
      <c r="B162" s="114" t="s">
        <v>6414</v>
      </c>
      <c r="C162" s="114" t="s">
        <v>3053</v>
      </c>
      <c r="D162" s="114" t="s">
        <v>6415</v>
      </c>
      <c r="E162" s="114" t="s">
        <v>6412</v>
      </c>
      <c r="F162" s="114" t="s">
        <v>6413</v>
      </c>
      <c r="G162" s="114" t="s">
        <v>10546</v>
      </c>
      <c r="H162" s="114" t="s">
        <v>5792</v>
      </c>
      <c r="I162" s="114"/>
    </row>
    <row r="163" spans="1:9">
      <c r="A163" s="114" t="s">
        <v>6416</v>
      </c>
      <c r="B163" s="114" t="s">
        <v>6419</v>
      </c>
      <c r="C163" s="114" t="s">
        <v>5889</v>
      </c>
      <c r="D163" s="114" t="s">
        <v>6420</v>
      </c>
      <c r="E163" s="114" t="s">
        <v>6417</v>
      </c>
      <c r="F163" s="114" t="s">
        <v>6418</v>
      </c>
      <c r="G163" s="114" t="s">
        <v>10547</v>
      </c>
      <c r="H163" s="114" t="s">
        <v>5792</v>
      </c>
      <c r="I163" s="114"/>
    </row>
    <row r="164" spans="1:9">
      <c r="A164" s="114" t="s">
        <v>6421</v>
      </c>
      <c r="B164" s="114" t="s">
        <v>6424</v>
      </c>
      <c r="C164" s="114" t="s">
        <v>3070</v>
      </c>
      <c r="D164" s="114" t="s">
        <v>6425</v>
      </c>
      <c r="E164" s="114" t="s">
        <v>6422</v>
      </c>
      <c r="F164" s="114" t="s">
        <v>6423</v>
      </c>
      <c r="G164" s="114" t="s">
        <v>10548</v>
      </c>
      <c r="H164" s="114" t="s">
        <v>5792</v>
      </c>
      <c r="I164" s="114"/>
    </row>
    <row r="165" spans="1:9">
      <c r="A165" s="114" t="s">
        <v>6426</v>
      </c>
      <c r="B165" s="114" t="s">
        <v>6427</v>
      </c>
      <c r="C165" s="114" t="s">
        <v>3088</v>
      </c>
      <c r="D165" s="114" t="s">
        <v>6428</v>
      </c>
      <c r="E165" s="114">
        <v>11.94</v>
      </c>
      <c r="F165" s="114">
        <v>1.21E-2</v>
      </c>
      <c r="G165" s="114" t="s">
        <v>2389</v>
      </c>
      <c r="H165" s="114" t="s">
        <v>5792</v>
      </c>
      <c r="I165" s="114"/>
    </row>
    <row r="166" spans="1:9">
      <c r="A166" s="114" t="s">
        <v>6429</v>
      </c>
      <c r="B166" s="114" t="s">
        <v>6430</v>
      </c>
      <c r="C166" s="114" t="s">
        <v>3069</v>
      </c>
      <c r="D166" s="114" t="s">
        <v>6431</v>
      </c>
      <c r="E166" s="114">
        <v>6.18</v>
      </c>
      <c r="F166" s="114">
        <v>5.3E-3</v>
      </c>
      <c r="G166" s="114" t="s">
        <v>2365</v>
      </c>
      <c r="H166" s="114" t="s">
        <v>5792</v>
      </c>
      <c r="I166" s="114"/>
    </row>
    <row r="167" spans="1:9">
      <c r="A167" s="114" t="s">
        <v>6432</v>
      </c>
      <c r="B167" s="114" t="s">
        <v>6435</v>
      </c>
      <c r="C167" s="114" t="s">
        <v>3050</v>
      </c>
      <c r="D167" s="114" t="s">
        <v>6436</v>
      </c>
      <c r="E167" s="114" t="s">
        <v>6433</v>
      </c>
      <c r="F167" s="114" t="s">
        <v>6434</v>
      </c>
      <c r="G167" s="114" t="s">
        <v>10501</v>
      </c>
      <c r="H167" s="114" t="s">
        <v>5792</v>
      </c>
      <c r="I167" s="114"/>
    </row>
    <row r="168" spans="1:9">
      <c r="A168" s="114" t="s">
        <v>3216</v>
      </c>
      <c r="B168" s="114" t="s">
        <v>4248</v>
      </c>
      <c r="C168" s="114" t="s">
        <v>3217</v>
      </c>
      <c r="D168" s="114" t="s">
        <v>4249</v>
      </c>
      <c r="E168" s="114" t="s">
        <v>6437</v>
      </c>
      <c r="F168" s="114" t="s">
        <v>6438</v>
      </c>
      <c r="G168" s="114" t="s">
        <v>10549</v>
      </c>
      <c r="H168" s="114" t="s">
        <v>5792</v>
      </c>
      <c r="I168" s="114"/>
    </row>
    <row r="169" spans="1:9">
      <c r="A169" s="114" t="s">
        <v>6439</v>
      </c>
      <c r="B169" s="114" t="s">
        <v>6442</v>
      </c>
      <c r="C169" s="114" t="s">
        <v>6443</v>
      </c>
      <c r="D169" s="114" t="s">
        <v>6444</v>
      </c>
      <c r="E169" s="114" t="s">
        <v>6440</v>
      </c>
      <c r="F169" s="114" t="s">
        <v>6441</v>
      </c>
      <c r="G169" s="114" t="s">
        <v>10517</v>
      </c>
      <c r="H169" s="114" t="s">
        <v>5792</v>
      </c>
      <c r="I169" s="114"/>
    </row>
    <row r="170" spans="1:9">
      <c r="A170" s="114" t="s">
        <v>6445</v>
      </c>
      <c r="B170" s="114" t="s">
        <v>6448</v>
      </c>
      <c r="C170" s="114" t="s">
        <v>6449</v>
      </c>
      <c r="D170" s="114" t="s">
        <v>6450</v>
      </c>
      <c r="E170" s="114" t="s">
        <v>6446</v>
      </c>
      <c r="F170" s="114" t="s">
        <v>6447</v>
      </c>
      <c r="G170" s="114" t="s">
        <v>10501</v>
      </c>
      <c r="H170" s="114" t="s">
        <v>5792</v>
      </c>
      <c r="I170" s="114"/>
    </row>
    <row r="171" spans="1:9">
      <c r="A171" s="114" t="s">
        <v>6451</v>
      </c>
      <c r="B171" s="114" t="s">
        <v>6452</v>
      </c>
      <c r="C171" s="114" t="s">
        <v>6453</v>
      </c>
      <c r="D171" s="114" t="s">
        <v>6454</v>
      </c>
      <c r="E171" s="114">
        <v>17.829999999999998</v>
      </c>
      <c r="F171" s="114">
        <v>5.4000000000000003E-3</v>
      </c>
      <c r="G171" s="114" t="s">
        <v>2332</v>
      </c>
      <c r="H171" s="114" t="s">
        <v>5792</v>
      </c>
      <c r="I171" s="114"/>
    </row>
    <row r="172" spans="1:9">
      <c r="A172" s="114" t="s">
        <v>6455</v>
      </c>
      <c r="B172" s="114" t="s">
        <v>6456</v>
      </c>
      <c r="C172" s="114" t="s">
        <v>6457</v>
      </c>
      <c r="D172" s="114" t="s">
        <v>6458</v>
      </c>
      <c r="E172" s="114">
        <v>3.27</v>
      </c>
      <c r="F172" s="114">
        <v>1.61E-2</v>
      </c>
      <c r="G172" s="114" t="s">
        <v>2365</v>
      </c>
      <c r="H172" s="114" t="s">
        <v>5792</v>
      </c>
      <c r="I172" s="114"/>
    </row>
    <row r="173" spans="1:9">
      <c r="A173" s="114" t="s">
        <v>6459</v>
      </c>
      <c r="B173" s="114" t="s">
        <v>6460</v>
      </c>
      <c r="C173" s="114" t="s">
        <v>3064</v>
      </c>
      <c r="D173" s="114" t="s">
        <v>3961</v>
      </c>
      <c r="E173" s="114">
        <v>3.12</v>
      </c>
      <c r="F173" s="114">
        <v>4.58E-2</v>
      </c>
      <c r="G173" s="114" t="s">
        <v>2365</v>
      </c>
      <c r="H173" s="114" t="s">
        <v>5792</v>
      </c>
      <c r="I173" s="114"/>
    </row>
    <row r="174" spans="1:9">
      <c r="A174" s="114" t="s">
        <v>6461</v>
      </c>
      <c r="B174" s="114" t="s">
        <v>6462</v>
      </c>
      <c r="C174" s="114" t="s">
        <v>6463</v>
      </c>
      <c r="D174" s="114" t="s">
        <v>6464</v>
      </c>
      <c r="E174" s="114">
        <v>4.6900000000000004</v>
      </c>
      <c r="F174" s="114">
        <v>4.5100000000000001E-2</v>
      </c>
      <c r="G174" s="114" t="s">
        <v>2332</v>
      </c>
      <c r="H174" s="114" t="s">
        <v>5792</v>
      </c>
      <c r="I174" s="114"/>
    </row>
    <row r="175" spans="1:9">
      <c r="A175" s="114" t="s">
        <v>6465</v>
      </c>
      <c r="B175" s="114" t="s">
        <v>6466</v>
      </c>
      <c r="C175" s="114" t="s">
        <v>3108</v>
      </c>
      <c r="D175" s="114" t="s">
        <v>6467</v>
      </c>
      <c r="E175" s="114">
        <v>3.96</v>
      </c>
      <c r="F175" s="114">
        <v>6.1999999999999998E-3</v>
      </c>
      <c r="G175" s="114" t="s">
        <v>2365</v>
      </c>
      <c r="H175" s="114" t="s">
        <v>5792</v>
      </c>
      <c r="I175" s="114"/>
    </row>
    <row r="176" spans="1:9">
      <c r="A176" s="114" t="s">
        <v>6468</v>
      </c>
      <c r="B176" s="114" t="s">
        <v>6469</v>
      </c>
      <c r="C176" s="114" t="s">
        <v>3050</v>
      </c>
      <c r="D176" s="114" t="s">
        <v>6470</v>
      </c>
      <c r="E176" s="114">
        <v>19.27</v>
      </c>
      <c r="F176" s="114">
        <v>1.2999999999999999E-3</v>
      </c>
      <c r="G176" s="114" t="s">
        <v>2231</v>
      </c>
      <c r="H176" s="114" t="s">
        <v>5792</v>
      </c>
      <c r="I176" s="114"/>
    </row>
    <row r="177" spans="1:9">
      <c r="A177" s="114" t="s">
        <v>6471</v>
      </c>
      <c r="B177" s="114" t="s">
        <v>6472</v>
      </c>
      <c r="C177" s="114" t="s">
        <v>6473</v>
      </c>
      <c r="D177" s="114" t="s">
        <v>6474</v>
      </c>
      <c r="E177" s="114">
        <v>4.1399999999999997</v>
      </c>
      <c r="F177" s="114">
        <v>1.2500000000000001E-2</v>
      </c>
      <c r="G177" s="114" t="s">
        <v>2365</v>
      </c>
      <c r="H177" s="114" t="s">
        <v>5792</v>
      </c>
      <c r="I177" s="114"/>
    </row>
    <row r="178" spans="1:9">
      <c r="A178" s="114" t="s">
        <v>6475</v>
      </c>
      <c r="B178" s="114" t="s">
        <v>6478</v>
      </c>
      <c r="C178" s="114" t="s">
        <v>6479</v>
      </c>
      <c r="D178" s="114" t="s">
        <v>6480</v>
      </c>
      <c r="E178" s="114" t="s">
        <v>6476</v>
      </c>
      <c r="F178" s="114" t="s">
        <v>6477</v>
      </c>
      <c r="G178" s="114" t="s">
        <v>10550</v>
      </c>
      <c r="H178" s="114" t="s">
        <v>5792</v>
      </c>
      <c r="I178" s="114"/>
    </row>
    <row r="179" spans="1:9">
      <c r="A179" s="114" t="s">
        <v>6481</v>
      </c>
      <c r="B179" s="114" t="s">
        <v>6482</v>
      </c>
      <c r="C179" s="114" t="s">
        <v>6043</v>
      </c>
      <c r="D179" s="114" t="s">
        <v>6483</v>
      </c>
      <c r="E179" s="114">
        <v>27.71</v>
      </c>
      <c r="F179" s="114">
        <v>1.8200000000000001E-2</v>
      </c>
      <c r="G179" s="114" t="s">
        <v>2229</v>
      </c>
      <c r="H179" s="114" t="s">
        <v>5792</v>
      </c>
      <c r="I179" s="114"/>
    </row>
    <row r="180" spans="1:9">
      <c r="A180" s="114" t="s">
        <v>6484</v>
      </c>
      <c r="B180" s="114" t="s">
        <v>2588</v>
      </c>
      <c r="C180" s="114" t="s">
        <v>2588</v>
      </c>
      <c r="D180" s="114" t="s">
        <v>3752</v>
      </c>
      <c r="E180" s="114">
        <v>4.5199999999999996</v>
      </c>
      <c r="F180" s="114">
        <v>3.5099999999999999E-2</v>
      </c>
      <c r="G180" s="114" t="s">
        <v>2365</v>
      </c>
      <c r="H180" s="114" t="s">
        <v>5792</v>
      </c>
      <c r="I180" s="114"/>
    </row>
    <row r="181" spans="1:9">
      <c r="A181" s="114" t="s">
        <v>6485</v>
      </c>
      <c r="B181" s="114" t="s">
        <v>6486</v>
      </c>
      <c r="C181" s="114" t="s">
        <v>6487</v>
      </c>
      <c r="D181" s="114" t="s">
        <v>6488</v>
      </c>
      <c r="E181" s="114">
        <v>2.4300000000000002</v>
      </c>
      <c r="F181" s="114">
        <v>2.69E-2</v>
      </c>
      <c r="G181" s="114" t="s">
        <v>2365</v>
      </c>
      <c r="H181" s="114" t="s">
        <v>5792</v>
      </c>
      <c r="I181" s="114"/>
    </row>
    <row r="182" spans="1:9">
      <c r="A182" s="114" t="s">
        <v>6489</v>
      </c>
      <c r="B182" s="114" t="s">
        <v>6490</v>
      </c>
      <c r="C182" s="114" t="s">
        <v>3054</v>
      </c>
      <c r="D182" s="114" t="s">
        <v>6491</v>
      </c>
      <c r="E182" s="114">
        <v>9.1999999999999993</v>
      </c>
      <c r="F182" s="114">
        <v>3.3799999999999997E-2</v>
      </c>
      <c r="G182" s="114" t="s">
        <v>10499</v>
      </c>
      <c r="H182" s="114" t="s">
        <v>5792</v>
      </c>
      <c r="I182" s="114"/>
    </row>
    <row r="183" spans="1:9">
      <c r="A183" s="114" t="s">
        <v>6492</v>
      </c>
      <c r="B183" s="114" t="s">
        <v>6493</v>
      </c>
      <c r="C183" s="114" t="s">
        <v>6494</v>
      </c>
      <c r="D183" s="114" t="s">
        <v>6495</v>
      </c>
      <c r="E183" s="114">
        <v>10.27</v>
      </c>
      <c r="F183" s="114">
        <v>4.9799999999999997E-2</v>
      </c>
      <c r="G183" s="114" t="s">
        <v>2365</v>
      </c>
      <c r="H183" s="114" t="s">
        <v>5792</v>
      </c>
      <c r="I183" s="114"/>
    </row>
    <row r="184" spans="1:9">
      <c r="A184" s="114" t="s">
        <v>6496</v>
      </c>
      <c r="B184" s="114" t="s">
        <v>6499</v>
      </c>
      <c r="C184" s="114" t="s">
        <v>6500</v>
      </c>
      <c r="D184" s="114" t="s">
        <v>6501</v>
      </c>
      <c r="E184" s="114" t="s">
        <v>6497</v>
      </c>
      <c r="F184" s="114" t="s">
        <v>6498</v>
      </c>
      <c r="G184" s="114" t="s">
        <v>10551</v>
      </c>
      <c r="H184" s="114" t="s">
        <v>5792</v>
      </c>
      <c r="I184" s="114"/>
    </row>
    <row r="185" spans="1:9">
      <c r="A185" s="114" t="s">
        <v>6502</v>
      </c>
      <c r="B185" s="114" t="s">
        <v>6505</v>
      </c>
      <c r="C185" s="114" t="s">
        <v>6506</v>
      </c>
      <c r="D185" s="114" t="s">
        <v>6507</v>
      </c>
      <c r="E185" s="114" t="s">
        <v>6503</v>
      </c>
      <c r="F185" s="114" t="s">
        <v>6504</v>
      </c>
      <c r="G185" s="114" t="s">
        <v>10551</v>
      </c>
      <c r="H185" s="114" t="s">
        <v>5792</v>
      </c>
      <c r="I185" s="114"/>
    </row>
    <row r="186" spans="1:9">
      <c r="A186" s="114" t="s">
        <v>6508</v>
      </c>
      <c r="B186" s="114" t="s">
        <v>2588</v>
      </c>
      <c r="C186" s="114" t="s">
        <v>2588</v>
      </c>
      <c r="D186" s="114" t="s">
        <v>3747</v>
      </c>
      <c r="E186" s="114">
        <v>8.17</v>
      </c>
      <c r="F186" s="114">
        <v>2.3400000000000001E-2</v>
      </c>
      <c r="G186" s="114" t="s">
        <v>2389</v>
      </c>
      <c r="H186" s="114" t="s">
        <v>5792</v>
      </c>
      <c r="I186" s="114"/>
    </row>
    <row r="187" spans="1:9">
      <c r="A187" s="114" t="s">
        <v>6509</v>
      </c>
      <c r="B187" s="114" t="s">
        <v>6512</v>
      </c>
      <c r="C187" s="114" t="s">
        <v>6513</v>
      </c>
      <c r="D187" s="114" t="s">
        <v>6514</v>
      </c>
      <c r="E187" s="114" t="s">
        <v>6510</v>
      </c>
      <c r="F187" s="114" t="s">
        <v>6511</v>
      </c>
      <c r="G187" s="114" t="s">
        <v>10552</v>
      </c>
      <c r="H187" s="114" t="s">
        <v>5792</v>
      </c>
      <c r="I187" s="114"/>
    </row>
    <row r="188" spans="1:9">
      <c r="A188" s="114" t="s">
        <v>6515</v>
      </c>
      <c r="B188" s="114" t="s">
        <v>6518</v>
      </c>
      <c r="C188" s="114" t="s">
        <v>6519</v>
      </c>
      <c r="D188" s="114" t="s">
        <v>6520</v>
      </c>
      <c r="E188" s="114" t="s">
        <v>6516</v>
      </c>
      <c r="F188" s="114" t="s">
        <v>6517</v>
      </c>
      <c r="G188" s="114" t="s">
        <v>10553</v>
      </c>
      <c r="H188" s="114" t="s">
        <v>5792</v>
      </c>
      <c r="I188" s="114"/>
    </row>
    <row r="189" spans="1:9">
      <c r="A189" s="114" t="s">
        <v>6521</v>
      </c>
      <c r="B189" s="114" t="s">
        <v>6522</v>
      </c>
      <c r="C189" s="114" t="s">
        <v>6523</v>
      </c>
      <c r="D189" s="114" t="s">
        <v>6524</v>
      </c>
      <c r="E189" s="114">
        <v>4.2699999999999996</v>
      </c>
      <c r="F189" s="114">
        <v>3.0200000000000001E-2</v>
      </c>
      <c r="G189" s="114" t="s">
        <v>5789</v>
      </c>
      <c r="H189" s="114" t="s">
        <v>5792</v>
      </c>
      <c r="I189" s="114"/>
    </row>
    <row r="190" spans="1:9">
      <c r="A190" s="114" t="s">
        <v>6525</v>
      </c>
      <c r="B190" s="114" t="s">
        <v>6526</v>
      </c>
      <c r="C190" s="114" t="s">
        <v>6527</v>
      </c>
      <c r="D190" s="114" t="s">
        <v>6528</v>
      </c>
      <c r="E190" s="114">
        <v>5.62</v>
      </c>
      <c r="F190" s="114">
        <v>3.2000000000000001E-2</v>
      </c>
      <c r="G190" s="114" t="s">
        <v>5789</v>
      </c>
      <c r="H190" s="114" t="s">
        <v>5792</v>
      </c>
      <c r="I190" s="114"/>
    </row>
    <row r="191" spans="1:9">
      <c r="A191" s="114" t="s">
        <v>6529</v>
      </c>
      <c r="B191" s="114" t="s">
        <v>6530</v>
      </c>
      <c r="C191" s="114" t="s">
        <v>6531</v>
      </c>
      <c r="D191" s="114" t="s">
        <v>6532</v>
      </c>
      <c r="E191" s="114">
        <v>6.21</v>
      </c>
      <c r="F191" s="114">
        <v>7.9000000000000008E-3</v>
      </c>
      <c r="G191" s="114" t="s">
        <v>2355</v>
      </c>
      <c r="H191" s="114" t="s">
        <v>5792</v>
      </c>
      <c r="I191" s="114"/>
    </row>
    <row r="192" spans="1:9">
      <c r="A192" s="114" t="s">
        <v>6533</v>
      </c>
      <c r="B192" s="114" t="s">
        <v>6534</v>
      </c>
      <c r="C192" s="114" t="s">
        <v>5964</v>
      </c>
      <c r="D192" s="114" t="s">
        <v>6535</v>
      </c>
      <c r="E192" s="114">
        <v>17.5</v>
      </c>
      <c r="F192" s="114">
        <v>2.1899999999999999E-2</v>
      </c>
      <c r="G192" s="114" t="s">
        <v>2194</v>
      </c>
      <c r="H192" s="114" t="s">
        <v>5792</v>
      </c>
      <c r="I192" s="114"/>
    </row>
    <row r="193" spans="1:9">
      <c r="A193" s="114" t="s">
        <v>6536</v>
      </c>
      <c r="B193" s="114" t="s">
        <v>6537</v>
      </c>
      <c r="C193" s="114" t="s">
        <v>6538</v>
      </c>
      <c r="D193" s="114" t="s">
        <v>3747</v>
      </c>
      <c r="E193" s="114">
        <v>4.1399999999999997</v>
      </c>
      <c r="F193" s="114">
        <v>3.1699999999999999E-2</v>
      </c>
      <c r="G193" s="114" t="s">
        <v>2194</v>
      </c>
      <c r="H193" s="114" t="s">
        <v>5792</v>
      </c>
      <c r="I193" s="114"/>
    </row>
    <row r="194" spans="1:9">
      <c r="A194" s="114" t="s">
        <v>6539</v>
      </c>
      <c r="B194" s="114" t="s">
        <v>6540</v>
      </c>
      <c r="C194" s="114" t="s">
        <v>6541</v>
      </c>
      <c r="D194" s="114" t="s">
        <v>6542</v>
      </c>
      <c r="E194" s="114">
        <v>6.97</v>
      </c>
      <c r="F194" s="114">
        <v>7.1000000000000004E-3</v>
      </c>
      <c r="G194" s="114" t="s">
        <v>5789</v>
      </c>
      <c r="H194" s="114" t="s">
        <v>5792</v>
      </c>
      <c r="I194" s="114"/>
    </row>
    <row r="195" spans="1:9">
      <c r="A195" s="114" t="s">
        <v>6543</v>
      </c>
      <c r="B195" s="114" t="s">
        <v>6544</v>
      </c>
      <c r="C195" s="114" t="s">
        <v>6545</v>
      </c>
      <c r="D195" s="114" t="s">
        <v>6546</v>
      </c>
      <c r="E195" s="114">
        <v>3.8</v>
      </c>
      <c r="F195" s="114">
        <v>4.5900000000000003E-2</v>
      </c>
      <c r="G195" s="114" t="s">
        <v>2365</v>
      </c>
      <c r="H195" s="114" t="s">
        <v>5792</v>
      </c>
      <c r="I195" s="114"/>
    </row>
    <row r="196" spans="1:9">
      <c r="A196" s="114" t="s">
        <v>6547</v>
      </c>
      <c r="B196" s="114" t="s">
        <v>6548</v>
      </c>
      <c r="C196" s="114" t="s">
        <v>3063</v>
      </c>
      <c r="D196" s="114" t="s">
        <v>6549</v>
      </c>
      <c r="E196" s="114">
        <v>5.33</v>
      </c>
      <c r="F196" s="114">
        <v>1.8499999999999999E-2</v>
      </c>
      <c r="G196" s="114" t="s">
        <v>2365</v>
      </c>
      <c r="H196" s="114" t="s">
        <v>5792</v>
      </c>
      <c r="I196" s="114"/>
    </row>
    <row r="197" spans="1:9">
      <c r="A197" s="114" t="s">
        <v>3703</v>
      </c>
      <c r="B197" s="114" t="s">
        <v>4263</v>
      </c>
      <c r="C197" s="114" t="s">
        <v>3068</v>
      </c>
      <c r="D197" s="114" t="s">
        <v>4264</v>
      </c>
      <c r="E197" s="114">
        <v>4.99</v>
      </c>
      <c r="F197" s="114">
        <v>4.0300000000000002E-2</v>
      </c>
      <c r="G197" s="114" t="s">
        <v>2315</v>
      </c>
      <c r="H197" s="114" t="s">
        <v>5792</v>
      </c>
      <c r="I197" s="114"/>
    </row>
    <row r="198" spans="1:9">
      <c r="A198" s="114" t="s">
        <v>6550</v>
      </c>
      <c r="B198" s="114" t="s">
        <v>6551</v>
      </c>
      <c r="C198" s="114" t="s">
        <v>6043</v>
      </c>
      <c r="D198" s="114" t="s">
        <v>6552</v>
      </c>
      <c r="E198" s="114">
        <v>12.81</v>
      </c>
      <c r="F198" s="114">
        <v>2.6200000000000001E-2</v>
      </c>
      <c r="G198" s="114" t="s">
        <v>5789</v>
      </c>
      <c r="H198" s="114" t="s">
        <v>5792</v>
      </c>
      <c r="I198" s="114"/>
    </row>
    <row r="199" spans="1:9">
      <c r="A199" s="114" t="s">
        <v>6553</v>
      </c>
      <c r="B199" s="114" t="s">
        <v>6554</v>
      </c>
      <c r="C199" s="114" t="s">
        <v>6555</v>
      </c>
      <c r="D199" s="114" t="s">
        <v>6556</v>
      </c>
      <c r="E199" s="114">
        <v>30</v>
      </c>
      <c r="F199" s="114">
        <v>2.2599999999999999E-2</v>
      </c>
      <c r="G199" s="114" t="s">
        <v>2194</v>
      </c>
      <c r="H199" s="114" t="s">
        <v>5792</v>
      </c>
      <c r="I199" s="114"/>
    </row>
    <row r="200" spans="1:9">
      <c r="A200" s="114" t="s">
        <v>6557</v>
      </c>
      <c r="B200" s="114" t="s">
        <v>6560</v>
      </c>
      <c r="C200" s="114" t="s">
        <v>6494</v>
      </c>
      <c r="D200" s="114" t="s">
        <v>6561</v>
      </c>
      <c r="E200" s="114" t="s">
        <v>6558</v>
      </c>
      <c r="F200" s="114" t="s">
        <v>6559</v>
      </c>
      <c r="G200" s="114" t="s">
        <v>10517</v>
      </c>
      <c r="H200" s="114" t="s">
        <v>5792</v>
      </c>
      <c r="I200" s="114"/>
    </row>
    <row r="201" spans="1:9">
      <c r="A201" s="114" t="s">
        <v>6562</v>
      </c>
      <c r="B201" s="114" t="s">
        <v>6563</v>
      </c>
      <c r="C201" s="114" t="s">
        <v>6494</v>
      </c>
      <c r="D201" s="114" t="s">
        <v>6564</v>
      </c>
      <c r="E201" s="114">
        <v>10.36</v>
      </c>
      <c r="F201" s="114">
        <v>1.6999999999999999E-3</v>
      </c>
      <c r="G201" s="114" t="s">
        <v>2365</v>
      </c>
      <c r="H201" s="114" t="s">
        <v>5792</v>
      </c>
      <c r="I201" s="114"/>
    </row>
    <row r="202" spans="1:9">
      <c r="A202" s="114" t="s">
        <v>6565</v>
      </c>
      <c r="B202" s="114" t="s">
        <v>6566</v>
      </c>
      <c r="C202" s="114" t="s">
        <v>6567</v>
      </c>
      <c r="D202" s="114" t="s">
        <v>6568</v>
      </c>
      <c r="E202" s="114">
        <v>4.12</v>
      </c>
      <c r="F202" s="114">
        <v>1.29E-2</v>
      </c>
      <c r="G202" s="114" t="s">
        <v>2365</v>
      </c>
      <c r="H202" s="114" t="s">
        <v>5792</v>
      </c>
      <c r="I202" s="114"/>
    </row>
    <row r="203" spans="1:9">
      <c r="A203" s="114" t="s">
        <v>6569</v>
      </c>
      <c r="B203" s="114" t="s">
        <v>2588</v>
      </c>
      <c r="C203" s="114" t="s">
        <v>2588</v>
      </c>
      <c r="D203" s="114" t="s">
        <v>3752</v>
      </c>
      <c r="E203" s="114">
        <v>14.29</v>
      </c>
      <c r="F203" s="114">
        <v>2.07E-2</v>
      </c>
      <c r="G203" s="114" t="s">
        <v>2365</v>
      </c>
      <c r="H203" s="114" t="s">
        <v>5792</v>
      </c>
      <c r="I203" s="114"/>
    </row>
    <row r="204" spans="1:9">
      <c r="A204" s="114" t="s">
        <v>6570</v>
      </c>
      <c r="B204" s="114" t="s">
        <v>6571</v>
      </c>
      <c r="C204" s="114" t="s">
        <v>6572</v>
      </c>
      <c r="D204" s="114" t="s">
        <v>6573</v>
      </c>
      <c r="E204" s="114">
        <v>10.78</v>
      </c>
      <c r="F204" s="114">
        <v>1.01E-2</v>
      </c>
      <c r="G204" s="114" t="s">
        <v>2365</v>
      </c>
      <c r="H204" s="114" t="s">
        <v>5792</v>
      </c>
      <c r="I204" s="114"/>
    </row>
    <row r="205" spans="1:9">
      <c r="A205" s="114" t="s">
        <v>6574</v>
      </c>
      <c r="B205" s="114" t="s">
        <v>6577</v>
      </c>
      <c r="C205" s="114" t="s">
        <v>6080</v>
      </c>
      <c r="D205" s="114" t="s">
        <v>6578</v>
      </c>
      <c r="E205" s="114" t="s">
        <v>6575</v>
      </c>
      <c r="F205" s="114" t="s">
        <v>6576</v>
      </c>
      <c r="G205" s="114" t="s">
        <v>10554</v>
      </c>
      <c r="H205" s="114" t="s">
        <v>5792</v>
      </c>
      <c r="I205" s="114"/>
    </row>
    <row r="206" spans="1:9">
      <c r="A206" s="114" t="s">
        <v>6579</v>
      </c>
      <c r="B206" s="114" t="s">
        <v>6582</v>
      </c>
      <c r="C206" s="114" t="s">
        <v>6583</v>
      </c>
      <c r="D206" s="114" t="s">
        <v>6584</v>
      </c>
      <c r="E206" s="114" t="s">
        <v>6580</v>
      </c>
      <c r="F206" s="114" t="s">
        <v>6581</v>
      </c>
      <c r="G206" s="114" t="s">
        <v>10555</v>
      </c>
      <c r="H206" s="114" t="s">
        <v>5792</v>
      </c>
      <c r="I206" s="114"/>
    </row>
    <row r="207" spans="1:9">
      <c r="A207" s="114" t="s">
        <v>6585</v>
      </c>
      <c r="B207" s="114" t="s">
        <v>6586</v>
      </c>
      <c r="C207" s="114" t="s">
        <v>6587</v>
      </c>
      <c r="D207" s="114" t="s">
        <v>6588</v>
      </c>
      <c r="E207" s="114">
        <v>8.09</v>
      </c>
      <c r="F207" s="114">
        <v>4.9399999999999999E-2</v>
      </c>
      <c r="G207" s="114" t="s">
        <v>2284</v>
      </c>
      <c r="H207" s="114" t="s">
        <v>5792</v>
      </c>
      <c r="I207" s="114"/>
    </row>
    <row r="208" spans="1:9">
      <c r="A208" s="114" t="s">
        <v>6589</v>
      </c>
      <c r="B208" s="114" t="s">
        <v>6592</v>
      </c>
      <c r="C208" s="114" t="s">
        <v>6593</v>
      </c>
      <c r="D208" s="114" t="s">
        <v>6594</v>
      </c>
      <c r="E208" s="114" t="s">
        <v>6590</v>
      </c>
      <c r="F208" s="114" t="s">
        <v>6591</v>
      </c>
      <c r="G208" s="114" t="s">
        <v>10556</v>
      </c>
      <c r="H208" s="114" t="s">
        <v>5792</v>
      </c>
      <c r="I208" s="114"/>
    </row>
    <row r="209" spans="1:9">
      <c r="A209" s="114" t="s">
        <v>6595</v>
      </c>
      <c r="B209" s="114" t="s">
        <v>6596</v>
      </c>
      <c r="C209" s="114" t="s">
        <v>6597</v>
      </c>
      <c r="D209" s="114" t="s">
        <v>6598</v>
      </c>
      <c r="E209" s="114">
        <v>11.83</v>
      </c>
      <c r="F209" s="114">
        <v>4.6699999999999998E-2</v>
      </c>
      <c r="G209" s="114" t="s">
        <v>2389</v>
      </c>
      <c r="H209" s="114" t="s">
        <v>5792</v>
      </c>
      <c r="I209" s="114"/>
    </row>
    <row r="210" spans="1:9">
      <c r="A210" s="114" t="s">
        <v>6599</v>
      </c>
      <c r="B210" s="114" t="s">
        <v>6600</v>
      </c>
      <c r="C210" s="114" t="s">
        <v>6601</v>
      </c>
      <c r="D210" s="114" t="s">
        <v>6602</v>
      </c>
      <c r="E210" s="114">
        <v>15.98</v>
      </c>
      <c r="F210" s="114">
        <v>4.4000000000000003E-3</v>
      </c>
      <c r="G210" s="114" t="s">
        <v>10499</v>
      </c>
      <c r="H210" s="114" t="s">
        <v>5792</v>
      </c>
      <c r="I210" s="114"/>
    </row>
    <row r="211" spans="1:9">
      <c r="A211" s="114" t="s">
        <v>6603</v>
      </c>
      <c r="B211" s="114" t="s">
        <v>6606</v>
      </c>
      <c r="C211" s="114" t="s">
        <v>3070</v>
      </c>
      <c r="D211" s="114" t="s">
        <v>6607</v>
      </c>
      <c r="E211" s="114" t="s">
        <v>6604</v>
      </c>
      <c r="F211" s="114" t="s">
        <v>6605</v>
      </c>
      <c r="G211" s="114" t="s">
        <v>10557</v>
      </c>
      <c r="H211" s="114" t="s">
        <v>5792</v>
      </c>
      <c r="I211" s="114"/>
    </row>
    <row r="212" spans="1:9">
      <c r="A212" s="114" t="s">
        <v>6608</v>
      </c>
      <c r="B212" s="114" t="s">
        <v>6609</v>
      </c>
      <c r="C212" s="114" t="s">
        <v>6610</v>
      </c>
      <c r="D212" s="114" t="s">
        <v>6611</v>
      </c>
      <c r="E212" s="114">
        <v>5.2</v>
      </c>
      <c r="F212" s="114">
        <v>4.3900000000000002E-2</v>
      </c>
      <c r="G212" s="114" t="s">
        <v>5789</v>
      </c>
      <c r="H212" s="114" t="s">
        <v>5792</v>
      </c>
      <c r="I212" s="114"/>
    </row>
    <row r="213" spans="1:9">
      <c r="A213" s="114" t="s">
        <v>6612</v>
      </c>
      <c r="B213" s="114" t="s">
        <v>6615</v>
      </c>
      <c r="C213" s="114" t="s">
        <v>6616</v>
      </c>
      <c r="D213" s="114" t="s">
        <v>6617</v>
      </c>
      <c r="E213" s="114" t="s">
        <v>6613</v>
      </c>
      <c r="F213" s="114" t="s">
        <v>6614</v>
      </c>
      <c r="G213" s="114" t="s">
        <v>10558</v>
      </c>
      <c r="H213" s="114" t="s">
        <v>5792</v>
      </c>
      <c r="I213" s="114"/>
    </row>
    <row r="214" spans="1:9">
      <c r="A214" s="114" t="s">
        <v>6618</v>
      </c>
      <c r="B214" s="114" t="s">
        <v>6621</v>
      </c>
      <c r="C214" s="114" t="s">
        <v>6463</v>
      </c>
      <c r="D214" s="114" t="s">
        <v>6622</v>
      </c>
      <c r="E214" s="114" t="s">
        <v>6619</v>
      </c>
      <c r="F214" s="114" t="s">
        <v>6620</v>
      </c>
      <c r="G214" s="114" t="s">
        <v>10559</v>
      </c>
      <c r="H214" s="114" t="s">
        <v>5792</v>
      </c>
      <c r="I214" s="114"/>
    </row>
    <row r="215" spans="1:9">
      <c r="A215" s="114" t="s">
        <v>6623</v>
      </c>
      <c r="B215" s="114" t="s">
        <v>6624</v>
      </c>
      <c r="C215" s="114" t="s">
        <v>6625</v>
      </c>
      <c r="D215" s="114" t="s">
        <v>6626</v>
      </c>
      <c r="E215" s="114">
        <v>5.83</v>
      </c>
      <c r="F215" s="114">
        <v>1.9699999999999999E-2</v>
      </c>
      <c r="G215" s="114" t="s">
        <v>5789</v>
      </c>
      <c r="H215" s="114" t="s">
        <v>5792</v>
      </c>
      <c r="I215" s="114"/>
    </row>
    <row r="216" spans="1:9">
      <c r="A216" s="114" t="s">
        <v>3448</v>
      </c>
      <c r="B216" s="114" t="s">
        <v>2588</v>
      </c>
      <c r="C216" s="114" t="s">
        <v>2588</v>
      </c>
      <c r="D216" s="114" t="s">
        <v>4285</v>
      </c>
      <c r="E216" s="114" t="s">
        <v>6627</v>
      </c>
      <c r="F216" s="114" t="s">
        <v>6628</v>
      </c>
      <c r="G216" s="114" t="s">
        <v>10560</v>
      </c>
      <c r="H216" s="114" t="s">
        <v>5792</v>
      </c>
      <c r="I216" s="114"/>
    </row>
    <row r="217" spans="1:9">
      <c r="A217" s="114" t="s">
        <v>3324</v>
      </c>
      <c r="B217" s="114" t="s">
        <v>4287</v>
      </c>
      <c r="C217" s="114" t="s">
        <v>3116</v>
      </c>
      <c r="D217" s="114" t="s">
        <v>4288</v>
      </c>
      <c r="E217" s="114">
        <v>8.74</v>
      </c>
      <c r="F217" s="114">
        <v>1.6500000000000001E-2</v>
      </c>
      <c r="G217" s="114" t="s">
        <v>2355</v>
      </c>
      <c r="H217" s="114" t="s">
        <v>5792</v>
      </c>
      <c r="I217" s="114"/>
    </row>
    <row r="218" spans="1:9">
      <c r="A218" s="114" t="s">
        <v>6629</v>
      </c>
      <c r="B218" s="114" t="s">
        <v>6630</v>
      </c>
      <c r="C218" s="114" t="s">
        <v>6631</v>
      </c>
      <c r="D218" s="114" t="s">
        <v>3747</v>
      </c>
      <c r="E218" s="114">
        <v>3.39</v>
      </c>
      <c r="F218" s="114">
        <v>4.2099999999999999E-2</v>
      </c>
      <c r="G218" s="114" t="s">
        <v>2365</v>
      </c>
      <c r="H218" s="114" t="s">
        <v>5792</v>
      </c>
      <c r="I218" s="114"/>
    </row>
    <row r="219" spans="1:9">
      <c r="A219" s="114" t="s">
        <v>6632</v>
      </c>
      <c r="B219" s="114" t="s">
        <v>6633</v>
      </c>
      <c r="C219" s="114" t="s">
        <v>6634</v>
      </c>
      <c r="D219" s="114" t="s">
        <v>6635</v>
      </c>
      <c r="E219" s="114">
        <v>25.5</v>
      </c>
      <c r="F219" s="114">
        <v>2.5000000000000001E-3</v>
      </c>
      <c r="G219" s="114" t="s">
        <v>5789</v>
      </c>
      <c r="H219" s="114" t="s">
        <v>5792</v>
      </c>
      <c r="I219" s="114"/>
    </row>
    <row r="220" spans="1:9">
      <c r="A220" s="114" t="s">
        <v>6636</v>
      </c>
      <c r="B220" s="114" t="s">
        <v>6639</v>
      </c>
      <c r="C220" s="114" t="s">
        <v>6640</v>
      </c>
      <c r="D220" s="114" t="s">
        <v>6641</v>
      </c>
      <c r="E220" s="114" t="s">
        <v>6637</v>
      </c>
      <c r="F220" s="114" t="s">
        <v>6638</v>
      </c>
      <c r="G220" s="114" t="s">
        <v>10561</v>
      </c>
      <c r="H220" s="114" t="s">
        <v>5792</v>
      </c>
      <c r="I220" s="114"/>
    </row>
    <row r="221" spans="1:9">
      <c r="A221" s="114" t="s">
        <v>6642</v>
      </c>
      <c r="B221" s="114" t="s">
        <v>6643</v>
      </c>
      <c r="C221" s="114" t="s">
        <v>6644</v>
      </c>
      <c r="D221" s="114" t="s">
        <v>6645</v>
      </c>
      <c r="E221" s="114">
        <v>16.399999999999999</v>
      </c>
      <c r="F221" s="114">
        <v>1.7299999999999999E-2</v>
      </c>
      <c r="G221" s="114" t="s">
        <v>2365</v>
      </c>
      <c r="H221" s="114" t="s">
        <v>5792</v>
      </c>
      <c r="I221" s="114"/>
    </row>
    <row r="222" spans="1:9">
      <c r="A222" s="114" t="s">
        <v>6646</v>
      </c>
      <c r="B222" s="114" t="s">
        <v>6647</v>
      </c>
      <c r="C222" s="114" t="s">
        <v>6648</v>
      </c>
      <c r="D222" s="114" t="s">
        <v>6649</v>
      </c>
      <c r="E222" s="114">
        <v>2.13</v>
      </c>
      <c r="F222" s="114">
        <v>4.1300000000000003E-2</v>
      </c>
      <c r="G222" s="114" t="s">
        <v>2365</v>
      </c>
      <c r="H222" s="114" t="s">
        <v>5792</v>
      </c>
      <c r="I222" s="114"/>
    </row>
    <row r="223" spans="1:9">
      <c r="A223" s="114" t="s">
        <v>6650</v>
      </c>
      <c r="B223" s="114" t="s">
        <v>6651</v>
      </c>
      <c r="C223" s="114" t="s">
        <v>6652</v>
      </c>
      <c r="D223" s="114" t="s">
        <v>6653</v>
      </c>
      <c r="E223" s="114">
        <v>5.74</v>
      </c>
      <c r="F223" s="114">
        <v>2.01E-2</v>
      </c>
      <c r="G223" s="114" t="s">
        <v>2406</v>
      </c>
      <c r="H223" s="114" t="s">
        <v>5792</v>
      </c>
      <c r="I223" s="114"/>
    </row>
    <row r="224" spans="1:9">
      <c r="A224" s="114" t="s">
        <v>6654</v>
      </c>
      <c r="B224" s="114" t="s">
        <v>6655</v>
      </c>
      <c r="C224" s="114" t="s">
        <v>6656</v>
      </c>
      <c r="D224" s="114" t="s">
        <v>6657</v>
      </c>
      <c r="E224" s="114">
        <v>4.17</v>
      </c>
      <c r="F224" s="114">
        <v>4.5600000000000002E-2</v>
      </c>
      <c r="G224" s="114" t="s">
        <v>2315</v>
      </c>
      <c r="H224" s="114" t="s">
        <v>5792</v>
      </c>
      <c r="I224" s="114"/>
    </row>
    <row r="225" spans="1:9">
      <c r="A225" s="114" t="s">
        <v>6658</v>
      </c>
      <c r="B225" s="114" t="s">
        <v>6659</v>
      </c>
      <c r="C225" s="114" t="s">
        <v>3054</v>
      </c>
      <c r="D225" s="114" t="s">
        <v>6660</v>
      </c>
      <c r="E225" s="114">
        <v>5.68</v>
      </c>
      <c r="F225" s="114">
        <v>3.2500000000000001E-2</v>
      </c>
      <c r="G225" s="114" t="s">
        <v>2315</v>
      </c>
      <c r="H225" s="114" t="s">
        <v>5792</v>
      </c>
      <c r="I225" s="114"/>
    </row>
    <row r="226" spans="1:9">
      <c r="A226" s="114" t="s">
        <v>6661</v>
      </c>
      <c r="B226" s="114" t="s">
        <v>6664</v>
      </c>
      <c r="C226" s="114" t="s">
        <v>6665</v>
      </c>
      <c r="D226" s="114" t="s">
        <v>6666</v>
      </c>
      <c r="E226" s="114" t="s">
        <v>6662</v>
      </c>
      <c r="F226" s="114" t="s">
        <v>6663</v>
      </c>
      <c r="G226" s="114" t="s">
        <v>10562</v>
      </c>
      <c r="H226" s="114" t="s">
        <v>5792</v>
      </c>
      <c r="I226" s="114"/>
    </row>
    <row r="227" spans="1:9">
      <c r="A227" s="114" t="s">
        <v>6667</v>
      </c>
      <c r="B227" s="114" t="s">
        <v>6670</v>
      </c>
      <c r="C227" s="114" t="s">
        <v>3054</v>
      </c>
      <c r="D227" s="114" t="s">
        <v>6671</v>
      </c>
      <c r="E227" s="114" t="s">
        <v>6668</v>
      </c>
      <c r="F227" s="114" t="s">
        <v>6669</v>
      </c>
      <c r="G227" s="114" t="s">
        <v>10563</v>
      </c>
      <c r="H227" s="114" t="s">
        <v>5792</v>
      </c>
      <c r="I227" s="114"/>
    </row>
    <row r="228" spans="1:9">
      <c r="A228" s="114" t="s">
        <v>3326</v>
      </c>
      <c r="B228" s="114" t="s">
        <v>4306</v>
      </c>
      <c r="C228" s="114" t="s">
        <v>3051</v>
      </c>
      <c r="D228" s="114" t="s">
        <v>3804</v>
      </c>
      <c r="E228" s="114">
        <v>4.78</v>
      </c>
      <c r="F228" s="114">
        <v>1.7100000000000001E-2</v>
      </c>
      <c r="G228" s="114" t="s">
        <v>2365</v>
      </c>
      <c r="H228" s="114" t="s">
        <v>5792</v>
      </c>
      <c r="I228" s="114"/>
    </row>
    <row r="229" spans="1:9">
      <c r="A229" s="114" t="s">
        <v>6672</v>
      </c>
      <c r="B229" s="114" t="s">
        <v>6675</v>
      </c>
      <c r="C229" s="114" t="s">
        <v>6676</v>
      </c>
      <c r="D229" s="114" t="s">
        <v>6677</v>
      </c>
      <c r="E229" s="114" t="s">
        <v>6673</v>
      </c>
      <c r="F229" s="114" t="s">
        <v>6674</v>
      </c>
      <c r="G229" s="114" t="s">
        <v>10564</v>
      </c>
      <c r="H229" s="114" t="s">
        <v>5792</v>
      </c>
      <c r="I229" s="114"/>
    </row>
    <row r="230" spans="1:9">
      <c r="A230" s="114" t="s">
        <v>6678</v>
      </c>
      <c r="B230" s="114" t="s">
        <v>6679</v>
      </c>
      <c r="C230" s="114" t="s">
        <v>6453</v>
      </c>
      <c r="D230" s="114" t="s">
        <v>6454</v>
      </c>
      <c r="E230" s="114">
        <v>8.31</v>
      </c>
      <c r="F230" s="114">
        <v>2.4899999999999999E-2</v>
      </c>
      <c r="G230" s="114" t="s">
        <v>2284</v>
      </c>
      <c r="H230" s="114" t="s">
        <v>5792</v>
      </c>
      <c r="I230" s="114"/>
    </row>
    <row r="231" spans="1:9">
      <c r="A231" s="114" t="s">
        <v>6680</v>
      </c>
      <c r="B231" s="114" t="s">
        <v>6681</v>
      </c>
      <c r="C231" s="114" t="s">
        <v>3209</v>
      </c>
      <c r="D231" s="114" t="s">
        <v>6682</v>
      </c>
      <c r="E231" s="114">
        <v>7.89</v>
      </c>
      <c r="F231" s="114">
        <v>2.7000000000000001E-3</v>
      </c>
      <c r="G231" s="114" t="s">
        <v>2365</v>
      </c>
      <c r="H231" s="114" t="s">
        <v>5792</v>
      </c>
      <c r="I231" s="114"/>
    </row>
    <row r="232" spans="1:9">
      <c r="A232" s="114" t="s">
        <v>6683</v>
      </c>
      <c r="B232" s="114" t="s">
        <v>6684</v>
      </c>
      <c r="C232" s="114" t="s">
        <v>6685</v>
      </c>
      <c r="D232" s="114" t="s">
        <v>6686</v>
      </c>
      <c r="E232" s="114">
        <v>2.74</v>
      </c>
      <c r="F232" s="114">
        <v>2.29E-2</v>
      </c>
      <c r="G232" s="114" t="s">
        <v>2365</v>
      </c>
      <c r="H232" s="114" t="s">
        <v>5792</v>
      </c>
      <c r="I232" s="114"/>
    </row>
    <row r="233" spans="1:9">
      <c r="A233" s="114" t="s">
        <v>6687</v>
      </c>
      <c r="B233" s="114" t="s">
        <v>6688</v>
      </c>
      <c r="C233" s="114" t="s">
        <v>6689</v>
      </c>
      <c r="D233" s="114" t="s">
        <v>6690</v>
      </c>
      <c r="E233" s="114">
        <v>4.43</v>
      </c>
      <c r="F233" s="114">
        <v>1.7500000000000002E-2</v>
      </c>
      <c r="G233" s="114" t="s">
        <v>2365</v>
      </c>
      <c r="H233" s="114" t="s">
        <v>5792</v>
      </c>
      <c r="I233" s="114"/>
    </row>
    <row r="234" spans="1:9">
      <c r="A234" s="114" t="s">
        <v>6691</v>
      </c>
      <c r="B234" s="114" t="s">
        <v>6694</v>
      </c>
      <c r="C234" s="114" t="s">
        <v>6695</v>
      </c>
      <c r="D234" s="114" t="s">
        <v>6696</v>
      </c>
      <c r="E234" s="114" t="s">
        <v>6692</v>
      </c>
      <c r="F234" s="114" t="s">
        <v>6693</v>
      </c>
      <c r="G234" s="114" t="s">
        <v>10501</v>
      </c>
      <c r="H234" s="114" t="s">
        <v>5792</v>
      </c>
      <c r="I234" s="114"/>
    </row>
    <row r="235" spans="1:9">
      <c r="A235" s="114" t="s">
        <v>3452</v>
      </c>
      <c r="B235" s="114" t="s">
        <v>2588</v>
      </c>
      <c r="C235" s="114" t="s">
        <v>2588</v>
      </c>
      <c r="D235" s="114" t="s">
        <v>3747</v>
      </c>
      <c r="E235" s="114">
        <v>9.2799999999999994</v>
      </c>
      <c r="F235" s="114">
        <v>1.21E-2</v>
      </c>
      <c r="G235" s="114" t="s">
        <v>5789</v>
      </c>
      <c r="H235" s="114" t="s">
        <v>5792</v>
      </c>
      <c r="I235" s="114"/>
    </row>
    <row r="236" spans="1:9">
      <c r="A236" s="114" t="s">
        <v>6697</v>
      </c>
      <c r="B236" s="114" t="s">
        <v>6700</v>
      </c>
      <c r="C236" s="114" t="s">
        <v>6701</v>
      </c>
      <c r="D236" s="114" t="s">
        <v>6702</v>
      </c>
      <c r="E236" s="114" t="s">
        <v>6698</v>
      </c>
      <c r="F236" s="114" t="s">
        <v>6699</v>
      </c>
      <c r="G236" s="114" t="s">
        <v>10565</v>
      </c>
      <c r="H236" s="114" t="s">
        <v>5792</v>
      </c>
      <c r="I236" s="114"/>
    </row>
    <row r="237" spans="1:9">
      <c r="A237" s="114" t="s">
        <v>6703</v>
      </c>
      <c r="B237" s="114" t="s">
        <v>6704</v>
      </c>
      <c r="C237" s="114" t="s">
        <v>3051</v>
      </c>
      <c r="D237" s="114" t="s">
        <v>6705</v>
      </c>
      <c r="E237" s="114">
        <v>5.86</v>
      </c>
      <c r="F237" s="114">
        <v>2.0400000000000001E-2</v>
      </c>
      <c r="G237" s="114" t="s">
        <v>2389</v>
      </c>
      <c r="H237" s="114" t="s">
        <v>5792</v>
      </c>
      <c r="I237" s="114"/>
    </row>
    <row r="238" spans="1:9">
      <c r="A238" s="114" t="s">
        <v>6706</v>
      </c>
      <c r="B238" s="114" t="s">
        <v>6707</v>
      </c>
      <c r="C238" s="114" t="s">
        <v>6708</v>
      </c>
      <c r="D238" s="114" t="s">
        <v>6709</v>
      </c>
      <c r="E238" s="114">
        <v>8</v>
      </c>
      <c r="F238" s="114">
        <v>4.9200000000000001E-2</v>
      </c>
      <c r="G238" s="114" t="s">
        <v>2284</v>
      </c>
      <c r="H238" s="114" t="s">
        <v>5792</v>
      </c>
      <c r="I238" s="114"/>
    </row>
    <row r="239" spans="1:9">
      <c r="A239" s="114" t="s">
        <v>6710</v>
      </c>
      <c r="B239" s="114" t="s">
        <v>6711</v>
      </c>
      <c r="C239" s="114" t="s">
        <v>6712</v>
      </c>
      <c r="D239" s="114" t="s">
        <v>6713</v>
      </c>
      <c r="E239" s="114">
        <v>19.399999999999999</v>
      </c>
      <c r="F239" s="114">
        <v>1.1599999999999999E-2</v>
      </c>
      <c r="G239" s="114" t="s">
        <v>2355</v>
      </c>
      <c r="H239" s="114" t="s">
        <v>5792</v>
      </c>
      <c r="I239" s="114"/>
    </row>
    <row r="240" spans="1:9">
      <c r="A240" s="114" t="s">
        <v>6714</v>
      </c>
      <c r="B240" s="114" t="s">
        <v>6717</v>
      </c>
      <c r="C240" s="114" t="s">
        <v>6718</v>
      </c>
      <c r="D240" s="114" t="s">
        <v>4126</v>
      </c>
      <c r="E240" s="114" t="s">
        <v>6715</v>
      </c>
      <c r="F240" s="114" t="s">
        <v>6716</v>
      </c>
      <c r="G240" s="114" t="s">
        <v>10566</v>
      </c>
      <c r="H240" s="114" t="s">
        <v>5792</v>
      </c>
      <c r="I240" s="114"/>
    </row>
    <row r="241" spans="1:9">
      <c r="A241" s="114" t="s">
        <v>6719</v>
      </c>
      <c r="B241" s="114" t="s">
        <v>6722</v>
      </c>
      <c r="C241" s="114" t="s">
        <v>6723</v>
      </c>
      <c r="D241" s="114" t="s">
        <v>6724</v>
      </c>
      <c r="E241" s="114" t="s">
        <v>6720</v>
      </c>
      <c r="F241" s="114" t="s">
        <v>6721</v>
      </c>
      <c r="G241" s="114" t="s">
        <v>10567</v>
      </c>
      <c r="H241" s="114" t="s">
        <v>5792</v>
      </c>
      <c r="I241" s="114"/>
    </row>
    <row r="242" spans="1:9">
      <c r="A242" s="114" t="s">
        <v>6725</v>
      </c>
      <c r="B242" s="114" t="s">
        <v>6726</v>
      </c>
      <c r="C242" s="114" t="s">
        <v>6727</v>
      </c>
      <c r="D242" s="114" t="s">
        <v>6728</v>
      </c>
      <c r="E242" s="114">
        <v>20.86</v>
      </c>
      <c r="F242" s="114">
        <v>3.3E-3</v>
      </c>
      <c r="G242" s="114" t="s">
        <v>2284</v>
      </c>
      <c r="H242" s="114" t="s">
        <v>5792</v>
      </c>
      <c r="I242" s="114"/>
    </row>
    <row r="243" spans="1:9">
      <c r="A243" s="114" t="s">
        <v>6729</v>
      </c>
      <c r="B243" s="114" t="s">
        <v>6730</v>
      </c>
      <c r="C243" s="114" t="s">
        <v>6731</v>
      </c>
      <c r="D243" s="114" t="s">
        <v>6732</v>
      </c>
      <c r="E243" s="114">
        <v>3.77</v>
      </c>
      <c r="F243" s="114">
        <v>1.5699999999999999E-2</v>
      </c>
      <c r="G243" s="114" t="s">
        <v>5789</v>
      </c>
      <c r="H243" s="114" t="s">
        <v>5792</v>
      </c>
      <c r="I243" s="114"/>
    </row>
    <row r="244" spans="1:9">
      <c r="A244" s="114" t="s">
        <v>6733</v>
      </c>
      <c r="B244" s="114" t="s">
        <v>6734</v>
      </c>
      <c r="C244" s="114" t="s">
        <v>6735</v>
      </c>
      <c r="D244" s="114" t="s">
        <v>6736</v>
      </c>
      <c r="E244" s="114">
        <v>6.17</v>
      </c>
      <c r="F244" s="114">
        <v>1.41E-2</v>
      </c>
      <c r="G244" s="114" t="s">
        <v>2355</v>
      </c>
      <c r="H244" s="114" t="s">
        <v>5792</v>
      </c>
      <c r="I244" s="114"/>
    </row>
    <row r="245" spans="1:9">
      <c r="A245" s="114" t="s">
        <v>6737</v>
      </c>
      <c r="B245" s="114" t="s">
        <v>6738</v>
      </c>
      <c r="C245" s="114" t="s">
        <v>6739</v>
      </c>
      <c r="D245" s="114" t="s">
        <v>6740</v>
      </c>
      <c r="E245" s="114">
        <v>4.8600000000000003</v>
      </c>
      <c r="F245" s="114">
        <v>4.82E-2</v>
      </c>
      <c r="G245" s="114" t="s">
        <v>2315</v>
      </c>
      <c r="H245" s="114" t="s">
        <v>5792</v>
      </c>
      <c r="I245" s="114"/>
    </row>
    <row r="246" spans="1:9">
      <c r="A246" s="114" t="s">
        <v>6741</v>
      </c>
      <c r="B246" s="114" t="s">
        <v>6744</v>
      </c>
      <c r="C246" s="114" t="s">
        <v>3107</v>
      </c>
      <c r="D246" s="114" t="s">
        <v>3775</v>
      </c>
      <c r="E246" s="114" t="s">
        <v>6742</v>
      </c>
      <c r="F246" s="114" t="s">
        <v>6743</v>
      </c>
      <c r="G246" s="114" t="s">
        <v>10527</v>
      </c>
      <c r="H246" s="114" t="s">
        <v>5792</v>
      </c>
      <c r="I246" s="114"/>
    </row>
    <row r="247" spans="1:9">
      <c r="A247" s="114" t="s">
        <v>6745</v>
      </c>
      <c r="B247" s="114" t="s">
        <v>6746</v>
      </c>
      <c r="C247" s="114" t="s">
        <v>3179</v>
      </c>
      <c r="D247" s="114" t="s">
        <v>6747</v>
      </c>
      <c r="E247" s="114">
        <v>10.88</v>
      </c>
      <c r="F247" s="114">
        <v>2.2800000000000001E-2</v>
      </c>
      <c r="G247" s="114" t="s">
        <v>2284</v>
      </c>
      <c r="H247" s="114" t="s">
        <v>5792</v>
      </c>
      <c r="I247" s="114"/>
    </row>
    <row r="248" spans="1:9">
      <c r="A248" s="114" t="s">
        <v>6748</v>
      </c>
      <c r="B248" s="114" t="s">
        <v>6751</v>
      </c>
      <c r="C248" s="114" t="s">
        <v>6752</v>
      </c>
      <c r="D248" s="114" t="s">
        <v>6753</v>
      </c>
      <c r="E248" s="114" t="s">
        <v>6749</v>
      </c>
      <c r="F248" s="114" t="s">
        <v>6750</v>
      </c>
      <c r="G248" s="114" t="s">
        <v>10568</v>
      </c>
      <c r="H248" s="114" t="s">
        <v>5792</v>
      </c>
      <c r="I248" s="114"/>
    </row>
    <row r="249" spans="1:9">
      <c r="A249" s="114" t="s">
        <v>6754</v>
      </c>
      <c r="B249" s="114" t="s">
        <v>6755</v>
      </c>
      <c r="C249" s="114" t="s">
        <v>6756</v>
      </c>
      <c r="D249" s="114" t="s">
        <v>6757</v>
      </c>
      <c r="E249" s="114">
        <v>8.17</v>
      </c>
      <c r="F249" s="114">
        <v>4.8099999999999997E-2</v>
      </c>
      <c r="G249" s="114" t="s">
        <v>5785</v>
      </c>
      <c r="H249" s="114" t="s">
        <v>5792</v>
      </c>
      <c r="I249" s="114"/>
    </row>
    <row r="250" spans="1:9">
      <c r="A250" s="114" t="s">
        <v>6758</v>
      </c>
      <c r="B250" s="114" t="s">
        <v>6759</v>
      </c>
      <c r="C250" s="114" t="s">
        <v>6760</v>
      </c>
      <c r="D250" s="114" t="s">
        <v>6761</v>
      </c>
      <c r="E250" s="114">
        <v>4.66</v>
      </c>
      <c r="F250" s="114">
        <v>2.9499999999999998E-2</v>
      </c>
      <c r="G250" s="114" t="s">
        <v>2406</v>
      </c>
      <c r="H250" s="114" t="s">
        <v>5792</v>
      </c>
      <c r="I250" s="114"/>
    </row>
    <row r="251" spans="1:9">
      <c r="A251" s="114" t="s">
        <v>6762</v>
      </c>
      <c r="B251" s="114" t="s">
        <v>6763</v>
      </c>
      <c r="C251" s="114" t="s">
        <v>6764</v>
      </c>
      <c r="D251" s="114" t="s">
        <v>6765</v>
      </c>
      <c r="E251" s="114">
        <v>2.41</v>
      </c>
      <c r="F251" s="114">
        <v>1.2800000000000001E-2</v>
      </c>
      <c r="G251" s="114" t="s">
        <v>2365</v>
      </c>
      <c r="H251" s="114" t="s">
        <v>5792</v>
      </c>
      <c r="I251" s="114"/>
    </row>
    <row r="252" spans="1:9">
      <c r="A252" s="114" t="s">
        <v>6766</v>
      </c>
      <c r="B252" s="114" t="s">
        <v>6767</v>
      </c>
      <c r="C252" s="114" t="s">
        <v>6768</v>
      </c>
      <c r="D252" s="114" t="s">
        <v>6769</v>
      </c>
      <c r="E252" s="114">
        <v>6.24</v>
      </c>
      <c r="F252" s="114">
        <v>5.4999999999999997E-3</v>
      </c>
      <c r="G252" s="114" t="s">
        <v>5789</v>
      </c>
      <c r="H252" s="114" t="s">
        <v>5792</v>
      </c>
      <c r="I252" s="114"/>
    </row>
    <row r="253" spans="1:9">
      <c r="A253" s="114" t="s">
        <v>6770</v>
      </c>
      <c r="B253" s="114" t="s">
        <v>2588</v>
      </c>
      <c r="C253" s="114" t="s">
        <v>2588</v>
      </c>
      <c r="D253" s="114" t="s">
        <v>3752</v>
      </c>
      <c r="E253" s="114">
        <v>25.94</v>
      </c>
      <c r="F253" s="113">
        <v>4.0000000000000002E-4</v>
      </c>
      <c r="G253" s="114" t="s">
        <v>2389</v>
      </c>
      <c r="H253" s="114" t="s">
        <v>5792</v>
      </c>
      <c r="I253" s="114"/>
    </row>
    <row r="254" spans="1:9">
      <c r="A254" s="114" t="s">
        <v>6771</v>
      </c>
      <c r="B254" s="114" t="s">
        <v>2588</v>
      </c>
      <c r="C254" s="114" t="s">
        <v>2588</v>
      </c>
      <c r="D254" s="114" t="s">
        <v>6772</v>
      </c>
      <c r="E254" s="114">
        <v>17.87</v>
      </c>
      <c r="F254" s="114">
        <v>3.32E-2</v>
      </c>
      <c r="G254" s="114" t="s">
        <v>5787</v>
      </c>
      <c r="H254" s="114" t="s">
        <v>5792</v>
      </c>
      <c r="I254" s="114"/>
    </row>
    <row r="255" spans="1:9">
      <c r="A255" s="114" t="s">
        <v>6773</v>
      </c>
      <c r="B255" s="114" t="s">
        <v>6774</v>
      </c>
      <c r="C255" s="114" t="s">
        <v>6775</v>
      </c>
      <c r="D255" s="114" t="s">
        <v>6776</v>
      </c>
      <c r="E255" s="114">
        <v>4.7</v>
      </c>
      <c r="F255" s="114">
        <v>2.5000000000000001E-3</v>
      </c>
      <c r="G255" s="114" t="s">
        <v>2365</v>
      </c>
      <c r="H255" s="114" t="s">
        <v>5792</v>
      </c>
      <c r="I255" s="114"/>
    </row>
    <row r="256" spans="1:9">
      <c r="A256" s="114" t="s">
        <v>6777</v>
      </c>
      <c r="B256" s="114" t="s">
        <v>6780</v>
      </c>
      <c r="C256" s="114" t="s">
        <v>6781</v>
      </c>
      <c r="D256" s="114" t="s">
        <v>6782</v>
      </c>
      <c r="E256" s="114" t="s">
        <v>6778</v>
      </c>
      <c r="F256" s="114" t="s">
        <v>6779</v>
      </c>
      <c r="G256" s="114" t="s">
        <v>10569</v>
      </c>
      <c r="H256" s="114" t="s">
        <v>5792</v>
      </c>
      <c r="I256" s="114"/>
    </row>
    <row r="257" spans="1:9">
      <c r="A257" s="114" t="s">
        <v>6783</v>
      </c>
      <c r="B257" s="114" t="s">
        <v>6784</v>
      </c>
      <c r="C257" s="114" t="s">
        <v>6785</v>
      </c>
      <c r="D257" s="114" t="s">
        <v>6786</v>
      </c>
      <c r="E257" s="114">
        <v>16.399999999999999</v>
      </c>
      <c r="F257" s="114">
        <v>8.6999999999999994E-3</v>
      </c>
      <c r="G257" s="114" t="s">
        <v>2295</v>
      </c>
      <c r="H257" s="114" t="s">
        <v>5792</v>
      </c>
      <c r="I257" s="114"/>
    </row>
    <row r="258" spans="1:9">
      <c r="A258" s="114" t="s">
        <v>6787</v>
      </c>
      <c r="B258" s="114" t="s">
        <v>6788</v>
      </c>
      <c r="C258" s="114" t="s">
        <v>3084</v>
      </c>
      <c r="D258" s="114" t="s">
        <v>6789</v>
      </c>
      <c r="E258" s="114">
        <v>10.35</v>
      </c>
      <c r="F258" s="114">
        <v>3.2399999999999998E-2</v>
      </c>
      <c r="G258" s="114" t="s">
        <v>5789</v>
      </c>
      <c r="H258" s="114" t="s">
        <v>5792</v>
      </c>
      <c r="I258" s="114"/>
    </row>
    <row r="259" spans="1:9">
      <c r="A259" s="114" t="s">
        <v>6790</v>
      </c>
      <c r="B259" s="114" t="s">
        <v>6791</v>
      </c>
      <c r="C259" s="114" t="s">
        <v>6792</v>
      </c>
      <c r="D259" s="114" t="s">
        <v>6793</v>
      </c>
      <c r="E259" s="114">
        <v>4.1900000000000004</v>
      </c>
      <c r="F259" s="114">
        <v>2.7000000000000001E-3</v>
      </c>
      <c r="G259" s="114" t="s">
        <v>2365</v>
      </c>
      <c r="H259" s="114" t="s">
        <v>5792</v>
      </c>
      <c r="I259" s="114"/>
    </row>
    <row r="260" spans="1:9">
      <c r="A260" s="114" t="s">
        <v>6794</v>
      </c>
      <c r="B260" s="114" t="s">
        <v>6797</v>
      </c>
      <c r="C260" s="114" t="s">
        <v>6798</v>
      </c>
      <c r="D260" s="114" t="s">
        <v>6799</v>
      </c>
      <c r="E260" s="114" t="s">
        <v>6795</v>
      </c>
      <c r="F260" s="114" t="s">
        <v>6796</v>
      </c>
      <c r="G260" s="114" t="s">
        <v>10570</v>
      </c>
      <c r="H260" s="114" t="s">
        <v>5792</v>
      </c>
      <c r="I260" s="114"/>
    </row>
    <row r="261" spans="1:9">
      <c r="A261" s="114" t="s">
        <v>6800</v>
      </c>
      <c r="B261" s="114" t="s">
        <v>6803</v>
      </c>
      <c r="C261" s="114" t="s">
        <v>6804</v>
      </c>
      <c r="D261" s="114" t="s">
        <v>6805</v>
      </c>
      <c r="E261" s="114" t="s">
        <v>6801</v>
      </c>
      <c r="F261" s="114" t="s">
        <v>6802</v>
      </c>
      <c r="G261" s="114" t="s">
        <v>10543</v>
      </c>
      <c r="H261" s="114" t="s">
        <v>5792</v>
      </c>
      <c r="I261" s="114"/>
    </row>
    <row r="262" spans="1:9">
      <c r="A262" s="114" t="s">
        <v>3133</v>
      </c>
      <c r="B262" s="114" t="s">
        <v>4353</v>
      </c>
      <c r="C262" s="114" t="s">
        <v>3134</v>
      </c>
      <c r="D262" s="114" t="s">
        <v>4354</v>
      </c>
      <c r="E262" s="114">
        <v>3.29</v>
      </c>
      <c r="F262" s="114">
        <v>2.5999999999999999E-3</v>
      </c>
      <c r="G262" s="114" t="s">
        <v>2365</v>
      </c>
      <c r="H262" s="114" t="s">
        <v>5792</v>
      </c>
      <c r="I262" s="114"/>
    </row>
    <row r="263" spans="1:9">
      <c r="A263" s="114" t="s">
        <v>6806</v>
      </c>
      <c r="B263" s="114" t="s">
        <v>6807</v>
      </c>
      <c r="C263" s="114" t="s">
        <v>3068</v>
      </c>
      <c r="D263" s="114" t="s">
        <v>6808</v>
      </c>
      <c r="E263" s="114">
        <v>3.87</v>
      </c>
      <c r="F263" s="114">
        <v>3.5799999999999998E-2</v>
      </c>
      <c r="G263" s="114" t="s">
        <v>2229</v>
      </c>
      <c r="H263" s="114" t="s">
        <v>5792</v>
      </c>
      <c r="I263" s="114"/>
    </row>
    <row r="264" spans="1:9">
      <c r="A264" s="114" t="s">
        <v>6809</v>
      </c>
      <c r="B264" s="114" t="s">
        <v>6812</v>
      </c>
      <c r="C264" s="114" t="s">
        <v>3053</v>
      </c>
      <c r="D264" s="114" t="s">
        <v>6813</v>
      </c>
      <c r="E264" s="114" t="s">
        <v>6810</v>
      </c>
      <c r="F264" s="114" t="s">
        <v>6811</v>
      </c>
      <c r="G264" s="114" t="s">
        <v>10532</v>
      </c>
      <c r="H264" s="114" t="s">
        <v>5792</v>
      </c>
      <c r="I264" s="114"/>
    </row>
    <row r="265" spans="1:9">
      <c r="A265" s="114" t="s">
        <v>6814</v>
      </c>
      <c r="B265" s="114" t="s">
        <v>6815</v>
      </c>
      <c r="C265" s="114" t="s">
        <v>6816</v>
      </c>
      <c r="D265" s="114" t="s">
        <v>6817</v>
      </c>
      <c r="E265" s="114">
        <v>9.93</v>
      </c>
      <c r="F265" s="114">
        <v>2.8000000000000001E-2</v>
      </c>
      <c r="G265" s="114" t="s">
        <v>2295</v>
      </c>
      <c r="H265" s="114" t="s">
        <v>5792</v>
      </c>
      <c r="I265" s="114"/>
    </row>
    <row r="266" spans="1:9">
      <c r="A266" s="114" t="s">
        <v>6818</v>
      </c>
      <c r="B266" s="114" t="s">
        <v>6821</v>
      </c>
      <c r="C266" s="114" t="s">
        <v>6822</v>
      </c>
      <c r="D266" s="114" t="s">
        <v>3786</v>
      </c>
      <c r="E266" s="114" t="s">
        <v>6819</v>
      </c>
      <c r="F266" s="114" t="s">
        <v>6820</v>
      </c>
      <c r="G266" s="114" t="s">
        <v>10571</v>
      </c>
      <c r="H266" s="114" t="s">
        <v>5792</v>
      </c>
      <c r="I266" s="114"/>
    </row>
    <row r="267" spans="1:9">
      <c r="A267" s="114" t="s">
        <v>6823</v>
      </c>
      <c r="B267" s="114" t="s">
        <v>6824</v>
      </c>
      <c r="C267" s="114" t="s">
        <v>6825</v>
      </c>
      <c r="D267" s="114" t="s">
        <v>6826</v>
      </c>
      <c r="E267" s="114">
        <v>4.6100000000000003</v>
      </c>
      <c r="F267" s="114">
        <v>2.1700000000000001E-2</v>
      </c>
      <c r="G267" s="114" t="s">
        <v>2315</v>
      </c>
      <c r="H267" s="114" t="s">
        <v>5792</v>
      </c>
      <c r="I267" s="114"/>
    </row>
    <row r="268" spans="1:9">
      <c r="A268" s="114" t="s">
        <v>6827</v>
      </c>
      <c r="B268" s="114" t="s">
        <v>6830</v>
      </c>
      <c r="C268" s="114" t="s">
        <v>6831</v>
      </c>
      <c r="D268" s="114" t="s">
        <v>6832</v>
      </c>
      <c r="E268" s="114" t="s">
        <v>6828</v>
      </c>
      <c r="F268" s="114" t="s">
        <v>6829</v>
      </c>
      <c r="G268" s="114" t="s">
        <v>10501</v>
      </c>
      <c r="H268" s="114" t="s">
        <v>5792</v>
      </c>
      <c r="I268" s="114"/>
    </row>
    <row r="269" spans="1:9">
      <c r="A269" s="114" t="s">
        <v>6833</v>
      </c>
      <c r="B269" s="114" t="s">
        <v>6834</v>
      </c>
      <c r="C269" s="114" t="s">
        <v>6835</v>
      </c>
      <c r="D269" s="114" t="s">
        <v>6836</v>
      </c>
      <c r="E269" s="114">
        <v>14.67</v>
      </c>
      <c r="F269" s="114">
        <v>3.4000000000000002E-2</v>
      </c>
      <c r="G269" s="114" t="s">
        <v>2315</v>
      </c>
      <c r="H269" s="114" t="s">
        <v>5792</v>
      </c>
      <c r="I269" s="114"/>
    </row>
    <row r="270" spans="1:9">
      <c r="A270" s="114" t="s">
        <v>6837</v>
      </c>
      <c r="B270" s="114" t="s">
        <v>6840</v>
      </c>
      <c r="C270" s="114" t="s">
        <v>6841</v>
      </c>
      <c r="D270" s="114" t="s">
        <v>6386</v>
      </c>
      <c r="E270" s="114" t="s">
        <v>6838</v>
      </c>
      <c r="F270" s="114" t="s">
        <v>6839</v>
      </c>
      <c r="G270" s="114" t="s">
        <v>10503</v>
      </c>
      <c r="H270" s="114" t="s">
        <v>5792</v>
      </c>
      <c r="I270" s="114"/>
    </row>
    <row r="271" spans="1:9">
      <c r="A271" s="114" t="s">
        <v>6842</v>
      </c>
      <c r="B271" s="114" t="s">
        <v>6843</v>
      </c>
      <c r="C271" s="114" t="s">
        <v>6844</v>
      </c>
      <c r="D271" s="114" t="s">
        <v>3747</v>
      </c>
      <c r="E271" s="114">
        <v>10.7</v>
      </c>
      <c r="F271" s="113">
        <v>1E-4</v>
      </c>
      <c r="G271" s="114" t="s">
        <v>5789</v>
      </c>
      <c r="H271" s="114" t="s">
        <v>5792</v>
      </c>
      <c r="I271" s="114"/>
    </row>
    <row r="272" spans="1:9">
      <c r="A272" s="114" t="s">
        <v>6845</v>
      </c>
      <c r="B272" s="114" t="s">
        <v>6848</v>
      </c>
      <c r="C272" s="114" t="s">
        <v>6849</v>
      </c>
      <c r="D272" s="114" t="s">
        <v>6850</v>
      </c>
      <c r="E272" s="114" t="s">
        <v>6846</v>
      </c>
      <c r="F272" s="114" t="s">
        <v>6847</v>
      </c>
      <c r="G272" s="114" t="s">
        <v>10500</v>
      </c>
      <c r="H272" s="114" t="s">
        <v>5792</v>
      </c>
      <c r="I272" s="114"/>
    </row>
    <row r="273" spans="1:9">
      <c r="A273" s="114" t="s">
        <v>6851</v>
      </c>
      <c r="B273" s="114" t="s">
        <v>6854</v>
      </c>
      <c r="C273" s="114" t="s">
        <v>6855</v>
      </c>
      <c r="D273" s="114" t="s">
        <v>6856</v>
      </c>
      <c r="E273" s="114" t="s">
        <v>6852</v>
      </c>
      <c r="F273" s="114" t="s">
        <v>6853</v>
      </c>
      <c r="G273" s="114" t="s">
        <v>10510</v>
      </c>
      <c r="H273" s="114" t="s">
        <v>5792</v>
      </c>
      <c r="I273" s="114"/>
    </row>
    <row r="274" spans="1:9">
      <c r="A274" s="114" t="s">
        <v>6857</v>
      </c>
      <c r="B274" s="114" t="s">
        <v>6858</v>
      </c>
      <c r="C274" s="114" t="s">
        <v>6859</v>
      </c>
      <c r="D274" s="114" t="s">
        <v>4011</v>
      </c>
      <c r="E274" s="114">
        <v>2.84</v>
      </c>
      <c r="F274" s="114">
        <v>2.53E-2</v>
      </c>
      <c r="G274" s="114" t="s">
        <v>2365</v>
      </c>
      <c r="H274" s="114" t="s">
        <v>5792</v>
      </c>
      <c r="I274" s="114"/>
    </row>
    <row r="275" spans="1:9">
      <c r="A275" s="114" t="s">
        <v>6860</v>
      </c>
      <c r="B275" s="114" t="s">
        <v>6861</v>
      </c>
      <c r="C275" s="114" t="s">
        <v>6862</v>
      </c>
      <c r="D275" s="114" t="s">
        <v>6863</v>
      </c>
      <c r="E275" s="114">
        <v>2.93</v>
      </c>
      <c r="F275" s="114">
        <v>2.2100000000000002E-2</v>
      </c>
      <c r="G275" s="114" t="s">
        <v>2230</v>
      </c>
      <c r="H275" s="114" t="s">
        <v>5792</v>
      </c>
      <c r="I275" s="114"/>
    </row>
    <row r="276" spans="1:9">
      <c r="A276" s="114" t="s">
        <v>6864</v>
      </c>
      <c r="B276" s="114" t="s">
        <v>6865</v>
      </c>
      <c r="C276" s="114" t="s">
        <v>6866</v>
      </c>
      <c r="D276" s="114" t="s">
        <v>6867</v>
      </c>
      <c r="E276" s="114">
        <v>4.71</v>
      </c>
      <c r="F276" s="114">
        <v>6.0000000000000001E-3</v>
      </c>
      <c r="G276" s="114" t="s">
        <v>2389</v>
      </c>
      <c r="H276" s="114" t="s">
        <v>5792</v>
      </c>
      <c r="I276" s="114"/>
    </row>
    <row r="277" spans="1:9">
      <c r="A277" s="114" t="s">
        <v>6868</v>
      </c>
      <c r="B277" s="114" t="s">
        <v>6869</v>
      </c>
      <c r="C277" s="114" t="s">
        <v>6870</v>
      </c>
      <c r="D277" s="114" t="s">
        <v>6871</v>
      </c>
      <c r="E277" s="114">
        <v>7.18</v>
      </c>
      <c r="F277" s="114">
        <v>1.7999999999999999E-2</v>
      </c>
      <c r="G277" s="114" t="s">
        <v>2230</v>
      </c>
      <c r="H277" s="114" t="s">
        <v>5792</v>
      </c>
      <c r="I277" s="114"/>
    </row>
    <row r="278" spans="1:9">
      <c r="A278" s="114" t="s">
        <v>6872</v>
      </c>
      <c r="B278" s="114" t="s">
        <v>2588</v>
      </c>
      <c r="C278" s="114" t="s">
        <v>2588</v>
      </c>
      <c r="D278" s="114" t="s">
        <v>6875</v>
      </c>
      <c r="E278" s="114" t="s">
        <v>6873</v>
      </c>
      <c r="F278" s="114" t="s">
        <v>6874</v>
      </c>
      <c r="G278" s="114" t="s">
        <v>2262</v>
      </c>
      <c r="H278" s="114" t="s">
        <v>5792</v>
      </c>
      <c r="I278" s="114"/>
    </row>
    <row r="279" spans="1:9">
      <c r="A279" s="114" t="s">
        <v>6876</v>
      </c>
      <c r="B279" s="114" t="s">
        <v>6877</v>
      </c>
      <c r="C279" s="114" t="s">
        <v>6878</v>
      </c>
      <c r="D279" s="114" t="s">
        <v>6879</v>
      </c>
      <c r="E279" s="114">
        <v>6.09</v>
      </c>
      <c r="F279" s="114">
        <v>1.6299999999999999E-2</v>
      </c>
      <c r="G279" s="114" t="s">
        <v>2365</v>
      </c>
      <c r="H279" s="114" t="s">
        <v>5792</v>
      </c>
      <c r="I279" s="114"/>
    </row>
    <row r="280" spans="1:9">
      <c r="A280" s="114" t="s">
        <v>6880</v>
      </c>
      <c r="B280" s="114" t="s">
        <v>6881</v>
      </c>
      <c r="C280" s="114" t="s">
        <v>6882</v>
      </c>
      <c r="D280" s="114" t="s">
        <v>6883</v>
      </c>
      <c r="E280" s="114">
        <v>10.62</v>
      </c>
      <c r="F280" s="114">
        <v>4.1399999999999999E-2</v>
      </c>
      <c r="G280" s="114" t="s">
        <v>2406</v>
      </c>
      <c r="H280" s="114" t="s">
        <v>5792</v>
      </c>
      <c r="I280" s="114"/>
    </row>
    <row r="281" spans="1:9">
      <c r="A281" s="114" t="s">
        <v>6884</v>
      </c>
      <c r="B281" s="114" t="s">
        <v>6885</v>
      </c>
      <c r="C281" s="114" t="s">
        <v>6886</v>
      </c>
      <c r="D281" s="114" t="s">
        <v>6887</v>
      </c>
      <c r="E281" s="114">
        <v>6.26</v>
      </c>
      <c r="F281" s="114">
        <v>3.2300000000000002E-2</v>
      </c>
      <c r="G281" s="114" t="s">
        <v>2365</v>
      </c>
      <c r="H281" s="114" t="s">
        <v>5792</v>
      </c>
      <c r="I281" s="114"/>
    </row>
    <row r="282" spans="1:9">
      <c r="A282" s="114" t="s">
        <v>6888</v>
      </c>
      <c r="B282" s="114" t="s">
        <v>6891</v>
      </c>
      <c r="C282" s="114" t="s">
        <v>6892</v>
      </c>
      <c r="D282" s="114" t="s">
        <v>6893</v>
      </c>
      <c r="E282" s="114" t="s">
        <v>6889</v>
      </c>
      <c r="F282" s="114" t="s">
        <v>6890</v>
      </c>
      <c r="G282" s="114" t="s">
        <v>10572</v>
      </c>
      <c r="H282" s="114" t="s">
        <v>5792</v>
      </c>
      <c r="I282" s="114"/>
    </row>
    <row r="283" spans="1:9">
      <c r="A283" s="114" t="s">
        <v>6894</v>
      </c>
      <c r="B283" s="114" t="s">
        <v>6897</v>
      </c>
      <c r="C283" s="114" t="s">
        <v>6898</v>
      </c>
      <c r="D283" s="114" t="s">
        <v>6899</v>
      </c>
      <c r="E283" s="114" t="s">
        <v>6895</v>
      </c>
      <c r="F283" s="114" t="s">
        <v>6896</v>
      </c>
      <c r="G283" s="114" t="s">
        <v>10573</v>
      </c>
      <c r="H283" s="114" t="s">
        <v>5792</v>
      </c>
      <c r="I283" s="114"/>
    </row>
    <row r="284" spans="1:9">
      <c r="A284" s="114" t="s">
        <v>3234</v>
      </c>
      <c r="B284" s="114" t="s">
        <v>3925</v>
      </c>
      <c r="C284" s="114" t="s">
        <v>3235</v>
      </c>
      <c r="D284" s="114" t="s">
        <v>3926</v>
      </c>
      <c r="E284" s="114">
        <v>9.92</v>
      </c>
      <c r="F284" s="114">
        <v>4.5999999999999999E-2</v>
      </c>
      <c r="G284" s="114" t="s">
        <v>5788</v>
      </c>
      <c r="H284" s="114" t="s">
        <v>5792</v>
      </c>
      <c r="I284" s="114"/>
    </row>
    <row r="285" spans="1:9">
      <c r="A285" s="114" t="s">
        <v>6900</v>
      </c>
      <c r="B285" s="114" t="s">
        <v>6903</v>
      </c>
      <c r="C285" s="114" t="s">
        <v>6904</v>
      </c>
      <c r="D285" s="114" t="s">
        <v>6905</v>
      </c>
      <c r="E285" s="114" t="s">
        <v>6901</v>
      </c>
      <c r="F285" s="114" t="s">
        <v>6902</v>
      </c>
      <c r="G285" s="114" t="s">
        <v>10543</v>
      </c>
      <c r="H285" s="114" t="s">
        <v>5792</v>
      </c>
      <c r="I285" s="114"/>
    </row>
    <row r="286" spans="1:9">
      <c r="A286" s="114" t="s">
        <v>6906</v>
      </c>
      <c r="B286" s="114" t="s">
        <v>6907</v>
      </c>
      <c r="C286" s="114" t="s">
        <v>6908</v>
      </c>
      <c r="D286" s="114" t="s">
        <v>6909</v>
      </c>
      <c r="E286" s="114">
        <v>22.2</v>
      </c>
      <c r="F286" s="114">
        <v>1.67E-2</v>
      </c>
      <c r="G286" s="114" t="s">
        <v>5789</v>
      </c>
      <c r="H286" s="114" t="s">
        <v>5792</v>
      </c>
      <c r="I286" s="114"/>
    </row>
    <row r="287" spans="1:9">
      <c r="A287" s="114" t="s">
        <v>6910</v>
      </c>
      <c r="B287" s="114" t="s">
        <v>6913</v>
      </c>
      <c r="C287" s="114" t="s">
        <v>6914</v>
      </c>
      <c r="D287" s="114" t="s">
        <v>6915</v>
      </c>
      <c r="E287" s="114" t="s">
        <v>6911</v>
      </c>
      <c r="F287" s="114" t="s">
        <v>6912</v>
      </c>
      <c r="G287" s="114" t="s">
        <v>10517</v>
      </c>
      <c r="H287" s="114" t="s">
        <v>5792</v>
      </c>
      <c r="I287" s="114"/>
    </row>
    <row r="288" spans="1:9">
      <c r="A288" s="114" t="s">
        <v>6916</v>
      </c>
      <c r="B288" s="114" t="s">
        <v>6919</v>
      </c>
      <c r="C288" s="114" t="s">
        <v>6920</v>
      </c>
      <c r="D288" s="114" t="s">
        <v>6921</v>
      </c>
      <c r="E288" s="114" t="s">
        <v>6917</v>
      </c>
      <c r="F288" s="114" t="s">
        <v>6918</v>
      </c>
      <c r="G288" s="114" t="s">
        <v>10558</v>
      </c>
      <c r="H288" s="114" t="s">
        <v>5792</v>
      </c>
      <c r="I288" s="114"/>
    </row>
    <row r="289" spans="1:9">
      <c r="A289" s="114" t="s">
        <v>6922</v>
      </c>
      <c r="B289" s="114" t="s">
        <v>2588</v>
      </c>
      <c r="C289" s="114" t="s">
        <v>2588</v>
      </c>
      <c r="D289" s="114" t="s">
        <v>3752</v>
      </c>
      <c r="E289" s="114">
        <v>3.44</v>
      </c>
      <c r="F289" s="114">
        <v>1.8499999999999999E-2</v>
      </c>
      <c r="G289" s="114" t="s">
        <v>2229</v>
      </c>
      <c r="H289" s="114" t="s">
        <v>5792</v>
      </c>
      <c r="I289" s="114"/>
    </row>
    <row r="290" spans="1:9">
      <c r="A290" s="114" t="s">
        <v>6923</v>
      </c>
      <c r="B290" s="114" t="s">
        <v>6926</v>
      </c>
      <c r="C290" s="114" t="s">
        <v>3136</v>
      </c>
      <c r="D290" s="114" t="s">
        <v>6927</v>
      </c>
      <c r="E290" s="114" t="s">
        <v>6924</v>
      </c>
      <c r="F290" s="114" t="s">
        <v>6925</v>
      </c>
      <c r="G290" s="114" t="s">
        <v>10527</v>
      </c>
      <c r="H290" s="114" t="s">
        <v>5792</v>
      </c>
      <c r="I290" s="114"/>
    </row>
    <row r="291" spans="1:9">
      <c r="A291" s="114" t="s">
        <v>6928</v>
      </c>
      <c r="B291" s="114" t="s">
        <v>6929</v>
      </c>
      <c r="C291" s="114" t="s">
        <v>3067</v>
      </c>
      <c r="D291" s="114" t="s">
        <v>5874</v>
      </c>
      <c r="E291" s="114">
        <v>6.38</v>
      </c>
      <c r="F291" s="114">
        <v>4.0500000000000001E-2</v>
      </c>
      <c r="G291" s="114" t="s">
        <v>10499</v>
      </c>
      <c r="H291" s="114" t="s">
        <v>5792</v>
      </c>
      <c r="I291" s="114"/>
    </row>
    <row r="292" spans="1:9">
      <c r="A292" s="114" t="s">
        <v>6930</v>
      </c>
      <c r="B292" s="114" t="s">
        <v>6931</v>
      </c>
      <c r="C292" s="114" t="s">
        <v>3150</v>
      </c>
      <c r="D292" s="114" t="s">
        <v>6932</v>
      </c>
      <c r="E292" s="114">
        <v>56</v>
      </c>
      <c r="F292" s="114">
        <v>1.77E-2</v>
      </c>
      <c r="G292" s="114" t="s">
        <v>10499</v>
      </c>
      <c r="H292" s="114" t="s">
        <v>5792</v>
      </c>
      <c r="I292" s="114"/>
    </row>
    <row r="293" spans="1:9">
      <c r="A293" s="114" t="s">
        <v>6933</v>
      </c>
      <c r="B293" s="114" t="s">
        <v>6936</v>
      </c>
      <c r="C293" s="114" t="s">
        <v>6937</v>
      </c>
      <c r="D293" s="114" t="s">
        <v>3747</v>
      </c>
      <c r="E293" s="114" t="s">
        <v>6934</v>
      </c>
      <c r="F293" s="114" t="s">
        <v>6935</v>
      </c>
      <c r="G293" s="114" t="s">
        <v>10574</v>
      </c>
      <c r="H293" s="114" t="s">
        <v>5792</v>
      </c>
      <c r="I293" s="114"/>
    </row>
    <row r="294" spans="1:9">
      <c r="A294" s="114" t="s">
        <v>6938</v>
      </c>
      <c r="B294" s="114" t="s">
        <v>6939</v>
      </c>
      <c r="C294" s="114" t="s">
        <v>6940</v>
      </c>
      <c r="D294" s="114" t="s">
        <v>6941</v>
      </c>
      <c r="E294" s="114">
        <v>17.690000000000001</v>
      </c>
      <c r="F294" s="114">
        <v>6.4000000000000003E-3</v>
      </c>
      <c r="G294" s="114" t="s">
        <v>2229</v>
      </c>
      <c r="H294" s="114" t="s">
        <v>5792</v>
      </c>
      <c r="I294" s="114"/>
    </row>
    <row r="295" spans="1:9">
      <c r="A295" s="114" t="s">
        <v>3610</v>
      </c>
      <c r="B295" s="114" t="s">
        <v>3938</v>
      </c>
      <c r="C295" s="114" t="s">
        <v>3611</v>
      </c>
      <c r="D295" s="114" t="s">
        <v>3939</v>
      </c>
      <c r="E295" s="114">
        <v>5.91</v>
      </c>
      <c r="F295" s="114">
        <v>3.1899999999999998E-2</v>
      </c>
      <c r="G295" s="114" t="s">
        <v>5788</v>
      </c>
      <c r="H295" s="114" t="s">
        <v>5792</v>
      </c>
      <c r="I295" s="114"/>
    </row>
    <row r="296" spans="1:9">
      <c r="A296" s="114" t="s">
        <v>6942</v>
      </c>
      <c r="B296" s="114" t="s">
        <v>6943</v>
      </c>
      <c r="C296" s="114" t="s">
        <v>6944</v>
      </c>
      <c r="D296" s="114" t="s">
        <v>6945</v>
      </c>
      <c r="E296" s="114">
        <v>3.1</v>
      </c>
      <c r="F296" s="114">
        <v>3.8899999999999997E-2</v>
      </c>
      <c r="G296" s="114" t="s">
        <v>2365</v>
      </c>
      <c r="H296" s="114" t="s">
        <v>5792</v>
      </c>
      <c r="I296" s="114"/>
    </row>
    <row r="297" spans="1:9">
      <c r="A297" s="114" t="s">
        <v>6946</v>
      </c>
      <c r="B297" s="114" t="s">
        <v>6947</v>
      </c>
      <c r="C297" s="114" t="s">
        <v>6344</v>
      </c>
      <c r="D297" s="114" t="s">
        <v>6948</v>
      </c>
      <c r="E297" s="114">
        <v>11.2</v>
      </c>
      <c r="F297" s="114">
        <v>1.12E-2</v>
      </c>
      <c r="G297" s="114" t="s">
        <v>2229</v>
      </c>
      <c r="H297" s="114" t="s">
        <v>5792</v>
      </c>
      <c r="I297" s="114"/>
    </row>
    <row r="298" spans="1:9">
      <c r="A298" s="114" t="s">
        <v>6949</v>
      </c>
      <c r="B298" s="114" t="s">
        <v>6950</v>
      </c>
      <c r="C298" s="114" t="s">
        <v>6951</v>
      </c>
      <c r="D298" s="114" t="s">
        <v>6952</v>
      </c>
      <c r="E298" s="114">
        <v>9.27</v>
      </c>
      <c r="F298" s="114">
        <v>8.8999999999999999E-3</v>
      </c>
      <c r="G298" s="114" t="s">
        <v>5789</v>
      </c>
      <c r="H298" s="114" t="s">
        <v>5792</v>
      </c>
      <c r="I298" s="114"/>
    </row>
    <row r="299" spans="1:9">
      <c r="A299" s="114" t="s">
        <v>6953</v>
      </c>
      <c r="B299" s="114" t="s">
        <v>6954</v>
      </c>
      <c r="C299" s="114" t="s">
        <v>3076</v>
      </c>
      <c r="D299" s="114" t="s">
        <v>6955</v>
      </c>
      <c r="E299" s="114">
        <v>2.44</v>
      </c>
      <c r="F299" s="114">
        <v>4.2999999999999997E-2</v>
      </c>
      <c r="G299" s="114" t="s">
        <v>2365</v>
      </c>
      <c r="H299" s="114" t="s">
        <v>5792</v>
      </c>
      <c r="I299" s="114"/>
    </row>
    <row r="300" spans="1:9">
      <c r="A300" s="114" t="s">
        <v>6956</v>
      </c>
      <c r="B300" s="114" t="s">
        <v>6959</v>
      </c>
      <c r="C300" s="114" t="s">
        <v>6960</v>
      </c>
      <c r="D300" s="114" t="s">
        <v>6961</v>
      </c>
      <c r="E300" s="114" t="s">
        <v>6957</v>
      </c>
      <c r="F300" s="114" t="s">
        <v>6958</v>
      </c>
      <c r="G300" s="114" t="s">
        <v>10508</v>
      </c>
      <c r="H300" s="114" t="s">
        <v>5792</v>
      </c>
      <c r="I300" s="114"/>
    </row>
    <row r="301" spans="1:9">
      <c r="A301" s="114" t="s">
        <v>6962</v>
      </c>
      <c r="B301" s="114" t="s">
        <v>6965</v>
      </c>
      <c r="C301" s="114" t="s">
        <v>3251</v>
      </c>
      <c r="D301" s="114" t="s">
        <v>6966</v>
      </c>
      <c r="E301" s="114" t="s">
        <v>6963</v>
      </c>
      <c r="F301" s="114" t="s">
        <v>6964</v>
      </c>
      <c r="G301" s="114" t="s">
        <v>10517</v>
      </c>
      <c r="H301" s="114" t="s">
        <v>5792</v>
      </c>
      <c r="I301" s="114"/>
    </row>
    <row r="302" spans="1:9">
      <c r="A302" s="114" t="s">
        <v>6967</v>
      </c>
      <c r="B302" s="114" t="s">
        <v>6968</v>
      </c>
      <c r="C302" s="114" t="s">
        <v>3053</v>
      </c>
      <c r="D302" s="114" t="s">
        <v>6969</v>
      </c>
      <c r="E302" s="114">
        <v>13.23</v>
      </c>
      <c r="F302" s="114">
        <v>2.6200000000000001E-2</v>
      </c>
      <c r="G302" s="114" t="s">
        <v>5787</v>
      </c>
      <c r="H302" s="114" t="s">
        <v>5792</v>
      </c>
      <c r="I302" s="114"/>
    </row>
    <row r="303" spans="1:9">
      <c r="A303" s="114" t="s">
        <v>6970</v>
      </c>
      <c r="B303" s="114" t="s">
        <v>6971</v>
      </c>
      <c r="C303" s="114" t="s">
        <v>6972</v>
      </c>
      <c r="D303" s="114" t="s">
        <v>6973</v>
      </c>
      <c r="E303" s="114">
        <v>4.45</v>
      </c>
      <c r="F303" s="114">
        <v>3.2500000000000001E-2</v>
      </c>
      <c r="G303" s="114" t="s">
        <v>2365</v>
      </c>
      <c r="H303" s="114" t="s">
        <v>5792</v>
      </c>
      <c r="I303" s="114"/>
    </row>
    <row r="304" spans="1:9">
      <c r="A304" s="114" t="s">
        <v>6974</v>
      </c>
      <c r="B304" s="114" t="s">
        <v>6975</v>
      </c>
      <c r="C304" s="114" t="s">
        <v>6976</v>
      </c>
      <c r="D304" s="114" t="s">
        <v>3747</v>
      </c>
      <c r="E304" s="114">
        <v>13.82</v>
      </c>
      <c r="F304" s="114">
        <v>1.4E-3</v>
      </c>
      <c r="G304" s="114" t="s">
        <v>10499</v>
      </c>
      <c r="H304" s="114" t="s">
        <v>5792</v>
      </c>
      <c r="I304" s="114"/>
    </row>
    <row r="305" spans="1:9">
      <c r="A305" s="114" t="s">
        <v>3169</v>
      </c>
      <c r="B305" s="114" t="s">
        <v>3950</v>
      </c>
      <c r="C305" s="114" t="s">
        <v>3170</v>
      </c>
      <c r="D305" s="114" t="s">
        <v>3951</v>
      </c>
      <c r="E305" s="114" t="s">
        <v>6977</v>
      </c>
      <c r="F305" s="114" t="s">
        <v>6978</v>
      </c>
      <c r="G305" s="114" t="s">
        <v>10517</v>
      </c>
      <c r="H305" s="114" t="s">
        <v>5792</v>
      </c>
      <c r="I305" s="114"/>
    </row>
    <row r="306" spans="1:9">
      <c r="A306" s="114" t="s">
        <v>6979</v>
      </c>
      <c r="B306" s="114" t="s">
        <v>6980</v>
      </c>
      <c r="C306" s="114" t="s">
        <v>2588</v>
      </c>
      <c r="D306" s="114" t="s">
        <v>6981</v>
      </c>
      <c r="E306" s="114">
        <v>2.76</v>
      </c>
      <c r="F306" s="114">
        <v>4.4200000000000003E-2</v>
      </c>
      <c r="G306" s="114" t="s">
        <v>2365</v>
      </c>
      <c r="H306" s="114" t="s">
        <v>5792</v>
      </c>
      <c r="I306" s="114"/>
    </row>
    <row r="307" spans="1:9">
      <c r="A307" s="114" t="s">
        <v>6982</v>
      </c>
      <c r="B307" s="114" t="s">
        <v>6983</v>
      </c>
      <c r="C307" s="114" t="s">
        <v>3599</v>
      </c>
      <c r="D307" s="114" t="s">
        <v>6984</v>
      </c>
      <c r="E307" s="114">
        <v>4.3499999999999996</v>
      </c>
      <c r="F307" s="114">
        <v>3.9899999999999998E-2</v>
      </c>
      <c r="G307" s="114" t="s">
        <v>5789</v>
      </c>
      <c r="H307" s="114" t="s">
        <v>5792</v>
      </c>
      <c r="I307" s="114"/>
    </row>
    <row r="308" spans="1:9">
      <c r="A308" s="114" t="s">
        <v>6985</v>
      </c>
      <c r="B308" s="114" t="s">
        <v>6986</v>
      </c>
      <c r="C308" s="114" t="s">
        <v>6987</v>
      </c>
      <c r="D308" s="114" t="s">
        <v>6988</v>
      </c>
      <c r="E308" s="114">
        <v>7.74</v>
      </c>
      <c r="F308" s="114">
        <v>1.11E-2</v>
      </c>
      <c r="G308" s="114" t="s">
        <v>2365</v>
      </c>
      <c r="H308" s="114" t="s">
        <v>5792</v>
      </c>
      <c r="I308" s="114"/>
    </row>
    <row r="309" spans="1:9">
      <c r="A309" s="114" t="s">
        <v>6989</v>
      </c>
      <c r="B309" s="114" t="s">
        <v>6990</v>
      </c>
      <c r="C309" s="114" t="s">
        <v>6991</v>
      </c>
      <c r="D309" s="114" t="s">
        <v>6992</v>
      </c>
      <c r="E309" s="114">
        <v>16.5</v>
      </c>
      <c r="F309" s="114">
        <v>1.6799999999999999E-2</v>
      </c>
      <c r="G309" s="114" t="s">
        <v>2231</v>
      </c>
      <c r="H309" s="114" t="s">
        <v>5792</v>
      </c>
      <c r="I309" s="114"/>
    </row>
    <row r="310" spans="1:9">
      <c r="A310" s="114" t="s">
        <v>6993</v>
      </c>
      <c r="B310" s="114" t="s">
        <v>6994</v>
      </c>
      <c r="C310" s="114" t="s">
        <v>6991</v>
      </c>
      <c r="D310" s="114" t="s">
        <v>6995</v>
      </c>
      <c r="E310" s="114">
        <v>8.5299999999999994</v>
      </c>
      <c r="F310" s="114">
        <v>3.2500000000000001E-2</v>
      </c>
      <c r="G310" s="114" t="s">
        <v>2355</v>
      </c>
      <c r="H310" s="114" t="s">
        <v>5792</v>
      </c>
      <c r="I310" s="114"/>
    </row>
    <row r="311" spans="1:9">
      <c r="A311" s="114" t="s">
        <v>3613</v>
      </c>
      <c r="B311" s="114" t="s">
        <v>3953</v>
      </c>
      <c r="C311" s="114" t="s">
        <v>3352</v>
      </c>
      <c r="D311" s="114" t="s">
        <v>3954</v>
      </c>
      <c r="E311" s="114">
        <v>10.93</v>
      </c>
      <c r="F311" s="114">
        <v>1.1299999999999999E-2</v>
      </c>
      <c r="G311" s="114" t="s">
        <v>2406</v>
      </c>
      <c r="H311" s="114" t="s">
        <v>5792</v>
      </c>
      <c r="I311" s="114"/>
    </row>
    <row r="312" spans="1:9">
      <c r="A312" s="114" t="s">
        <v>6996</v>
      </c>
      <c r="B312" s="114" t="s">
        <v>6997</v>
      </c>
      <c r="C312" s="114" t="s">
        <v>6998</v>
      </c>
      <c r="D312" s="114" t="s">
        <v>6999</v>
      </c>
      <c r="E312" s="114">
        <v>4.3099999999999996</v>
      </c>
      <c r="F312" s="114">
        <v>1.77E-2</v>
      </c>
      <c r="G312" s="114" t="s">
        <v>2365</v>
      </c>
      <c r="H312" s="114" t="s">
        <v>5792</v>
      </c>
      <c r="I312" s="114"/>
    </row>
    <row r="313" spans="1:9">
      <c r="A313" s="114" t="s">
        <v>7000</v>
      </c>
      <c r="B313" s="114" t="s">
        <v>7001</v>
      </c>
      <c r="C313" s="114" t="s">
        <v>7002</v>
      </c>
      <c r="D313" s="114" t="s">
        <v>7003</v>
      </c>
      <c r="E313" s="114">
        <v>10.119999999999999</v>
      </c>
      <c r="F313" s="114">
        <v>4.24E-2</v>
      </c>
      <c r="G313" s="114" t="s">
        <v>2191</v>
      </c>
      <c r="H313" s="114" t="s">
        <v>5792</v>
      </c>
      <c r="I313" s="114"/>
    </row>
    <row r="314" spans="1:9">
      <c r="A314" s="114" t="s">
        <v>7004</v>
      </c>
      <c r="B314" s="114" t="s">
        <v>7005</v>
      </c>
      <c r="C314" s="114" t="s">
        <v>7006</v>
      </c>
      <c r="D314" s="114" t="s">
        <v>7007</v>
      </c>
      <c r="E314" s="114">
        <v>3.04</v>
      </c>
      <c r="F314" s="114">
        <v>3.15E-2</v>
      </c>
      <c r="G314" s="114" t="s">
        <v>2365</v>
      </c>
      <c r="H314" s="114" t="s">
        <v>5792</v>
      </c>
      <c r="I314" s="114"/>
    </row>
    <row r="315" spans="1:9">
      <c r="A315" s="114" t="s">
        <v>7008</v>
      </c>
      <c r="B315" s="114" t="s">
        <v>2588</v>
      </c>
      <c r="C315" s="114" t="s">
        <v>2588</v>
      </c>
      <c r="D315" s="114" t="s">
        <v>3752</v>
      </c>
      <c r="E315" s="114">
        <v>6.09</v>
      </c>
      <c r="F315" s="114">
        <v>1.83E-2</v>
      </c>
      <c r="G315" s="114" t="s">
        <v>2365</v>
      </c>
      <c r="H315" s="114" t="s">
        <v>5792</v>
      </c>
      <c r="I315" s="114"/>
    </row>
    <row r="316" spans="1:9">
      <c r="A316" s="114" t="s">
        <v>7009</v>
      </c>
      <c r="B316" s="114" t="s">
        <v>7010</v>
      </c>
      <c r="C316" s="114" t="s">
        <v>3152</v>
      </c>
      <c r="D316" s="114" t="s">
        <v>7011</v>
      </c>
      <c r="E316" s="114">
        <v>19.75</v>
      </c>
      <c r="F316" s="114">
        <v>2.2599999999999999E-2</v>
      </c>
      <c r="G316" s="114" t="s">
        <v>5789</v>
      </c>
      <c r="H316" s="114" t="s">
        <v>5792</v>
      </c>
      <c r="I316" s="114"/>
    </row>
    <row r="317" spans="1:9">
      <c r="A317" s="114" t="s">
        <v>7012</v>
      </c>
      <c r="B317" s="114" t="s">
        <v>7013</v>
      </c>
      <c r="C317" s="114" t="s">
        <v>3179</v>
      </c>
      <c r="D317" s="114" t="s">
        <v>3961</v>
      </c>
      <c r="E317" s="114">
        <v>10.65</v>
      </c>
      <c r="F317" s="114">
        <v>4.02E-2</v>
      </c>
      <c r="G317" s="114" t="s">
        <v>2365</v>
      </c>
      <c r="H317" s="114" t="s">
        <v>5792</v>
      </c>
      <c r="I317" s="114"/>
    </row>
    <row r="318" spans="1:9">
      <c r="A318" s="114" t="s">
        <v>7014</v>
      </c>
      <c r="B318" s="114" t="s">
        <v>7015</v>
      </c>
      <c r="C318" s="114" t="s">
        <v>7016</v>
      </c>
      <c r="D318" s="114" t="s">
        <v>7017</v>
      </c>
      <c r="E318" s="114">
        <v>24</v>
      </c>
      <c r="F318" s="114">
        <v>2.2599999999999999E-2</v>
      </c>
      <c r="G318" s="114" t="s">
        <v>2332</v>
      </c>
      <c r="H318" s="114" t="s">
        <v>5792</v>
      </c>
      <c r="I318" s="114"/>
    </row>
    <row r="319" spans="1:9">
      <c r="A319" s="114" t="s">
        <v>7018</v>
      </c>
      <c r="B319" s="114" t="s">
        <v>7019</v>
      </c>
      <c r="C319" s="114" t="s">
        <v>7020</v>
      </c>
      <c r="D319" s="114" t="s">
        <v>7021</v>
      </c>
      <c r="E319" s="114">
        <v>8.2100000000000009</v>
      </c>
      <c r="F319" s="114">
        <v>1.3100000000000001E-2</v>
      </c>
      <c r="G319" s="114" t="s">
        <v>5789</v>
      </c>
      <c r="H319" s="114" t="s">
        <v>5792</v>
      </c>
      <c r="I319" s="114"/>
    </row>
    <row r="320" spans="1:9">
      <c r="A320" s="114" t="s">
        <v>7022</v>
      </c>
      <c r="B320" s="114" t="s">
        <v>7025</v>
      </c>
      <c r="C320" s="114" t="s">
        <v>7026</v>
      </c>
      <c r="D320" s="114" t="s">
        <v>7027</v>
      </c>
      <c r="E320" s="114" t="s">
        <v>7023</v>
      </c>
      <c r="F320" s="114" t="s">
        <v>7024</v>
      </c>
      <c r="G320" s="114" t="s">
        <v>10575</v>
      </c>
      <c r="H320" s="114" t="s">
        <v>5792</v>
      </c>
      <c r="I320" s="114"/>
    </row>
    <row r="321" spans="1:9">
      <c r="A321" s="114" t="s">
        <v>7028</v>
      </c>
      <c r="B321" s="114" t="s">
        <v>7029</v>
      </c>
      <c r="C321" s="114" t="s">
        <v>7030</v>
      </c>
      <c r="D321" s="114" t="s">
        <v>7031</v>
      </c>
      <c r="E321" s="114">
        <v>3.78</v>
      </c>
      <c r="F321" s="114">
        <v>7.4999999999999997E-3</v>
      </c>
      <c r="G321" s="114" t="s">
        <v>2315</v>
      </c>
      <c r="H321" s="114" t="s">
        <v>5792</v>
      </c>
      <c r="I321" s="114"/>
    </row>
    <row r="322" spans="1:9">
      <c r="A322" s="114" t="s">
        <v>7032</v>
      </c>
      <c r="B322" s="114" t="s">
        <v>7033</v>
      </c>
      <c r="C322" s="114" t="s">
        <v>7034</v>
      </c>
      <c r="D322" s="114" t="s">
        <v>7035</v>
      </c>
      <c r="E322" s="114">
        <v>4.96</v>
      </c>
      <c r="F322" s="114">
        <v>3.2399999999999998E-2</v>
      </c>
      <c r="G322" s="114" t="s">
        <v>2365</v>
      </c>
      <c r="H322" s="114" t="s">
        <v>5792</v>
      </c>
      <c r="I322" s="114"/>
    </row>
    <row r="323" spans="1:9">
      <c r="A323" s="114" t="s">
        <v>7036</v>
      </c>
      <c r="B323" s="114" t="s">
        <v>7037</v>
      </c>
      <c r="C323" s="114" t="s">
        <v>3069</v>
      </c>
      <c r="D323" s="114" t="s">
        <v>7038</v>
      </c>
      <c r="E323" s="114">
        <v>5.75</v>
      </c>
      <c r="F323" s="114">
        <v>1.6400000000000001E-2</v>
      </c>
      <c r="G323" s="114" t="s">
        <v>2284</v>
      </c>
      <c r="H323" s="114" t="s">
        <v>5792</v>
      </c>
      <c r="I323" s="114"/>
    </row>
    <row r="324" spans="1:9">
      <c r="A324" s="114" t="s">
        <v>7039</v>
      </c>
      <c r="B324" s="114" t="s">
        <v>7042</v>
      </c>
      <c r="C324" s="114" t="s">
        <v>5972</v>
      </c>
      <c r="D324" s="114" t="s">
        <v>7043</v>
      </c>
      <c r="E324" s="114" t="s">
        <v>7040</v>
      </c>
      <c r="F324" s="114" t="s">
        <v>7041</v>
      </c>
      <c r="G324" s="114" t="s">
        <v>10576</v>
      </c>
      <c r="H324" s="114" t="s">
        <v>5792</v>
      </c>
      <c r="I324" s="114"/>
    </row>
    <row r="325" spans="1:9">
      <c r="A325" s="114" t="s">
        <v>7044</v>
      </c>
      <c r="B325" s="114" t="s">
        <v>7047</v>
      </c>
      <c r="C325" s="114" t="s">
        <v>7048</v>
      </c>
      <c r="D325" s="114" t="s">
        <v>7049</v>
      </c>
      <c r="E325" s="114" t="s">
        <v>7045</v>
      </c>
      <c r="F325" s="114" t="s">
        <v>7046</v>
      </c>
      <c r="G325" s="114" t="s">
        <v>10577</v>
      </c>
      <c r="H325" s="114" t="s">
        <v>5792</v>
      </c>
      <c r="I325" s="114"/>
    </row>
    <row r="326" spans="1:9">
      <c r="A326" s="114" t="s">
        <v>7050</v>
      </c>
      <c r="B326" s="114" t="s">
        <v>7051</v>
      </c>
      <c r="C326" s="114" t="s">
        <v>3405</v>
      </c>
      <c r="D326" s="114" t="s">
        <v>7052</v>
      </c>
      <c r="E326" s="114">
        <v>13.2</v>
      </c>
      <c r="F326" s="114">
        <v>2.6800000000000001E-2</v>
      </c>
      <c r="G326" s="114" t="s">
        <v>2302</v>
      </c>
      <c r="H326" s="114" t="s">
        <v>5792</v>
      </c>
      <c r="I326" s="114"/>
    </row>
    <row r="327" spans="1:9">
      <c r="A327" s="114" t="s">
        <v>7053</v>
      </c>
      <c r="B327" s="114" t="s">
        <v>7054</v>
      </c>
      <c r="C327" s="114" t="s">
        <v>7055</v>
      </c>
      <c r="D327" s="114" t="s">
        <v>7056</v>
      </c>
      <c r="E327" s="114">
        <v>4.2699999999999996</v>
      </c>
      <c r="F327" s="114">
        <v>3.6499999999999998E-2</v>
      </c>
      <c r="G327" s="114" t="s">
        <v>2365</v>
      </c>
      <c r="H327" s="114" t="s">
        <v>5792</v>
      </c>
      <c r="I327" s="114"/>
    </row>
    <row r="328" spans="1:9">
      <c r="A328" s="114" t="s">
        <v>7057</v>
      </c>
      <c r="B328" s="114" t="s">
        <v>7060</v>
      </c>
      <c r="C328" s="114" t="s">
        <v>7061</v>
      </c>
      <c r="D328" s="114" t="s">
        <v>7062</v>
      </c>
      <c r="E328" s="114" t="s">
        <v>7058</v>
      </c>
      <c r="F328" s="114" t="s">
        <v>7059</v>
      </c>
      <c r="G328" s="114" t="s">
        <v>10578</v>
      </c>
      <c r="H328" s="114" t="s">
        <v>5792</v>
      </c>
      <c r="I328" s="114"/>
    </row>
    <row r="329" spans="1:9">
      <c r="A329" s="114" t="s">
        <v>7063</v>
      </c>
      <c r="B329" s="114" t="s">
        <v>7064</v>
      </c>
      <c r="C329" s="114" t="s">
        <v>7065</v>
      </c>
      <c r="D329" s="114" t="s">
        <v>7066</v>
      </c>
      <c r="E329" s="114">
        <v>5.22</v>
      </c>
      <c r="F329" s="114">
        <v>1.9199999999999998E-2</v>
      </c>
      <c r="G329" s="114" t="s">
        <v>5788</v>
      </c>
      <c r="H329" s="114" t="s">
        <v>5792</v>
      </c>
      <c r="I329" s="114"/>
    </row>
    <row r="330" spans="1:9">
      <c r="A330" s="114" t="s">
        <v>7067</v>
      </c>
      <c r="B330" s="114" t="s">
        <v>7070</v>
      </c>
      <c r="C330" s="114" t="s">
        <v>7071</v>
      </c>
      <c r="D330" s="114" t="s">
        <v>7072</v>
      </c>
      <c r="E330" s="114" t="s">
        <v>7068</v>
      </c>
      <c r="F330" s="114" t="s">
        <v>7069</v>
      </c>
      <c r="G330" s="114" t="s">
        <v>10501</v>
      </c>
      <c r="H330" s="114" t="s">
        <v>5792</v>
      </c>
      <c r="I330" s="114"/>
    </row>
    <row r="331" spans="1:9">
      <c r="A331" s="114" t="s">
        <v>7073</v>
      </c>
      <c r="B331" s="114" t="s">
        <v>7074</v>
      </c>
      <c r="C331" s="114" t="s">
        <v>7075</v>
      </c>
      <c r="D331" s="114" t="s">
        <v>7076</v>
      </c>
      <c r="E331" s="114">
        <v>44.5</v>
      </c>
      <c r="F331" s="114">
        <v>7.7999999999999996E-3</v>
      </c>
      <c r="G331" s="114" t="s">
        <v>5785</v>
      </c>
      <c r="H331" s="114" t="s">
        <v>5792</v>
      </c>
      <c r="I331" s="114"/>
    </row>
    <row r="332" spans="1:9">
      <c r="A332" s="114" t="s">
        <v>7077</v>
      </c>
      <c r="B332" s="114" t="s">
        <v>7078</v>
      </c>
      <c r="C332" s="114" t="s">
        <v>6676</v>
      </c>
      <c r="D332" s="114" t="s">
        <v>6677</v>
      </c>
      <c r="E332" s="114">
        <v>9.81</v>
      </c>
      <c r="F332" s="114">
        <v>1.6299999999999999E-2</v>
      </c>
      <c r="G332" s="114" t="s">
        <v>5789</v>
      </c>
      <c r="H332" s="114" t="s">
        <v>5792</v>
      </c>
      <c r="I332" s="114"/>
    </row>
    <row r="333" spans="1:9">
      <c r="A333" s="114" t="s">
        <v>7079</v>
      </c>
      <c r="B333" s="114" t="s">
        <v>7082</v>
      </c>
      <c r="C333" s="114" t="s">
        <v>7083</v>
      </c>
      <c r="D333" s="114" t="s">
        <v>7084</v>
      </c>
      <c r="E333" s="114" t="s">
        <v>7080</v>
      </c>
      <c r="F333" s="114" t="s">
        <v>7081</v>
      </c>
      <c r="G333" s="114" t="s">
        <v>10579</v>
      </c>
      <c r="H333" s="114" t="s">
        <v>5792</v>
      </c>
      <c r="I333" s="114"/>
    </row>
    <row r="334" spans="1:9">
      <c r="A334" s="114" t="s">
        <v>7085</v>
      </c>
      <c r="B334" s="114" t="s">
        <v>7088</v>
      </c>
      <c r="C334" s="114" t="s">
        <v>7089</v>
      </c>
      <c r="D334" s="114" t="s">
        <v>7090</v>
      </c>
      <c r="E334" s="114" t="s">
        <v>7086</v>
      </c>
      <c r="F334" s="114" t="s">
        <v>7087</v>
      </c>
      <c r="G334" s="114" t="s">
        <v>10580</v>
      </c>
      <c r="H334" s="114" t="s">
        <v>5792</v>
      </c>
      <c r="I334" s="114"/>
    </row>
    <row r="335" spans="1:9">
      <c r="A335" s="114" t="s">
        <v>7091</v>
      </c>
      <c r="B335" s="114" t="s">
        <v>7092</v>
      </c>
      <c r="C335" s="114" t="s">
        <v>6019</v>
      </c>
      <c r="D335" s="114" t="s">
        <v>7093</v>
      </c>
      <c r="E335" s="114">
        <v>6.18</v>
      </c>
      <c r="F335" s="114">
        <v>4.4200000000000003E-2</v>
      </c>
      <c r="G335" s="114" t="s">
        <v>2389</v>
      </c>
      <c r="H335" s="114" t="s">
        <v>5792</v>
      </c>
      <c r="I335" s="114"/>
    </row>
    <row r="336" spans="1:9">
      <c r="A336" s="114" t="s">
        <v>7094</v>
      </c>
      <c r="B336" s="114" t="s">
        <v>7095</v>
      </c>
      <c r="C336" s="114" t="s">
        <v>7096</v>
      </c>
      <c r="D336" s="114" t="s">
        <v>7097</v>
      </c>
      <c r="E336" s="114">
        <v>4.24</v>
      </c>
      <c r="F336" s="114">
        <v>3.0300000000000001E-2</v>
      </c>
      <c r="G336" s="114" t="s">
        <v>5789</v>
      </c>
      <c r="H336" s="114" t="s">
        <v>5792</v>
      </c>
      <c r="I336" s="114"/>
    </row>
    <row r="337" spans="1:9">
      <c r="A337" s="114" t="s">
        <v>7098</v>
      </c>
      <c r="B337" s="114" t="s">
        <v>7101</v>
      </c>
      <c r="C337" s="114" t="s">
        <v>7102</v>
      </c>
      <c r="D337" s="114" t="s">
        <v>7103</v>
      </c>
      <c r="E337" s="114" t="s">
        <v>7099</v>
      </c>
      <c r="F337" s="114" t="s">
        <v>7100</v>
      </c>
      <c r="G337" s="114" t="s">
        <v>10581</v>
      </c>
      <c r="H337" s="114" t="s">
        <v>5792</v>
      </c>
      <c r="I337" s="114"/>
    </row>
    <row r="338" spans="1:9">
      <c r="A338" s="114" t="s">
        <v>7104</v>
      </c>
      <c r="B338" s="114" t="s">
        <v>7107</v>
      </c>
      <c r="C338" s="114" t="s">
        <v>3068</v>
      </c>
      <c r="D338" s="114" t="s">
        <v>7108</v>
      </c>
      <c r="E338" s="114" t="s">
        <v>7105</v>
      </c>
      <c r="F338" s="114" t="s">
        <v>7106</v>
      </c>
      <c r="G338" s="114" t="s">
        <v>10582</v>
      </c>
      <c r="H338" s="114" t="s">
        <v>5792</v>
      </c>
      <c r="I338" s="114"/>
    </row>
    <row r="339" spans="1:9">
      <c r="A339" s="114" t="s">
        <v>7109</v>
      </c>
      <c r="B339" s="114" t="s">
        <v>7110</v>
      </c>
      <c r="C339" s="114" t="s">
        <v>3171</v>
      </c>
      <c r="D339" s="114" t="s">
        <v>7111</v>
      </c>
      <c r="E339" s="114">
        <v>4.38</v>
      </c>
      <c r="F339" s="114">
        <v>2.6200000000000001E-2</v>
      </c>
      <c r="G339" s="114" t="s">
        <v>2284</v>
      </c>
      <c r="H339" s="114" t="s">
        <v>5792</v>
      </c>
      <c r="I339" s="114"/>
    </row>
    <row r="340" spans="1:9">
      <c r="A340" s="114" t="s">
        <v>7112</v>
      </c>
      <c r="B340" s="114" t="s">
        <v>7113</v>
      </c>
      <c r="C340" s="114" t="s">
        <v>7114</v>
      </c>
      <c r="D340" s="114" t="s">
        <v>7115</v>
      </c>
      <c r="E340" s="114">
        <v>12.17</v>
      </c>
      <c r="F340" s="114">
        <v>4.0800000000000003E-2</v>
      </c>
      <c r="G340" s="114" t="s">
        <v>2315</v>
      </c>
      <c r="H340" s="114" t="s">
        <v>5792</v>
      </c>
      <c r="I340" s="114"/>
    </row>
    <row r="341" spans="1:9">
      <c r="A341" s="114" t="s">
        <v>7116</v>
      </c>
      <c r="B341" s="114" t="s">
        <v>7117</v>
      </c>
      <c r="C341" s="114" t="s">
        <v>7118</v>
      </c>
      <c r="D341" s="114" t="s">
        <v>7119</v>
      </c>
      <c r="E341" s="114">
        <v>6.67</v>
      </c>
      <c r="F341" s="114">
        <v>9.7000000000000003E-3</v>
      </c>
      <c r="G341" s="114" t="s">
        <v>2332</v>
      </c>
      <c r="H341" s="114" t="s">
        <v>5792</v>
      </c>
      <c r="I341" s="114"/>
    </row>
    <row r="342" spans="1:9">
      <c r="A342" s="114" t="s">
        <v>7120</v>
      </c>
      <c r="B342" s="114" t="s">
        <v>7121</v>
      </c>
      <c r="C342" s="114" t="s">
        <v>6463</v>
      </c>
      <c r="D342" s="114" t="s">
        <v>7122</v>
      </c>
      <c r="E342" s="114">
        <v>3.81</v>
      </c>
      <c r="F342" s="114">
        <v>3.1199999999999999E-2</v>
      </c>
      <c r="G342" s="114" t="s">
        <v>2365</v>
      </c>
      <c r="H342" s="114" t="s">
        <v>5792</v>
      </c>
      <c r="I342" s="114"/>
    </row>
    <row r="343" spans="1:9">
      <c r="A343" s="114" t="s">
        <v>7123</v>
      </c>
      <c r="B343" s="114" t="s">
        <v>7124</v>
      </c>
      <c r="C343" s="114" t="s">
        <v>7125</v>
      </c>
      <c r="D343" s="114" t="s">
        <v>7126</v>
      </c>
      <c r="E343" s="114">
        <v>18.600000000000001</v>
      </c>
      <c r="F343" s="114">
        <v>1.2999999999999999E-3</v>
      </c>
      <c r="G343" s="114" t="s">
        <v>10499</v>
      </c>
      <c r="H343" s="114" t="s">
        <v>5792</v>
      </c>
      <c r="I343" s="114" t="s">
        <v>5886</v>
      </c>
    </row>
    <row r="344" spans="1:9">
      <c r="A344" s="114" t="s">
        <v>7127</v>
      </c>
      <c r="B344" s="114" t="s">
        <v>7128</v>
      </c>
      <c r="C344" s="114" t="s">
        <v>7129</v>
      </c>
      <c r="D344" s="114" t="s">
        <v>7130</v>
      </c>
      <c r="E344" s="114">
        <v>11.21</v>
      </c>
      <c r="F344" s="114">
        <v>3.3700000000000001E-2</v>
      </c>
      <c r="G344" s="114" t="s">
        <v>5789</v>
      </c>
      <c r="H344" s="114" t="s">
        <v>5792</v>
      </c>
      <c r="I344" s="114"/>
    </row>
    <row r="345" spans="1:9">
      <c r="A345" s="114" t="s">
        <v>7131</v>
      </c>
      <c r="B345" s="114" t="s">
        <v>7134</v>
      </c>
      <c r="C345" s="114" t="s">
        <v>7135</v>
      </c>
      <c r="D345" s="114" t="s">
        <v>7136</v>
      </c>
      <c r="E345" s="114" t="s">
        <v>7132</v>
      </c>
      <c r="F345" s="114" t="s">
        <v>7133</v>
      </c>
      <c r="G345" s="114" t="s">
        <v>10583</v>
      </c>
      <c r="H345" s="114" t="s">
        <v>5792</v>
      </c>
      <c r="I345" s="114"/>
    </row>
    <row r="346" spans="1:9">
      <c r="A346" s="114" t="s">
        <v>7137</v>
      </c>
      <c r="B346" s="114" t="s">
        <v>7138</v>
      </c>
      <c r="C346" s="114" t="s">
        <v>7139</v>
      </c>
      <c r="D346" s="114" t="s">
        <v>7140</v>
      </c>
      <c r="E346" s="114">
        <v>5.5</v>
      </c>
      <c r="F346" s="114">
        <v>3.09E-2</v>
      </c>
      <c r="G346" s="114" t="s">
        <v>2315</v>
      </c>
      <c r="H346" s="114" t="s">
        <v>5792</v>
      </c>
      <c r="I346" s="114"/>
    </row>
    <row r="347" spans="1:9">
      <c r="A347" s="114" t="s">
        <v>7141</v>
      </c>
      <c r="B347" s="114" t="s">
        <v>7142</v>
      </c>
      <c r="C347" s="114" t="s">
        <v>7143</v>
      </c>
      <c r="D347" s="114" t="s">
        <v>7144</v>
      </c>
      <c r="E347" s="114">
        <v>5.41</v>
      </c>
      <c r="F347" s="114">
        <v>6.6E-3</v>
      </c>
      <c r="G347" s="114" t="s">
        <v>2365</v>
      </c>
      <c r="H347" s="114" t="s">
        <v>5792</v>
      </c>
      <c r="I347" s="114"/>
    </row>
    <row r="348" spans="1:9">
      <c r="A348" s="114" t="s">
        <v>7145</v>
      </c>
      <c r="B348" s="114" t="s">
        <v>7146</v>
      </c>
      <c r="C348" s="114" t="s">
        <v>7147</v>
      </c>
      <c r="D348" s="114" t="s">
        <v>6532</v>
      </c>
      <c r="E348" s="114">
        <v>3.81</v>
      </c>
      <c r="F348" s="114">
        <v>1.6E-2</v>
      </c>
      <c r="G348" s="114" t="s">
        <v>2365</v>
      </c>
      <c r="H348" s="114" t="s">
        <v>5792</v>
      </c>
      <c r="I348" s="114"/>
    </row>
    <row r="349" spans="1:9">
      <c r="A349" s="114" t="s">
        <v>7148</v>
      </c>
      <c r="B349" s="114" t="s">
        <v>7149</v>
      </c>
      <c r="C349" s="114" t="s">
        <v>3178</v>
      </c>
      <c r="D349" s="114" t="s">
        <v>7150</v>
      </c>
      <c r="E349" s="114">
        <v>5.23</v>
      </c>
      <c r="F349" s="114">
        <v>2.18E-2</v>
      </c>
      <c r="G349" s="114" t="s">
        <v>2365</v>
      </c>
      <c r="H349" s="114" t="s">
        <v>5792</v>
      </c>
      <c r="I349" s="114"/>
    </row>
    <row r="350" spans="1:9">
      <c r="A350" s="114" t="s">
        <v>7151</v>
      </c>
      <c r="B350" s="114" t="s">
        <v>7154</v>
      </c>
      <c r="C350" s="114" t="s">
        <v>7155</v>
      </c>
      <c r="D350" s="114" t="s">
        <v>7156</v>
      </c>
      <c r="E350" s="114" t="s">
        <v>7152</v>
      </c>
      <c r="F350" s="114" t="s">
        <v>7153</v>
      </c>
      <c r="G350" s="114" t="s">
        <v>10522</v>
      </c>
      <c r="H350" s="114" t="s">
        <v>5792</v>
      </c>
      <c r="I350" s="114"/>
    </row>
    <row r="351" spans="1:9">
      <c r="A351" s="114" t="s">
        <v>7157</v>
      </c>
      <c r="B351" s="114" t="s">
        <v>7158</v>
      </c>
      <c r="C351" s="114" t="s">
        <v>7159</v>
      </c>
      <c r="D351" s="114" t="s">
        <v>7160</v>
      </c>
      <c r="E351" s="114">
        <v>7.11</v>
      </c>
      <c r="F351" s="114">
        <v>1.5599999999999999E-2</v>
      </c>
      <c r="G351" s="114" t="s">
        <v>2229</v>
      </c>
      <c r="H351" s="114" t="s">
        <v>5792</v>
      </c>
      <c r="I351" s="114"/>
    </row>
    <row r="352" spans="1:9">
      <c r="A352" s="114" t="s">
        <v>7161</v>
      </c>
      <c r="B352" s="114" t="s">
        <v>7162</v>
      </c>
      <c r="C352" s="114" t="s">
        <v>3219</v>
      </c>
      <c r="D352" s="114" t="s">
        <v>7163</v>
      </c>
      <c r="E352" s="114">
        <v>82</v>
      </c>
      <c r="F352" s="114">
        <v>8.8999999999999999E-3</v>
      </c>
      <c r="G352" s="114" t="s">
        <v>2365</v>
      </c>
      <c r="H352" s="114" t="s">
        <v>5792</v>
      </c>
      <c r="I352" s="114"/>
    </row>
    <row r="353" spans="1:9">
      <c r="A353" s="114" t="s">
        <v>7164</v>
      </c>
      <c r="B353" s="114" t="s">
        <v>7165</v>
      </c>
      <c r="C353" s="114" t="s">
        <v>7166</v>
      </c>
      <c r="D353" s="114" t="s">
        <v>7167</v>
      </c>
      <c r="E353" s="114">
        <v>3.83</v>
      </c>
      <c r="F353" s="114">
        <v>1.01E-2</v>
      </c>
      <c r="G353" s="114" t="s">
        <v>2365</v>
      </c>
      <c r="H353" s="114" t="s">
        <v>5792</v>
      </c>
      <c r="I353" s="114"/>
    </row>
    <row r="354" spans="1:9">
      <c r="A354" s="114" t="s">
        <v>7168</v>
      </c>
      <c r="B354" s="114" t="s">
        <v>7169</v>
      </c>
      <c r="C354" s="114" t="s">
        <v>2588</v>
      </c>
      <c r="D354" s="114" t="s">
        <v>7170</v>
      </c>
      <c r="E354" s="114">
        <v>7.58</v>
      </c>
      <c r="F354" s="114">
        <v>8.2000000000000007E-3</v>
      </c>
      <c r="G354" s="114" t="s">
        <v>2389</v>
      </c>
      <c r="H354" s="114" t="s">
        <v>5792</v>
      </c>
      <c r="I354" s="114"/>
    </row>
    <row r="355" spans="1:9">
      <c r="A355" s="114" t="s">
        <v>7171</v>
      </c>
      <c r="B355" s="114" t="s">
        <v>7174</v>
      </c>
      <c r="C355" s="114" t="s">
        <v>7175</v>
      </c>
      <c r="D355" s="114" t="s">
        <v>7176</v>
      </c>
      <c r="E355" s="114" t="s">
        <v>7172</v>
      </c>
      <c r="F355" s="114" t="s">
        <v>7173</v>
      </c>
      <c r="G355" s="114" t="s">
        <v>10584</v>
      </c>
      <c r="H355" s="114" t="s">
        <v>5792</v>
      </c>
      <c r="I355" s="114"/>
    </row>
    <row r="356" spans="1:9">
      <c r="A356" s="114" t="s">
        <v>7177</v>
      </c>
      <c r="B356" s="114" t="s">
        <v>7178</v>
      </c>
      <c r="C356" s="114" t="s">
        <v>7179</v>
      </c>
      <c r="D356" s="114" t="s">
        <v>7180</v>
      </c>
      <c r="E356" s="114">
        <v>2.79</v>
      </c>
      <c r="F356" s="114">
        <v>3.7199999999999997E-2</v>
      </c>
      <c r="G356" s="114" t="s">
        <v>2365</v>
      </c>
      <c r="H356" s="114" t="s">
        <v>5792</v>
      </c>
      <c r="I356" s="114"/>
    </row>
    <row r="357" spans="1:9">
      <c r="A357" s="114" t="s">
        <v>7181</v>
      </c>
      <c r="B357" s="114" t="s">
        <v>7182</v>
      </c>
      <c r="C357" s="114" t="s">
        <v>7183</v>
      </c>
      <c r="D357" s="114" t="s">
        <v>7184</v>
      </c>
      <c r="E357" s="114">
        <v>8.16</v>
      </c>
      <c r="F357" s="114">
        <v>3.7199999999999997E-2</v>
      </c>
      <c r="G357" s="114" t="s">
        <v>5789</v>
      </c>
      <c r="H357" s="114" t="s">
        <v>5792</v>
      </c>
      <c r="I357" s="114"/>
    </row>
    <row r="358" spans="1:9">
      <c r="A358" s="114" t="s">
        <v>7185</v>
      </c>
      <c r="B358" s="114" t="s">
        <v>7186</v>
      </c>
      <c r="C358" s="114" t="s">
        <v>7187</v>
      </c>
      <c r="D358" s="114" t="s">
        <v>7188</v>
      </c>
      <c r="E358" s="114">
        <v>4</v>
      </c>
      <c r="F358" s="114">
        <v>2.86E-2</v>
      </c>
      <c r="G358" s="114" t="s">
        <v>2389</v>
      </c>
      <c r="H358" s="114" t="s">
        <v>5792</v>
      </c>
      <c r="I358" s="114"/>
    </row>
    <row r="359" spans="1:9">
      <c r="A359" s="114" t="s">
        <v>7189</v>
      </c>
      <c r="B359" s="114" t="s">
        <v>7190</v>
      </c>
      <c r="C359" s="114" t="s">
        <v>3053</v>
      </c>
      <c r="D359" s="114" t="s">
        <v>7191</v>
      </c>
      <c r="E359" s="114">
        <v>14</v>
      </c>
      <c r="F359" s="114">
        <v>4.0899999999999999E-2</v>
      </c>
      <c r="G359" s="114" t="s">
        <v>2365</v>
      </c>
      <c r="H359" s="114" t="s">
        <v>5792</v>
      </c>
      <c r="I359" s="114"/>
    </row>
    <row r="360" spans="1:9">
      <c r="A360" s="114" t="s">
        <v>7192</v>
      </c>
      <c r="B360" s="114" t="s">
        <v>7193</v>
      </c>
      <c r="C360" s="114" t="s">
        <v>7194</v>
      </c>
      <c r="D360" s="114" t="s">
        <v>7195</v>
      </c>
      <c r="E360" s="114">
        <v>4.74</v>
      </c>
      <c r="F360" s="114">
        <v>3.3999999999999998E-3</v>
      </c>
      <c r="G360" s="114" t="s">
        <v>2365</v>
      </c>
      <c r="H360" s="114" t="s">
        <v>5792</v>
      </c>
      <c r="I360" s="114"/>
    </row>
    <row r="361" spans="1:9">
      <c r="A361" s="114" t="s">
        <v>3707</v>
      </c>
      <c r="B361" s="114" t="s">
        <v>4194</v>
      </c>
      <c r="C361" s="114" t="s">
        <v>3536</v>
      </c>
      <c r="D361" s="114" t="s">
        <v>4195</v>
      </c>
      <c r="E361" s="114">
        <v>2.33</v>
      </c>
      <c r="F361" s="114">
        <v>4.1799999999999997E-2</v>
      </c>
      <c r="G361" s="114" t="s">
        <v>2406</v>
      </c>
      <c r="H361" s="114" t="s">
        <v>5792</v>
      </c>
      <c r="I361" s="114"/>
    </row>
    <row r="362" spans="1:9">
      <c r="A362" s="114" t="s">
        <v>7196</v>
      </c>
      <c r="B362" s="114" t="s">
        <v>7199</v>
      </c>
      <c r="C362" s="114" t="s">
        <v>7200</v>
      </c>
      <c r="D362" s="114" t="s">
        <v>7201</v>
      </c>
      <c r="E362" s="114" t="s">
        <v>7197</v>
      </c>
      <c r="F362" s="114" t="s">
        <v>7198</v>
      </c>
      <c r="G362" s="114" t="s">
        <v>10503</v>
      </c>
      <c r="H362" s="114" t="s">
        <v>5792</v>
      </c>
      <c r="I362" s="114"/>
    </row>
    <row r="363" spans="1:9">
      <c r="A363" s="114" t="s">
        <v>3601</v>
      </c>
      <c r="B363" s="114" t="s">
        <v>4203</v>
      </c>
      <c r="C363" s="114" t="s">
        <v>3470</v>
      </c>
      <c r="D363" s="114" t="s">
        <v>4204</v>
      </c>
      <c r="E363" s="114">
        <v>2.36</v>
      </c>
      <c r="F363" s="114">
        <v>3.6600000000000001E-2</v>
      </c>
      <c r="G363" s="114" t="s">
        <v>2365</v>
      </c>
      <c r="H363" s="114" t="s">
        <v>5792</v>
      </c>
      <c r="I363" s="114"/>
    </row>
    <row r="364" spans="1:9">
      <c r="A364" s="114" t="s">
        <v>7202</v>
      </c>
      <c r="B364" s="114" t="s">
        <v>7203</v>
      </c>
      <c r="C364" s="114" t="s">
        <v>7204</v>
      </c>
      <c r="D364" s="114" t="s">
        <v>7205</v>
      </c>
      <c r="E364" s="114">
        <v>3.65</v>
      </c>
      <c r="F364" s="114">
        <v>2.6200000000000001E-2</v>
      </c>
      <c r="G364" s="114" t="s">
        <v>2365</v>
      </c>
      <c r="H364" s="114" t="s">
        <v>5792</v>
      </c>
      <c r="I364" s="114"/>
    </row>
    <row r="365" spans="1:9">
      <c r="A365" s="114" t="s">
        <v>7206</v>
      </c>
      <c r="B365" s="114" t="s">
        <v>7207</v>
      </c>
      <c r="C365" s="114" t="s">
        <v>6227</v>
      </c>
      <c r="D365" s="114" t="s">
        <v>7208</v>
      </c>
      <c r="E365" s="114">
        <v>4.54</v>
      </c>
      <c r="F365" s="114">
        <v>2.7099999999999999E-2</v>
      </c>
      <c r="G365" s="114" t="s">
        <v>5789</v>
      </c>
      <c r="H365" s="114" t="s">
        <v>5792</v>
      </c>
      <c r="I365" s="114"/>
    </row>
    <row r="366" spans="1:9">
      <c r="A366" s="114" t="s">
        <v>3174</v>
      </c>
      <c r="B366" s="114" t="s">
        <v>4214</v>
      </c>
      <c r="C366" s="114" t="s">
        <v>3084</v>
      </c>
      <c r="D366" s="114" t="s">
        <v>4215</v>
      </c>
      <c r="E366" s="114">
        <v>3.96</v>
      </c>
      <c r="F366" s="114">
        <v>3.95E-2</v>
      </c>
      <c r="G366" s="114" t="s">
        <v>2365</v>
      </c>
      <c r="H366" s="114" t="s">
        <v>5792</v>
      </c>
      <c r="I366" s="114"/>
    </row>
    <row r="367" spans="1:9">
      <c r="A367" s="114" t="s">
        <v>7209</v>
      </c>
      <c r="B367" s="114" t="s">
        <v>7212</v>
      </c>
      <c r="C367" s="114" t="s">
        <v>7213</v>
      </c>
      <c r="D367" s="114" t="s">
        <v>7214</v>
      </c>
      <c r="E367" s="114" t="s">
        <v>7210</v>
      </c>
      <c r="F367" s="114" t="s">
        <v>7211</v>
      </c>
      <c r="G367" s="114" t="s">
        <v>10559</v>
      </c>
      <c r="H367" s="114" t="s">
        <v>5792</v>
      </c>
      <c r="I367" s="114"/>
    </row>
    <row r="368" spans="1:9">
      <c r="A368" s="114" t="s">
        <v>7215</v>
      </c>
      <c r="B368" s="114" t="s">
        <v>7216</v>
      </c>
      <c r="C368" s="114" t="s">
        <v>6195</v>
      </c>
      <c r="D368" s="114" t="s">
        <v>7217</v>
      </c>
      <c r="E368" s="114">
        <v>37.119999999999997</v>
      </c>
      <c r="F368" s="114">
        <v>1.6000000000000001E-3</v>
      </c>
      <c r="G368" s="114" t="s">
        <v>5787</v>
      </c>
      <c r="H368" s="114" t="s">
        <v>5792</v>
      </c>
      <c r="I368" s="114"/>
    </row>
    <row r="369" spans="1:9">
      <c r="A369" s="114" t="s">
        <v>7218</v>
      </c>
      <c r="B369" s="114" t="s">
        <v>7219</v>
      </c>
      <c r="C369" s="114" t="s">
        <v>7220</v>
      </c>
      <c r="D369" s="114" t="s">
        <v>7221</v>
      </c>
      <c r="E369" s="114">
        <v>4.45</v>
      </c>
      <c r="F369" s="114">
        <v>3.27E-2</v>
      </c>
      <c r="G369" s="114" t="s">
        <v>2194</v>
      </c>
      <c r="H369" s="114" t="s">
        <v>5792</v>
      </c>
      <c r="I369" s="114"/>
    </row>
    <row r="370" spans="1:9">
      <c r="A370" s="114" t="s">
        <v>7222</v>
      </c>
      <c r="B370" s="114" t="s">
        <v>7225</v>
      </c>
      <c r="C370" s="114" t="s">
        <v>5972</v>
      </c>
      <c r="D370" s="114" t="s">
        <v>7043</v>
      </c>
      <c r="E370" s="114" t="s">
        <v>7223</v>
      </c>
      <c r="F370" s="114" t="s">
        <v>7224</v>
      </c>
      <c r="G370" s="114" t="s">
        <v>10585</v>
      </c>
      <c r="H370" s="114" t="s">
        <v>5792</v>
      </c>
      <c r="I370" s="114" t="s">
        <v>5886</v>
      </c>
    </row>
    <row r="371" spans="1:9">
      <c r="A371" s="114" t="s">
        <v>7226</v>
      </c>
      <c r="B371" s="114" t="s">
        <v>7227</v>
      </c>
      <c r="C371" s="114" t="s">
        <v>7228</v>
      </c>
      <c r="D371" s="114" t="s">
        <v>7229</v>
      </c>
      <c r="E371" s="114">
        <v>13.15</v>
      </c>
      <c r="F371" s="114">
        <v>1.1900000000000001E-2</v>
      </c>
      <c r="G371" s="114" t="s">
        <v>2284</v>
      </c>
      <c r="H371" s="114" t="s">
        <v>5792</v>
      </c>
      <c r="I371" s="114"/>
    </row>
    <row r="372" spans="1:9">
      <c r="A372" s="114" t="s">
        <v>7230</v>
      </c>
      <c r="B372" s="114" t="s">
        <v>7231</v>
      </c>
      <c r="C372" s="114" t="s">
        <v>7020</v>
      </c>
      <c r="D372" s="114" t="s">
        <v>7232</v>
      </c>
      <c r="E372" s="114">
        <v>5.88</v>
      </c>
      <c r="F372" s="114">
        <v>3.7400000000000003E-2</v>
      </c>
      <c r="G372" s="114" t="s">
        <v>2365</v>
      </c>
      <c r="H372" s="114" t="s">
        <v>5792</v>
      </c>
      <c r="I372" s="114"/>
    </row>
    <row r="373" spans="1:9">
      <c r="A373" s="114" t="s">
        <v>7233</v>
      </c>
      <c r="B373" s="114" t="s">
        <v>7234</v>
      </c>
      <c r="C373" s="114" t="s">
        <v>3547</v>
      </c>
      <c r="D373" s="114" t="s">
        <v>4389</v>
      </c>
      <c r="E373" s="114">
        <v>12.67</v>
      </c>
      <c r="F373" s="114">
        <v>1.6500000000000001E-2</v>
      </c>
      <c r="G373" s="114" t="s">
        <v>2315</v>
      </c>
      <c r="H373" s="114" t="s">
        <v>5792</v>
      </c>
      <c r="I373" s="114"/>
    </row>
    <row r="374" spans="1:9">
      <c r="A374" s="114" t="s">
        <v>7235</v>
      </c>
      <c r="B374" s="114" t="s">
        <v>7236</v>
      </c>
      <c r="C374" s="114" t="s">
        <v>7155</v>
      </c>
      <c r="D374" s="114" t="s">
        <v>7237</v>
      </c>
      <c r="E374" s="114">
        <v>11.68</v>
      </c>
      <c r="F374" s="114">
        <v>1.9800000000000002E-2</v>
      </c>
      <c r="G374" s="114" t="s">
        <v>10499</v>
      </c>
      <c r="H374" s="114" t="s">
        <v>5792</v>
      </c>
      <c r="I374" s="114"/>
    </row>
    <row r="375" spans="1:9">
      <c r="A375" s="114" t="s">
        <v>7238</v>
      </c>
      <c r="B375" s="114" t="s">
        <v>7239</v>
      </c>
      <c r="C375" s="114" t="s">
        <v>7240</v>
      </c>
      <c r="D375" s="114" t="s">
        <v>7241</v>
      </c>
      <c r="E375" s="114">
        <v>84</v>
      </c>
      <c r="F375" s="114">
        <v>4.4999999999999997E-3</v>
      </c>
      <c r="G375" s="114" t="s">
        <v>5789</v>
      </c>
      <c r="H375" s="114" t="s">
        <v>5792</v>
      </c>
      <c r="I375" s="114"/>
    </row>
    <row r="376" spans="1:9">
      <c r="A376" s="114" t="s">
        <v>7242</v>
      </c>
      <c r="B376" s="114" t="s">
        <v>7245</v>
      </c>
      <c r="C376" s="114" t="s">
        <v>7246</v>
      </c>
      <c r="D376" s="114" t="s">
        <v>7247</v>
      </c>
      <c r="E376" s="114" t="s">
        <v>7243</v>
      </c>
      <c r="F376" s="114" t="s">
        <v>7244</v>
      </c>
      <c r="G376" s="114" t="s">
        <v>10586</v>
      </c>
      <c r="H376" s="114" t="s">
        <v>5792</v>
      </c>
      <c r="I376" s="114"/>
    </row>
    <row r="377" spans="1:9">
      <c r="A377" s="114" t="s">
        <v>7248</v>
      </c>
      <c r="B377" s="114" t="s">
        <v>7249</v>
      </c>
      <c r="C377" s="114" t="s">
        <v>3466</v>
      </c>
      <c r="D377" s="114" t="s">
        <v>7250</v>
      </c>
      <c r="E377" s="114">
        <v>3.55</v>
      </c>
      <c r="F377" s="114">
        <v>2.9100000000000001E-2</v>
      </c>
      <c r="G377" s="114" t="s">
        <v>2365</v>
      </c>
      <c r="H377" s="114" t="s">
        <v>5792</v>
      </c>
      <c r="I377" s="114"/>
    </row>
    <row r="378" spans="1:9">
      <c r="A378" s="114" t="s">
        <v>7251</v>
      </c>
      <c r="B378" s="114" t="s">
        <v>7254</v>
      </c>
      <c r="C378" s="114" t="s">
        <v>3105</v>
      </c>
      <c r="D378" s="114" t="s">
        <v>7255</v>
      </c>
      <c r="E378" s="114" t="s">
        <v>7252</v>
      </c>
      <c r="F378" s="114" t="s">
        <v>7253</v>
      </c>
      <c r="G378" s="114" t="s">
        <v>10543</v>
      </c>
      <c r="H378" s="114" t="s">
        <v>5792</v>
      </c>
      <c r="I378" s="114"/>
    </row>
    <row r="379" spans="1:9">
      <c r="A379" s="114" t="s">
        <v>7256</v>
      </c>
      <c r="B379" s="114" t="s">
        <v>7257</v>
      </c>
      <c r="C379" s="114" t="s">
        <v>7258</v>
      </c>
      <c r="D379" s="114" t="s">
        <v>7259</v>
      </c>
      <c r="E379" s="114">
        <v>4.37</v>
      </c>
      <c r="F379" s="114">
        <v>2.4199999999999999E-2</v>
      </c>
      <c r="G379" s="114" t="s">
        <v>2365</v>
      </c>
      <c r="H379" s="114" t="s">
        <v>5792</v>
      </c>
      <c r="I379" s="114"/>
    </row>
    <row r="380" spans="1:9">
      <c r="A380" s="114" t="s">
        <v>7260</v>
      </c>
      <c r="B380" s="114" t="s">
        <v>7263</v>
      </c>
      <c r="C380" s="114" t="s">
        <v>3104</v>
      </c>
      <c r="D380" s="114" t="s">
        <v>7264</v>
      </c>
      <c r="E380" s="114" t="s">
        <v>7261</v>
      </c>
      <c r="F380" s="114" t="s">
        <v>7262</v>
      </c>
      <c r="G380" s="114" t="s">
        <v>10583</v>
      </c>
      <c r="H380" s="114" t="s">
        <v>5792</v>
      </c>
      <c r="I380" s="114"/>
    </row>
    <row r="381" spans="1:9">
      <c r="A381" s="114" t="s">
        <v>7265</v>
      </c>
      <c r="B381" s="114" t="s">
        <v>7266</v>
      </c>
      <c r="C381" s="114" t="s">
        <v>7267</v>
      </c>
      <c r="D381" s="114" t="s">
        <v>3923</v>
      </c>
      <c r="E381" s="114">
        <v>9.17</v>
      </c>
      <c r="F381" s="114">
        <v>3.1399999999999997E-2</v>
      </c>
      <c r="G381" s="114" t="s">
        <v>2365</v>
      </c>
      <c r="H381" s="114" t="s">
        <v>5792</v>
      </c>
      <c r="I381" s="114"/>
    </row>
    <row r="382" spans="1:9">
      <c r="A382" s="114" t="s">
        <v>7268</v>
      </c>
      <c r="B382" s="114" t="s">
        <v>2588</v>
      </c>
      <c r="C382" s="114" t="s">
        <v>2588</v>
      </c>
      <c r="D382" s="114" t="s">
        <v>3752</v>
      </c>
      <c r="E382" s="114">
        <v>6.16</v>
      </c>
      <c r="F382" s="114">
        <v>4.3400000000000001E-2</v>
      </c>
      <c r="G382" s="114" t="s">
        <v>2389</v>
      </c>
      <c r="H382" s="114" t="s">
        <v>5792</v>
      </c>
      <c r="I382" s="114"/>
    </row>
    <row r="383" spans="1:9">
      <c r="A383" s="114" t="s">
        <v>7269</v>
      </c>
      <c r="B383" s="114" t="s">
        <v>7272</v>
      </c>
      <c r="C383" s="114" t="s">
        <v>2588</v>
      </c>
      <c r="D383" s="114" t="s">
        <v>7273</v>
      </c>
      <c r="E383" s="114" t="s">
        <v>7270</v>
      </c>
      <c r="F383" s="114" t="s">
        <v>7271</v>
      </c>
      <c r="G383" s="114" t="s">
        <v>10571</v>
      </c>
      <c r="H383" s="114" t="s">
        <v>5792</v>
      </c>
      <c r="I383" s="114"/>
    </row>
    <row r="384" spans="1:9">
      <c r="A384" s="114" t="s">
        <v>7274</v>
      </c>
      <c r="B384" s="114" t="s">
        <v>7275</v>
      </c>
      <c r="C384" s="114" t="s">
        <v>7276</v>
      </c>
      <c r="D384" s="114" t="s">
        <v>7277</v>
      </c>
      <c r="E384" s="114">
        <v>3.38</v>
      </c>
      <c r="F384" s="114">
        <v>1.14E-2</v>
      </c>
      <c r="G384" s="114" t="s">
        <v>2365</v>
      </c>
      <c r="H384" s="114" t="s">
        <v>5792</v>
      </c>
      <c r="I384" s="114"/>
    </row>
    <row r="385" spans="1:9">
      <c r="A385" s="114" t="s">
        <v>7278</v>
      </c>
      <c r="B385" s="114" t="s">
        <v>7279</v>
      </c>
      <c r="C385" s="114" t="s">
        <v>7280</v>
      </c>
      <c r="D385" s="114" t="s">
        <v>7281</v>
      </c>
      <c r="E385" s="114">
        <v>6.5</v>
      </c>
      <c r="F385" s="114">
        <v>4.3700000000000003E-2</v>
      </c>
      <c r="G385" s="114" t="s">
        <v>2365</v>
      </c>
      <c r="H385" s="114" t="s">
        <v>5792</v>
      </c>
      <c r="I385" s="114"/>
    </row>
    <row r="386" spans="1:9">
      <c r="A386" s="114" t="s">
        <v>7282</v>
      </c>
      <c r="B386" s="114" t="s">
        <v>7283</v>
      </c>
      <c r="C386" s="114" t="s">
        <v>7284</v>
      </c>
      <c r="D386" s="114" t="s">
        <v>7285</v>
      </c>
      <c r="E386" s="114">
        <v>3.14</v>
      </c>
      <c r="F386" s="114">
        <v>2.7400000000000001E-2</v>
      </c>
      <c r="G386" s="114" t="s">
        <v>2406</v>
      </c>
      <c r="H386" s="114" t="s">
        <v>5792</v>
      </c>
      <c r="I386" s="114"/>
    </row>
    <row r="387" spans="1:9">
      <c r="A387" s="114" t="s">
        <v>7286</v>
      </c>
      <c r="B387" s="114" t="s">
        <v>7287</v>
      </c>
      <c r="C387" s="114" t="s">
        <v>7288</v>
      </c>
      <c r="D387" s="114" t="s">
        <v>7289</v>
      </c>
      <c r="E387" s="114">
        <v>8.86</v>
      </c>
      <c r="F387" s="114">
        <v>2.93E-2</v>
      </c>
      <c r="G387" s="114" t="s">
        <v>2231</v>
      </c>
      <c r="H387" s="114" t="s">
        <v>5792</v>
      </c>
      <c r="I387" s="114"/>
    </row>
    <row r="388" spans="1:9">
      <c r="A388" s="114" t="s">
        <v>7290</v>
      </c>
      <c r="B388" s="114" t="s">
        <v>7291</v>
      </c>
      <c r="C388" s="114" t="s">
        <v>7292</v>
      </c>
      <c r="D388" s="114" t="s">
        <v>7293</v>
      </c>
      <c r="E388" s="114">
        <v>9.92</v>
      </c>
      <c r="F388" s="114">
        <v>2.2000000000000001E-3</v>
      </c>
      <c r="G388" s="114" t="s">
        <v>5789</v>
      </c>
      <c r="H388" s="114" t="s">
        <v>5792</v>
      </c>
      <c r="I388" s="114"/>
    </row>
    <row r="389" spans="1:9">
      <c r="A389" s="114" t="s">
        <v>7294</v>
      </c>
      <c r="B389" s="114" t="s">
        <v>2588</v>
      </c>
      <c r="C389" s="114" t="s">
        <v>2588</v>
      </c>
      <c r="D389" s="114" t="s">
        <v>3752</v>
      </c>
      <c r="E389" s="114" t="s">
        <v>7295</v>
      </c>
      <c r="F389" s="114" t="s">
        <v>7296</v>
      </c>
      <c r="G389" s="114" t="s">
        <v>10501</v>
      </c>
      <c r="H389" s="114" t="s">
        <v>5792</v>
      </c>
      <c r="I389" s="114"/>
    </row>
    <row r="390" spans="1:9">
      <c r="A390" s="114" t="s">
        <v>7297</v>
      </c>
      <c r="B390" s="114" t="s">
        <v>7300</v>
      </c>
      <c r="C390" s="114" t="s">
        <v>3050</v>
      </c>
      <c r="D390" s="114" t="s">
        <v>7301</v>
      </c>
      <c r="E390" s="114" t="s">
        <v>7298</v>
      </c>
      <c r="F390" s="114" t="s">
        <v>7299</v>
      </c>
      <c r="G390" s="114" t="s">
        <v>10529</v>
      </c>
      <c r="H390" s="114" t="s">
        <v>5792</v>
      </c>
      <c r="I390" s="114"/>
    </row>
    <row r="391" spans="1:9">
      <c r="A391" s="114" t="s">
        <v>3469</v>
      </c>
      <c r="B391" s="114" t="s">
        <v>4407</v>
      </c>
      <c r="C391" s="114" t="s">
        <v>2588</v>
      </c>
      <c r="D391" s="114" t="s">
        <v>4408</v>
      </c>
      <c r="E391" s="114">
        <v>15.86</v>
      </c>
      <c r="F391" s="113">
        <v>4.0000000000000002E-4</v>
      </c>
      <c r="G391" s="114" t="s">
        <v>2315</v>
      </c>
      <c r="H391" s="114" t="s">
        <v>5792</v>
      </c>
      <c r="I391" s="114"/>
    </row>
    <row r="392" spans="1:9">
      <c r="A392" s="114" t="s">
        <v>7302</v>
      </c>
      <c r="B392" s="114" t="s">
        <v>7303</v>
      </c>
      <c r="C392" s="114" t="s">
        <v>7304</v>
      </c>
      <c r="D392" s="114" t="s">
        <v>7305</v>
      </c>
      <c r="E392" s="114">
        <v>4.9800000000000004</v>
      </c>
      <c r="F392" s="114">
        <v>1.1000000000000001E-3</v>
      </c>
      <c r="G392" s="114" t="s">
        <v>2365</v>
      </c>
      <c r="H392" s="114" t="s">
        <v>5792</v>
      </c>
      <c r="I392" s="114"/>
    </row>
    <row r="393" spans="1:9">
      <c r="A393" s="114" t="s">
        <v>7306</v>
      </c>
      <c r="B393" s="114" t="s">
        <v>7309</v>
      </c>
      <c r="C393" s="114" t="s">
        <v>3054</v>
      </c>
      <c r="D393" s="114" t="s">
        <v>7310</v>
      </c>
      <c r="E393" s="114" t="s">
        <v>7307</v>
      </c>
      <c r="F393" s="114" t="s">
        <v>7308</v>
      </c>
      <c r="G393" s="114" t="s">
        <v>10587</v>
      </c>
      <c r="H393" s="114" t="s">
        <v>5792</v>
      </c>
      <c r="I393" s="114"/>
    </row>
    <row r="394" spans="1:9">
      <c r="A394" s="114" t="s">
        <v>7311</v>
      </c>
      <c r="B394" s="114" t="s">
        <v>7312</v>
      </c>
      <c r="C394" s="114" t="s">
        <v>3301</v>
      </c>
      <c r="D394" s="114" t="s">
        <v>7313</v>
      </c>
      <c r="E394" s="114">
        <v>10.67</v>
      </c>
      <c r="F394" s="114">
        <v>3.8600000000000002E-2</v>
      </c>
      <c r="G394" s="114" t="s">
        <v>2231</v>
      </c>
      <c r="H394" s="114" t="s">
        <v>5792</v>
      </c>
      <c r="I394" s="114"/>
    </row>
    <row r="395" spans="1:9">
      <c r="A395" s="114" t="s">
        <v>7314</v>
      </c>
      <c r="B395" s="114" t="s">
        <v>2588</v>
      </c>
      <c r="C395" s="114" t="s">
        <v>2588</v>
      </c>
      <c r="D395" s="114" t="s">
        <v>3752</v>
      </c>
      <c r="E395" s="114" t="s">
        <v>7315</v>
      </c>
      <c r="F395" s="114" t="s">
        <v>7316</v>
      </c>
      <c r="G395" s="114" t="s">
        <v>10501</v>
      </c>
      <c r="H395" s="114" t="s">
        <v>5792</v>
      </c>
      <c r="I395" s="114"/>
    </row>
    <row r="396" spans="1:9">
      <c r="A396" s="114" t="s">
        <v>7317</v>
      </c>
      <c r="B396" s="114" t="s">
        <v>7318</v>
      </c>
      <c r="C396" s="114" t="s">
        <v>7319</v>
      </c>
      <c r="D396" s="114" t="s">
        <v>7320</v>
      </c>
      <c r="E396" s="114">
        <v>12.29</v>
      </c>
      <c r="F396" s="114">
        <v>3.1199999999999999E-2</v>
      </c>
      <c r="G396" s="114" t="s">
        <v>2229</v>
      </c>
      <c r="H396" s="114" t="s">
        <v>5792</v>
      </c>
      <c r="I396" s="114"/>
    </row>
    <row r="397" spans="1:9">
      <c r="A397" s="114" t="s">
        <v>7321</v>
      </c>
      <c r="B397" s="114" t="s">
        <v>7324</v>
      </c>
      <c r="C397" s="114" t="s">
        <v>7325</v>
      </c>
      <c r="D397" s="114" t="s">
        <v>7326</v>
      </c>
      <c r="E397" s="114" t="s">
        <v>7322</v>
      </c>
      <c r="F397" s="114" t="s">
        <v>7323</v>
      </c>
      <c r="G397" s="114" t="s">
        <v>10574</v>
      </c>
      <c r="H397" s="114" t="s">
        <v>5792</v>
      </c>
      <c r="I397" s="114"/>
    </row>
    <row r="398" spans="1:9">
      <c r="A398" s="114" t="s">
        <v>7327</v>
      </c>
      <c r="B398" s="114" t="s">
        <v>7328</v>
      </c>
      <c r="C398" s="114" t="s">
        <v>7329</v>
      </c>
      <c r="D398" s="114" t="s">
        <v>7330</v>
      </c>
      <c r="E398" s="114">
        <v>3.03</v>
      </c>
      <c r="F398" s="114">
        <v>6.1999999999999998E-3</v>
      </c>
      <c r="G398" s="114" t="s">
        <v>2365</v>
      </c>
      <c r="H398" s="114" t="s">
        <v>5792</v>
      </c>
      <c r="I398" s="114"/>
    </row>
    <row r="399" spans="1:9">
      <c r="A399" s="114" t="s">
        <v>3471</v>
      </c>
      <c r="B399" s="114" t="s">
        <v>4415</v>
      </c>
      <c r="C399" s="114" t="s">
        <v>3472</v>
      </c>
      <c r="D399" s="114" t="s">
        <v>4416</v>
      </c>
      <c r="E399" s="114">
        <v>5.28</v>
      </c>
      <c r="F399" s="114">
        <v>4.2799999999999998E-2</v>
      </c>
      <c r="G399" s="114" t="s">
        <v>2365</v>
      </c>
      <c r="H399" s="114" t="s">
        <v>5792</v>
      </c>
      <c r="I399" s="114"/>
    </row>
    <row r="400" spans="1:9">
      <c r="A400" s="114" t="s">
        <v>7331</v>
      </c>
      <c r="B400" s="114" t="s">
        <v>7334</v>
      </c>
      <c r="C400" s="114" t="s">
        <v>7335</v>
      </c>
      <c r="D400" s="114" t="s">
        <v>7336</v>
      </c>
      <c r="E400" s="114" t="s">
        <v>7332</v>
      </c>
      <c r="F400" s="114" t="s">
        <v>7333</v>
      </c>
      <c r="G400" s="114" t="s">
        <v>10517</v>
      </c>
      <c r="H400" s="114" t="s">
        <v>5792</v>
      </c>
      <c r="I400" s="114"/>
    </row>
    <row r="401" spans="1:9">
      <c r="A401" s="114" t="s">
        <v>7337</v>
      </c>
      <c r="B401" s="114" t="s">
        <v>7340</v>
      </c>
      <c r="C401" s="114" t="s">
        <v>7341</v>
      </c>
      <c r="D401" s="114" t="s">
        <v>7342</v>
      </c>
      <c r="E401" s="114" t="s">
        <v>7338</v>
      </c>
      <c r="F401" s="114" t="s">
        <v>7339</v>
      </c>
      <c r="G401" s="114" t="s">
        <v>10588</v>
      </c>
      <c r="H401" s="114" t="s">
        <v>5792</v>
      </c>
      <c r="I401" s="114"/>
    </row>
    <row r="402" spans="1:9">
      <c r="A402" s="114" t="s">
        <v>7343</v>
      </c>
      <c r="B402" s="114" t="s">
        <v>7344</v>
      </c>
      <c r="C402" s="114" t="s">
        <v>3088</v>
      </c>
      <c r="D402" s="114" t="s">
        <v>7345</v>
      </c>
      <c r="E402" s="114">
        <v>3.93</v>
      </c>
      <c r="F402" s="114">
        <v>1.4E-3</v>
      </c>
      <c r="G402" s="114" t="s">
        <v>2365</v>
      </c>
      <c r="H402" s="114" t="s">
        <v>5792</v>
      </c>
      <c r="I402" s="114"/>
    </row>
    <row r="403" spans="1:9">
      <c r="A403" s="114" t="s">
        <v>7346</v>
      </c>
      <c r="B403" s="114" t="s">
        <v>7347</v>
      </c>
      <c r="C403" s="114" t="s">
        <v>7348</v>
      </c>
      <c r="D403" s="114" t="s">
        <v>7349</v>
      </c>
      <c r="E403" s="114">
        <v>6.07</v>
      </c>
      <c r="F403" s="114">
        <v>1.15E-2</v>
      </c>
      <c r="G403" s="114" t="s">
        <v>2365</v>
      </c>
      <c r="H403" s="114" t="s">
        <v>5792</v>
      </c>
      <c r="I403" s="114"/>
    </row>
    <row r="404" spans="1:9">
      <c r="A404" s="114" t="s">
        <v>7350</v>
      </c>
      <c r="B404" s="114" t="s">
        <v>7353</v>
      </c>
      <c r="C404" s="114" t="s">
        <v>3050</v>
      </c>
      <c r="D404" s="114" t="s">
        <v>7354</v>
      </c>
      <c r="E404" s="114" t="s">
        <v>7351</v>
      </c>
      <c r="F404" s="114" t="s">
        <v>7352</v>
      </c>
      <c r="G404" s="114" t="s">
        <v>10558</v>
      </c>
      <c r="H404" s="114" t="s">
        <v>5792</v>
      </c>
      <c r="I404" s="114"/>
    </row>
    <row r="405" spans="1:9">
      <c r="A405" s="114" t="s">
        <v>7355</v>
      </c>
      <c r="B405" s="114" t="s">
        <v>7358</v>
      </c>
      <c r="C405" s="114" t="s">
        <v>7359</v>
      </c>
      <c r="D405" s="114" t="s">
        <v>7360</v>
      </c>
      <c r="E405" s="114" t="s">
        <v>7356</v>
      </c>
      <c r="F405" s="114" t="s">
        <v>7357</v>
      </c>
      <c r="G405" s="114" t="s">
        <v>10589</v>
      </c>
      <c r="H405" s="114" t="s">
        <v>5792</v>
      </c>
      <c r="I405" s="114"/>
    </row>
    <row r="406" spans="1:9">
      <c r="A406" s="114" t="s">
        <v>7361</v>
      </c>
      <c r="B406" s="114" t="s">
        <v>7364</v>
      </c>
      <c r="C406" s="114" t="s">
        <v>7365</v>
      </c>
      <c r="D406" s="114" t="s">
        <v>7366</v>
      </c>
      <c r="E406" s="114" t="s">
        <v>7362</v>
      </c>
      <c r="F406" s="114" t="s">
        <v>7363</v>
      </c>
      <c r="G406" s="114" t="s">
        <v>10590</v>
      </c>
      <c r="H406" s="114" t="s">
        <v>5792</v>
      </c>
      <c r="I406" s="114"/>
    </row>
    <row r="407" spans="1:9">
      <c r="A407" s="114" t="s">
        <v>7367</v>
      </c>
      <c r="B407" s="114" t="s">
        <v>7370</v>
      </c>
      <c r="C407" s="114" t="s">
        <v>6718</v>
      </c>
      <c r="D407" s="114" t="s">
        <v>7371</v>
      </c>
      <c r="E407" s="114" t="s">
        <v>7368</v>
      </c>
      <c r="F407" s="114" t="s">
        <v>7369</v>
      </c>
      <c r="G407" s="114" t="s">
        <v>10591</v>
      </c>
      <c r="H407" s="114" t="s">
        <v>5792</v>
      </c>
      <c r="I407" s="114"/>
    </row>
    <row r="408" spans="1:9">
      <c r="A408" s="114" t="s">
        <v>7372</v>
      </c>
      <c r="B408" s="114" t="s">
        <v>7375</v>
      </c>
      <c r="C408" s="114" t="s">
        <v>7376</v>
      </c>
      <c r="D408" s="114" t="s">
        <v>7377</v>
      </c>
      <c r="E408" s="114" t="s">
        <v>7373</v>
      </c>
      <c r="F408" s="114" t="s">
        <v>7374</v>
      </c>
      <c r="G408" s="114" t="s">
        <v>10592</v>
      </c>
      <c r="H408" s="114" t="s">
        <v>5792</v>
      </c>
      <c r="I408" s="114"/>
    </row>
    <row r="409" spans="1:9">
      <c r="A409" s="114" t="s">
        <v>7378</v>
      </c>
      <c r="B409" s="114" t="s">
        <v>7379</v>
      </c>
      <c r="C409" s="114" t="s">
        <v>3067</v>
      </c>
      <c r="D409" s="114" t="s">
        <v>5874</v>
      </c>
      <c r="E409" s="114">
        <v>10.26</v>
      </c>
      <c r="F409" s="114">
        <v>9.5999999999999992E-3</v>
      </c>
      <c r="G409" s="114" t="s">
        <v>2355</v>
      </c>
      <c r="H409" s="114" t="s">
        <v>5792</v>
      </c>
      <c r="I409" s="114"/>
    </row>
    <row r="410" spans="1:9">
      <c r="A410" s="114" t="s">
        <v>7380</v>
      </c>
      <c r="B410" s="114" t="s">
        <v>7381</v>
      </c>
      <c r="C410" s="114" t="s">
        <v>7382</v>
      </c>
      <c r="D410" s="114" t="s">
        <v>7383</v>
      </c>
      <c r="E410" s="114">
        <v>5</v>
      </c>
      <c r="F410" s="114">
        <v>1.7299999999999999E-2</v>
      </c>
      <c r="G410" s="114" t="s">
        <v>2365</v>
      </c>
      <c r="H410" s="114" t="s">
        <v>5792</v>
      </c>
      <c r="I410" s="114"/>
    </row>
    <row r="411" spans="1:9">
      <c r="A411" s="114" t="s">
        <v>7384</v>
      </c>
      <c r="B411" s="114" t="s">
        <v>7387</v>
      </c>
      <c r="C411" s="114" t="s">
        <v>2588</v>
      </c>
      <c r="D411" s="114" t="s">
        <v>7388</v>
      </c>
      <c r="E411" s="114" t="s">
        <v>7385</v>
      </c>
      <c r="F411" s="114" t="s">
        <v>7386</v>
      </c>
      <c r="G411" s="114" t="s">
        <v>10593</v>
      </c>
      <c r="H411" s="114" t="s">
        <v>5792</v>
      </c>
      <c r="I411" s="114"/>
    </row>
    <row r="412" spans="1:9">
      <c r="A412" s="114" t="s">
        <v>7389</v>
      </c>
      <c r="B412" s="114" t="s">
        <v>7392</v>
      </c>
      <c r="C412" s="114" t="s">
        <v>7393</v>
      </c>
      <c r="D412" s="114" t="s">
        <v>7394</v>
      </c>
      <c r="E412" s="114" t="s">
        <v>7390</v>
      </c>
      <c r="F412" s="114" t="s">
        <v>7391</v>
      </c>
      <c r="G412" s="114" t="s">
        <v>10501</v>
      </c>
      <c r="H412" s="114" t="s">
        <v>5792</v>
      </c>
      <c r="I412" s="114"/>
    </row>
    <row r="413" spans="1:9">
      <c r="A413" s="114" t="s">
        <v>7395</v>
      </c>
      <c r="B413" s="114" t="s">
        <v>7398</v>
      </c>
      <c r="C413" s="114" t="s">
        <v>7399</v>
      </c>
      <c r="D413" s="114" t="s">
        <v>7400</v>
      </c>
      <c r="E413" s="114" t="s">
        <v>7396</v>
      </c>
      <c r="F413" s="114" t="s">
        <v>7397</v>
      </c>
      <c r="G413" s="114" t="s">
        <v>10594</v>
      </c>
      <c r="H413" s="114" t="s">
        <v>5792</v>
      </c>
      <c r="I413" s="114"/>
    </row>
    <row r="414" spans="1:9">
      <c r="A414" s="114" t="s">
        <v>7401</v>
      </c>
      <c r="B414" s="114" t="s">
        <v>7402</v>
      </c>
      <c r="C414" s="114" t="s">
        <v>7403</v>
      </c>
      <c r="D414" s="114" t="s">
        <v>7404</v>
      </c>
      <c r="E414" s="114">
        <v>6.9</v>
      </c>
      <c r="F414" s="114">
        <v>3.4000000000000002E-2</v>
      </c>
      <c r="G414" s="114" t="s">
        <v>5789</v>
      </c>
      <c r="H414" s="114" t="s">
        <v>5792</v>
      </c>
      <c r="I414" s="114"/>
    </row>
    <row r="415" spans="1:9">
      <c r="A415" s="114" t="s">
        <v>7405</v>
      </c>
      <c r="B415" s="114" t="s">
        <v>7406</v>
      </c>
      <c r="C415" s="114" t="s">
        <v>7407</v>
      </c>
      <c r="D415" s="114" t="s">
        <v>7408</v>
      </c>
      <c r="E415" s="114">
        <v>6.07</v>
      </c>
      <c r="F415" s="114">
        <v>1.04E-2</v>
      </c>
      <c r="G415" s="114" t="s">
        <v>2365</v>
      </c>
      <c r="H415" s="114" t="s">
        <v>5792</v>
      </c>
      <c r="I415" s="114"/>
    </row>
    <row r="416" spans="1:9">
      <c r="A416" s="114" t="s">
        <v>7409</v>
      </c>
      <c r="B416" s="114" t="s">
        <v>7410</v>
      </c>
      <c r="C416" s="114" t="s">
        <v>7411</v>
      </c>
      <c r="D416" s="114" t="s">
        <v>7412</v>
      </c>
      <c r="E416" s="114">
        <v>12.63</v>
      </c>
      <c r="F416" s="114">
        <v>1.8599999999999998E-2</v>
      </c>
      <c r="G416" s="114" t="s">
        <v>2355</v>
      </c>
      <c r="H416" s="114" t="s">
        <v>5792</v>
      </c>
      <c r="I416" s="114"/>
    </row>
    <row r="417" spans="1:9">
      <c r="A417" s="114" t="s">
        <v>7413</v>
      </c>
      <c r="B417" s="114" t="s">
        <v>7414</v>
      </c>
      <c r="C417" s="114" t="s">
        <v>3143</v>
      </c>
      <c r="D417" s="114" t="s">
        <v>7415</v>
      </c>
      <c r="E417" s="114">
        <v>4.82</v>
      </c>
      <c r="F417" s="114">
        <v>2.5999999999999999E-3</v>
      </c>
      <c r="G417" s="114" t="s">
        <v>2365</v>
      </c>
      <c r="H417" s="114" t="s">
        <v>5792</v>
      </c>
      <c r="I417" s="114"/>
    </row>
    <row r="418" spans="1:9">
      <c r="A418" s="114" t="s">
        <v>7416</v>
      </c>
      <c r="B418" s="114" t="s">
        <v>7417</v>
      </c>
      <c r="C418" s="114" t="s">
        <v>7213</v>
      </c>
      <c r="D418" s="114" t="s">
        <v>7214</v>
      </c>
      <c r="E418" s="114">
        <v>9.1999999999999993</v>
      </c>
      <c r="F418" s="114">
        <v>2.3900000000000001E-2</v>
      </c>
      <c r="G418" s="114" t="s">
        <v>5789</v>
      </c>
      <c r="H418" s="114" t="s">
        <v>5792</v>
      </c>
      <c r="I418" s="114"/>
    </row>
    <row r="419" spans="1:9">
      <c r="A419" s="114" t="s">
        <v>7418</v>
      </c>
      <c r="B419" s="114" t="s">
        <v>7421</v>
      </c>
      <c r="C419" s="114" t="s">
        <v>3054</v>
      </c>
      <c r="D419" s="114" t="s">
        <v>7422</v>
      </c>
      <c r="E419" s="114" t="s">
        <v>7419</v>
      </c>
      <c r="F419" s="114" t="s">
        <v>7420</v>
      </c>
      <c r="G419" s="114" t="s">
        <v>10501</v>
      </c>
      <c r="H419" s="114" t="s">
        <v>5792</v>
      </c>
      <c r="I419" s="114"/>
    </row>
    <row r="420" spans="1:9">
      <c r="A420" s="114" t="s">
        <v>7423</v>
      </c>
      <c r="B420" s="114" t="s">
        <v>7426</v>
      </c>
      <c r="C420" s="114" t="s">
        <v>5972</v>
      </c>
      <c r="D420" s="114" t="s">
        <v>7427</v>
      </c>
      <c r="E420" s="114" t="s">
        <v>7424</v>
      </c>
      <c r="F420" s="114" t="s">
        <v>7425</v>
      </c>
      <c r="G420" s="114" t="s">
        <v>10595</v>
      </c>
      <c r="H420" s="114" t="s">
        <v>5792</v>
      </c>
      <c r="I420" s="114"/>
    </row>
    <row r="421" spans="1:9">
      <c r="A421" s="114" t="s">
        <v>7428</v>
      </c>
      <c r="B421" s="114" t="s">
        <v>7431</v>
      </c>
      <c r="C421" s="114" t="s">
        <v>7432</v>
      </c>
      <c r="D421" s="114" t="s">
        <v>7433</v>
      </c>
      <c r="E421" s="114" t="s">
        <v>7429</v>
      </c>
      <c r="F421" s="114" t="s">
        <v>7430</v>
      </c>
      <c r="G421" s="114" t="s">
        <v>10504</v>
      </c>
      <c r="H421" s="114" t="s">
        <v>5792</v>
      </c>
      <c r="I421" s="114"/>
    </row>
    <row r="422" spans="1:9">
      <c r="A422" s="114" t="s">
        <v>7434</v>
      </c>
      <c r="B422" s="114" t="s">
        <v>7437</v>
      </c>
      <c r="C422" s="114" t="s">
        <v>7438</v>
      </c>
      <c r="D422" s="114" t="s">
        <v>4360</v>
      </c>
      <c r="E422" s="114" t="s">
        <v>7435</v>
      </c>
      <c r="F422" s="114" t="s">
        <v>7436</v>
      </c>
      <c r="G422" s="114" t="s">
        <v>10517</v>
      </c>
      <c r="H422" s="114" t="s">
        <v>5792</v>
      </c>
      <c r="I422" s="114"/>
    </row>
    <row r="423" spans="1:9">
      <c r="A423" s="114" t="s">
        <v>7439</v>
      </c>
      <c r="B423" s="114" t="s">
        <v>7442</v>
      </c>
      <c r="C423" s="114" t="s">
        <v>6160</v>
      </c>
      <c r="D423" s="114" t="s">
        <v>7443</v>
      </c>
      <c r="E423" s="114" t="s">
        <v>7440</v>
      </c>
      <c r="F423" s="114" t="s">
        <v>7441</v>
      </c>
      <c r="G423" s="114" t="s">
        <v>2293</v>
      </c>
      <c r="H423" s="114" t="s">
        <v>5792</v>
      </c>
      <c r="I423" s="114"/>
    </row>
    <row r="424" spans="1:9">
      <c r="A424" s="114" t="s">
        <v>7444</v>
      </c>
      <c r="B424" s="114" t="s">
        <v>7445</v>
      </c>
      <c r="C424" s="114" t="s">
        <v>7446</v>
      </c>
      <c r="D424" s="114" t="s">
        <v>7447</v>
      </c>
      <c r="E424" s="114">
        <v>36.43</v>
      </c>
      <c r="F424" s="114">
        <v>3.2000000000000002E-3</v>
      </c>
      <c r="G424" s="114" t="s">
        <v>2365</v>
      </c>
      <c r="H424" s="114" t="s">
        <v>5792</v>
      </c>
      <c r="I424" s="114"/>
    </row>
    <row r="425" spans="1:9">
      <c r="A425" s="114" t="s">
        <v>7448</v>
      </c>
      <c r="B425" s="114" t="s">
        <v>7449</v>
      </c>
      <c r="C425" s="114" t="s">
        <v>7450</v>
      </c>
      <c r="D425" s="114" t="s">
        <v>7451</v>
      </c>
      <c r="E425" s="114">
        <v>20.75</v>
      </c>
      <c r="F425" s="114">
        <v>4.8999999999999998E-3</v>
      </c>
      <c r="G425" s="114" t="s">
        <v>2365</v>
      </c>
      <c r="H425" s="114" t="s">
        <v>5792</v>
      </c>
      <c r="I425" s="114"/>
    </row>
    <row r="426" spans="1:9">
      <c r="A426" s="114" t="s">
        <v>7452</v>
      </c>
      <c r="B426" s="114" t="s">
        <v>7455</v>
      </c>
      <c r="C426" s="114" t="s">
        <v>7456</v>
      </c>
      <c r="D426" s="114" t="s">
        <v>7457</v>
      </c>
      <c r="E426" s="114" t="s">
        <v>7453</v>
      </c>
      <c r="F426" s="114" t="s">
        <v>7454</v>
      </c>
      <c r="G426" s="114" t="s">
        <v>10512</v>
      </c>
      <c r="H426" s="114" t="s">
        <v>5792</v>
      </c>
      <c r="I426" s="114"/>
    </row>
    <row r="427" spans="1:9">
      <c r="A427" s="114" t="s">
        <v>3475</v>
      </c>
      <c r="B427" s="114" t="s">
        <v>4445</v>
      </c>
      <c r="C427" s="114" t="s">
        <v>3476</v>
      </c>
      <c r="D427" s="114" t="s">
        <v>3747</v>
      </c>
      <c r="E427" s="114">
        <v>6.58</v>
      </c>
      <c r="F427" s="114">
        <v>1.2699999999999999E-2</v>
      </c>
      <c r="G427" s="114" t="s">
        <v>2406</v>
      </c>
      <c r="H427" s="114" t="s">
        <v>5792</v>
      </c>
      <c r="I427" s="114"/>
    </row>
    <row r="428" spans="1:9">
      <c r="A428" s="114" t="s">
        <v>7458</v>
      </c>
      <c r="B428" s="114" t="s">
        <v>7459</v>
      </c>
      <c r="C428" s="114" t="s">
        <v>7460</v>
      </c>
      <c r="D428" s="114" t="s">
        <v>7461</v>
      </c>
      <c r="E428" s="114">
        <v>13.67</v>
      </c>
      <c r="F428" s="114">
        <v>1.4E-2</v>
      </c>
      <c r="G428" s="114" t="s">
        <v>2230</v>
      </c>
      <c r="H428" s="114" t="s">
        <v>5792</v>
      </c>
      <c r="I428" s="114"/>
    </row>
    <row r="429" spans="1:9">
      <c r="A429" s="114" t="s">
        <v>7462</v>
      </c>
      <c r="B429" s="114" t="s">
        <v>7463</v>
      </c>
      <c r="C429" s="114" t="s">
        <v>5794</v>
      </c>
      <c r="D429" s="114" t="s">
        <v>3746</v>
      </c>
      <c r="E429" s="114">
        <v>6.65</v>
      </c>
      <c r="F429" s="114">
        <v>4.9799999999999997E-2</v>
      </c>
      <c r="G429" s="114" t="s">
        <v>2389</v>
      </c>
      <c r="H429" s="114" t="s">
        <v>5792</v>
      </c>
      <c r="I429" s="114"/>
    </row>
    <row r="430" spans="1:9">
      <c r="A430" s="114" t="s">
        <v>7464</v>
      </c>
      <c r="B430" s="114" t="s">
        <v>7465</v>
      </c>
      <c r="C430" s="114" t="s">
        <v>7466</v>
      </c>
      <c r="D430" s="114" t="s">
        <v>6108</v>
      </c>
      <c r="E430" s="114">
        <v>13</v>
      </c>
      <c r="F430" s="114">
        <v>1.61E-2</v>
      </c>
      <c r="G430" s="114" t="s">
        <v>5789</v>
      </c>
      <c r="H430" s="114" t="s">
        <v>5792</v>
      </c>
      <c r="I430" s="114"/>
    </row>
    <row r="431" spans="1:9">
      <c r="A431" s="114" t="s">
        <v>7467</v>
      </c>
      <c r="B431" s="114" t="s">
        <v>7470</v>
      </c>
      <c r="C431" s="114" t="s">
        <v>3219</v>
      </c>
      <c r="D431" s="114" t="s">
        <v>3752</v>
      </c>
      <c r="E431" s="114" t="s">
        <v>7468</v>
      </c>
      <c r="F431" s="114" t="s">
        <v>7469</v>
      </c>
      <c r="G431" s="114" t="s">
        <v>10596</v>
      </c>
      <c r="H431" s="114" t="s">
        <v>5792</v>
      </c>
      <c r="I431" s="114"/>
    </row>
    <row r="432" spans="1:9">
      <c r="A432" s="114" t="s">
        <v>7471</v>
      </c>
      <c r="B432" s="114" t="s">
        <v>2588</v>
      </c>
      <c r="C432" s="114" t="s">
        <v>2588</v>
      </c>
      <c r="D432" s="114" t="s">
        <v>7472</v>
      </c>
      <c r="E432" s="114">
        <v>11.64</v>
      </c>
      <c r="F432" s="114">
        <v>3.2899999999999999E-2</v>
      </c>
      <c r="G432" s="114" t="s">
        <v>2191</v>
      </c>
      <c r="H432" s="114" t="s">
        <v>5792</v>
      </c>
      <c r="I432" s="114"/>
    </row>
    <row r="433" spans="1:9">
      <c r="A433" s="114" t="s">
        <v>7473</v>
      </c>
      <c r="B433" s="114" t="s">
        <v>7474</v>
      </c>
      <c r="C433" s="114" t="s">
        <v>7475</v>
      </c>
      <c r="D433" s="114" t="s">
        <v>7476</v>
      </c>
      <c r="E433" s="114">
        <v>11.5</v>
      </c>
      <c r="F433" s="114">
        <v>2.41E-2</v>
      </c>
      <c r="G433" s="114" t="s">
        <v>5789</v>
      </c>
      <c r="H433" s="114" t="s">
        <v>5792</v>
      </c>
      <c r="I433" s="114"/>
    </row>
    <row r="434" spans="1:9">
      <c r="A434" s="114" t="s">
        <v>7477</v>
      </c>
      <c r="B434" s="114" t="s">
        <v>7480</v>
      </c>
      <c r="C434" s="114" t="s">
        <v>7481</v>
      </c>
      <c r="D434" s="114" t="s">
        <v>7482</v>
      </c>
      <c r="E434" s="114" t="s">
        <v>7478</v>
      </c>
      <c r="F434" s="114" t="s">
        <v>7479</v>
      </c>
      <c r="G434" s="114" t="s">
        <v>10597</v>
      </c>
      <c r="H434" s="114" t="s">
        <v>5792</v>
      </c>
      <c r="I434" s="114"/>
    </row>
    <row r="435" spans="1:9">
      <c r="A435" s="114" t="s">
        <v>7483</v>
      </c>
      <c r="B435" s="114" t="s">
        <v>7484</v>
      </c>
      <c r="C435" s="114" t="s">
        <v>7485</v>
      </c>
      <c r="D435" s="114" t="s">
        <v>7486</v>
      </c>
      <c r="E435" s="114">
        <v>3.83</v>
      </c>
      <c r="F435" s="114">
        <v>3.5299999999999998E-2</v>
      </c>
      <c r="G435" s="114" t="s">
        <v>2365</v>
      </c>
      <c r="H435" s="114" t="s">
        <v>5792</v>
      </c>
      <c r="I435" s="114"/>
    </row>
    <row r="436" spans="1:9">
      <c r="A436" s="114" t="s">
        <v>7487</v>
      </c>
      <c r="B436" s="114" t="s">
        <v>7488</v>
      </c>
      <c r="C436" s="114" t="s">
        <v>6756</v>
      </c>
      <c r="D436" s="114" t="s">
        <v>7489</v>
      </c>
      <c r="E436" s="114">
        <v>4</v>
      </c>
      <c r="F436" s="114">
        <v>3.1199999999999999E-2</v>
      </c>
      <c r="G436" s="114" t="s">
        <v>2406</v>
      </c>
      <c r="H436" s="114" t="s">
        <v>5792</v>
      </c>
      <c r="I436" s="114"/>
    </row>
    <row r="437" spans="1:9">
      <c r="A437" s="114" t="s">
        <v>7490</v>
      </c>
      <c r="B437" s="114" t="s">
        <v>7493</v>
      </c>
      <c r="C437" s="114" t="s">
        <v>7494</v>
      </c>
      <c r="D437" s="114" t="s">
        <v>7495</v>
      </c>
      <c r="E437" s="114" t="s">
        <v>7491</v>
      </c>
      <c r="F437" s="114" t="s">
        <v>7492</v>
      </c>
      <c r="G437" s="114" t="s">
        <v>10598</v>
      </c>
      <c r="H437" s="114" t="s">
        <v>5792</v>
      </c>
      <c r="I437" s="114"/>
    </row>
    <row r="438" spans="1:9">
      <c r="A438" s="114" t="s">
        <v>7496</v>
      </c>
      <c r="B438" s="114" t="s">
        <v>7497</v>
      </c>
      <c r="C438" s="114" t="s">
        <v>3076</v>
      </c>
      <c r="D438" s="114" t="s">
        <v>6008</v>
      </c>
      <c r="E438" s="114">
        <v>13.15</v>
      </c>
      <c r="F438" s="114">
        <v>5.1000000000000004E-3</v>
      </c>
      <c r="G438" s="114" t="s">
        <v>2389</v>
      </c>
      <c r="H438" s="114" t="s">
        <v>5792</v>
      </c>
      <c r="I438" s="114"/>
    </row>
    <row r="439" spans="1:9">
      <c r="A439" s="114" t="s">
        <v>7498</v>
      </c>
      <c r="B439" s="114" t="s">
        <v>7499</v>
      </c>
      <c r="C439" s="114" t="s">
        <v>6567</v>
      </c>
      <c r="D439" s="114" t="s">
        <v>7500</v>
      </c>
      <c r="E439" s="114">
        <v>19.29</v>
      </c>
      <c r="F439" s="114">
        <v>2.9399999999999999E-2</v>
      </c>
      <c r="G439" s="114" t="s">
        <v>10499</v>
      </c>
      <c r="H439" s="114" t="s">
        <v>5792</v>
      </c>
      <c r="I439" s="114"/>
    </row>
    <row r="440" spans="1:9">
      <c r="A440" s="114" t="s">
        <v>7501</v>
      </c>
      <c r="B440" s="114" t="s">
        <v>7504</v>
      </c>
      <c r="C440" s="114" t="s">
        <v>7505</v>
      </c>
      <c r="D440" s="114" t="s">
        <v>7506</v>
      </c>
      <c r="E440" s="114" t="s">
        <v>7502</v>
      </c>
      <c r="F440" s="114" t="s">
        <v>7503</v>
      </c>
      <c r="G440" s="114" t="s">
        <v>10599</v>
      </c>
      <c r="H440" s="114" t="s">
        <v>5792</v>
      </c>
      <c r="I440" s="114"/>
    </row>
    <row r="441" spans="1:9">
      <c r="A441" s="114" t="s">
        <v>7507</v>
      </c>
      <c r="B441" s="114" t="s">
        <v>7508</v>
      </c>
      <c r="C441" s="114" t="s">
        <v>7509</v>
      </c>
      <c r="D441" s="114" t="s">
        <v>7510</v>
      </c>
      <c r="E441" s="114">
        <v>5.64</v>
      </c>
      <c r="F441" s="114">
        <v>1.5900000000000001E-2</v>
      </c>
      <c r="G441" s="114" t="s">
        <v>5786</v>
      </c>
      <c r="H441" s="114" t="s">
        <v>5792</v>
      </c>
      <c r="I441" s="114"/>
    </row>
    <row r="442" spans="1:9">
      <c r="A442" s="114" t="s">
        <v>7511</v>
      </c>
      <c r="B442" s="114" t="s">
        <v>7514</v>
      </c>
      <c r="C442" s="114" t="s">
        <v>3064</v>
      </c>
      <c r="D442" s="114" t="s">
        <v>7515</v>
      </c>
      <c r="E442" s="114" t="s">
        <v>7512</v>
      </c>
      <c r="F442" s="114" t="s">
        <v>7513</v>
      </c>
      <c r="G442" s="114" t="s">
        <v>10501</v>
      </c>
      <c r="H442" s="114" t="s">
        <v>5792</v>
      </c>
      <c r="I442" s="114"/>
    </row>
    <row r="443" spans="1:9">
      <c r="A443" s="114" t="s">
        <v>7516</v>
      </c>
      <c r="B443" s="114" t="s">
        <v>7517</v>
      </c>
      <c r="C443" s="114" t="s">
        <v>7518</v>
      </c>
      <c r="D443" s="114" t="s">
        <v>7519</v>
      </c>
      <c r="E443" s="114">
        <v>9.27</v>
      </c>
      <c r="F443" s="114">
        <v>2.7E-2</v>
      </c>
      <c r="G443" s="114" t="s">
        <v>2315</v>
      </c>
      <c r="H443" s="114" t="s">
        <v>5792</v>
      </c>
      <c r="I443" s="114"/>
    </row>
    <row r="444" spans="1:9">
      <c r="A444" s="114" t="s">
        <v>7520</v>
      </c>
      <c r="B444" s="114" t="s">
        <v>7523</v>
      </c>
      <c r="C444" s="114" t="s">
        <v>6019</v>
      </c>
      <c r="D444" s="114" t="s">
        <v>7524</v>
      </c>
      <c r="E444" s="114" t="s">
        <v>7521</v>
      </c>
      <c r="F444" s="114" t="s">
        <v>7522</v>
      </c>
      <c r="G444" s="114" t="s">
        <v>10600</v>
      </c>
      <c r="H444" s="114" t="s">
        <v>5792</v>
      </c>
      <c r="I444" s="114"/>
    </row>
    <row r="445" spans="1:9">
      <c r="A445" s="114" t="s">
        <v>7525</v>
      </c>
      <c r="B445" s="114" t="s">
        <v>7526</v>
      </c>
      <c r="C445" s="114" t="s">
        <v>3069</v>
      </c>
      <c r="D445" s="114" t="s">
        <v>3760</v>
      </c>
      <c r="E445" s="114">
        <v>4.33</v>
      </c>
      <c r="F445" s="114">
        <v>2.3300000000000001E-2</v>
      </c>
      <c r="G445" s="114" t="s">
        <v>2406</v>
      </c>
      <c r="H445" s="114" t="s">
        <v>5792</v>
      </c>
      <c r="I445" s="114"/>
    </row>
    <row r="446" spans="1:9">
      <c r="A446" s="114" t="s">
        <v>7527</v>
      </c>
      <c r="B446" s="114" t="s">
        <v>7530</v>
      </c>
      <c r="C446" s="114" t="s">
        <v>2588</v>
      </c>
      <c r="D446" s="114" t="s">
        <v>7531</v>
      </c>
      <c r="E446" s="114" t="s">
        <v>7528</v>
      </c>
      <c r="F446" s="114" t="s">
        <v>7529</v>
      </c>
      <c r="G446" s="114" t="s">
        <v>10501</v>
      </c>
      <c r="H446" s="114" t="s">
        <v>5792</v>
      </c>
      <c r="I446" s="114"/>
    </row>
    <row r="447" spans="1:9">
      <c r="A447" s="114" t="s">
        <v>7532</v>
      </c>
      <c r="B447" s="114" t="s">
        <v>2588</v>
      </c>
      <c r="C447" s="114" t="s">
        <v>2588</v>
      </c>
      <c r="D447" s="114" t="s">
        <v>7535</v>
      </c>
      <c r="E447" s="114" t="s">
        <v>7533</v>
      </c>
      <c r="F447" s="114" t="s">
        <v>7534</v>
      </c>
      <c r="G447" s="114" t="s">
        <v>10601</v>
      </c>
      <c r="H447" s="114" t="s">
        <v>5792</v>
      </c>
      <c r="I447" s="114"/>
    </row>
    <row r="448" spans="1:9">
      <c r="A448" s="114" t="s">
        <v>7536</v>
      </c>
      <c r="B448" s="114" t="s">
        <v>7539</v>
      </c>
      <c r="C448" s="114" t="s">
        <v>7540</v>
      </c>
      <c r="D448" s="114" t="s">
        <v>7541</v>
      </c>
      <c r="E448" s="114" t="s">
        <v>7537</v>
      </c>
      <c r="F448" s="114" t="s">
        <v>7538</v>
      </c>
      <c r="G448" s="114" t="s">
        <v>10602</v>
      </c>
      <c r="H448" s="114" t="s">
        <v>5792</v>
      </c>
      <c r="I448" s="114"/>
    </row>
    <row r="449" spans="1:9">
      <c r="A449" s="114" t="s">
        <v>3477</v>
      </c>
      <c r="B449" s="114" t="s">
        <v>4468</v>
      </c>
      <c r="C449" s="114" t="s">
        <v>3478</v>
      </c>
      <c r="D449" s="114" t="s">
        <v>4469</v>
      </c>
      <c r="E449" s="114">
        <v>3.43</v>
      </c>
      <c r="F449" s="114">
        <v>3.4700000000000002E-2</v>
      </c>
      <c r="G449" s="114" t="s">
        <v>2365</v>
      </c>
      <c r="H449" s="114" t="s">
        <v>5792</v>
      </c>
      <c r="I449" s="114"/>
    </row>
    <row r="450" spans="1:9">
      <c r="A450" s="114" t="s">
        <v>7542</v>
      </c>
      <c r="B450" s="114" t="s">
        <v>7543</v>
      </c>
      <c r="C450" s="114" t="s">
        <v>7544</v>
      </c>
      <c r="D450" s="114" t="s">
        <v>7545</v>
      </c>
      <c r="E450" s="114">
        <v>9.83</v>
      </c>
      <c r="F450" s="114">
        <v>2.3900000000000001E-2</v>
      </c>
      <c r="G450" s="114" t="s">
        <v>2389</v>
      </c>
      <c r="H450" s="114" t="s">
        <v>5792</v>
      </c>
      <c r="I450" s="114"/>
    </row>
    <row r="451" spans="1:9">
      <c r="A451" s="114" t="s">
        <v>7546</v>
      </c>
      <c r="B451" s="114" t="s">
        <v>7549</v>
      </c>
      <c r="C451" s="114" t="s">
        <v>7550</v>
      </c>
      <c r="D451" s="114" t="s">
        <v>7551</v>
      </c>
      <c r="E451" s="114" t="s">
        <v>7547</v>
      </c>
      <c r="F451" s="114" t="s">
        <v>7548</v>
      </c>
      <c r="G451" s="114" t="s">
        <v>2293</v>
      </c>
      <c r="H451" s="114" t="s">
        <v>5792</v>
      </c>
      <c r="I451" s="114"/>
    </row>
    <row r="452" spans="1:9">
      <c r="A452" s="114" t="s">
        <v>7552</v>
      </c>
      <c r="B452" s="114" t="s">
        <v>7553</v>
      </c>
      <c r="C452" s="114" t="s">
        <v>6368</v>
      </c>
      <c r="D452" s="114" t="s">
        <v>3747</v>
      </c>
      <c r="E452" s="114">
        <v>6.9</v>
      </c>
      <c r="F452" s="114">
        <v>1.9400000000000001E-2</v>
      </c>
      <c r="G452" s="114" t="s">
        <v>2365</v>
      </c>
      <c r="H452" s="114" t="s">
        <v>5792</v>
      </c>
      <c r="I452" s="114"/>
    </row>
    <row r="453" spans="1:9">
      <c r="A453" s="114" t="s">
        <v>7554</v>
      </c>
      <c r="B453" s="114" t="s">
        <v>7555</v>
      </c>
      <c r="C453" s="114" t="s">
        <v>7556</v>
      </c>
      <c r="D453" s="114" t="s">
        <v>7557</v>
      </c>
      <c r="E453" s="114">
        <v>18</v>
      </c>
      <c r="F453" s="114">
        <v>3.3099999999999997E-2</v>
      </c>
      <c r="G453" s="114" t="s">
        <v>2355</v>
      </c>
      <c r="H453" s="114" t="s">
        <v>5792</v>
      </c>
      <c r="I453" s="114"/>
    </row>
    <row r="454" spans="1:9">
      <c r="A454" s="114" t="s">
        <v>7558</v>
      </c>
      <c r="B454" s="114" t="s">
        <v>7559</v>
      </c>
      <c r="C454" s="114" t="s">
        <v>7560</v>
      </c>
      <c r="D454" s="114" t="s">
        <v>7561</v>
      </c>
      <c r="E454" s="114">
        <v>8.2899999999999991</v>
      </c>
      <c r="F454" s="114">
        <v>0.05</v>
      </c>
      <c r="G454" s="114" t="s">
        <v>2315</v>
      </c>
      <c r="H454" s="114" t="s">
        <v>5792</v>
      </c>
      <c r="I454" s="114"/>
    </row>
    <row r="455" spans="1:9">
      <c r="A455" s="114" t="s">
        <v>7562</v>
      </c>
      <c r="B455" s="114" t="s">
        <v>7563</v>
      </c>
      <c r="C455" s="114" t="s">
        <v>7246</v>
      </c>
      <c r="D455" s="114" t="s">
        <v>7247</v>
      </c>
      <c r="E455" s="114">
        <v>3.74</v>
      </c>
      <c r="F455" s="114">
        <v>3.2899999999999999E-2</v>
      </c>
      <c r="G455" s="114" t="s">
        <v>2365</v>
      </c>
      <c r="H455" s="114" t="s">
        <v>5792</v>
      </c>
      <c r="I455" s="114"/>
    </row>
    <row r="456" spans="1:9">
      <c r="A456" s="114" t="s">
        <v>7564</v>
      </c>
      <c r="B456" s="114" t="s">
        <v>7565</v>
      </c>
      <c r="C456" s="114" t="s">
        <v>7566</v>
      </c>
      <c r="D456" s="114" t="s">
        <v>7567</v>
      </c>
      <c r="E456" s="114">
        <v>14.33</v>
      </c>
      <c r="F456" s="114">
        <v>3.0800000000000001E-2</v>
      </c>
      <c r="G456" s="114" t="s">
        <v>10499</v>
      </c>
      <c r="H456" s="114" t="s">
        <v>5792</v>
      </c>
      <c r="I456" s="114"/>
    </row>
    <row r="457" spans="1:9">
      <c r="A457" s="114" t="s">
        <v>7568</v>
      </c>
      <c r="B457" s="114" t="s">
        <v>7571</v>
      </c>
      <c r="C457" s="114" t="s">
        <v>2588</v>
      </c>
      <c r="D457" s="114" t="s">
        <v>7572</v>
      </c>
      <c r="E457" s="114" t="s">
        <v>7569</v>
      </c>
      <c r="F457" s="114" t="s">
        <v>7570</v>
      </c>
      <c r="G457" s="114" t="s">
        <v>10603</v>
      </c>
      <c r="H457" s="114" t="s">
        <v>5792</v>
      </c>
      <c r="I457" s="114" t="s">
        <v>5886</v>
      </c>
    </row>
    <row r="458" spans="1:9">
      <c r="A458" s="114" t="s">
        <v>7573</v>
      </c>
      <c r="B458" s="114" t="s">
        <v>7576</v>
      </c>
      <c r="C458" s="114" t="s">
        <v>7577</v>
      </c>
      <c r="D458" s="114" t="s">
        <v>7578</v>
      </c>
      <c r="E458" s="114" t="s">
        <v>7574</v>
      </c>
      <c r="F458" s="114" t="s">
        <v>7575</v>
      </c>
      <c r="G458" s="114" t="s">
        <v>10517</v>
      </c>
      <c r="H458" s="114" t="s">
        <v>5792</v>
      </c>
      <c r="I458" s="114"/>
    </row>
    <row r="459" spans="1:9">
      <c r="A459" s="114" t="s">
        <v>7579</v>
      </c>
      <c r="B459" s="114" t="s">
        <v>7580</v>
      </c>
      <c r="C459" s="114" t="s">
        <v>3240</v>
      </c>
      <c r="D459" s="114" t="s">
        <v>6425</v>
      </c>
      <c r="E459" s="114">
        <v>15</v>
      </c>
      <c r="F459" s="114">
        <v>4.1700000000000001E-2</v>
      </c>
      <c r="G459" s="114" t="s">
        <v>2389</v>
      </c>
      <c r="H459" s="114" t="s">
        <v>5792</v>
      </c>
      <c r="I459" s="114"/>
    </row>
    <row r="460" spans="1:9">
      <c r="A460" s="114" t="s">
        <v>7581</v>
      </c>
      <c r="B460" s="114" t="s">
        <v>7582</v>
      </c>
      <c r="C460" s="114" t="s">
        <v>7583</v>
      </c>
      <c r="D460" s="114" t="s">
        <v>3747</v>
      </c>
      <c r="E460" s="114">
        <v>4.24</v>
      </c>
      <c r="F460" s="114">
        <v>1.3599999999999999E-2</v>
      </c>
      <c r="G460" s="114" t="s">
        <v>2389</v>
      </c>
      <c r="H460" s="114" t="s">
        <v>5792</v>
      </c>
      <c r="I460" s="114"/>
    </row>
    <row r="461" spans="1:9">
      <c r="A461" s="114" t="s">
        <v>7584</v>
      </c>
      <c r="B461" s="114" t="s">
        <v>7585</v>
      </c>
      <c r="C461" s="114" t="s">
        <v>7586</v>
      </c>
      <c r="D461" s="114" t="s">
        <v>7587</v>
      </c>
      <c r="E461" s="114">
        <v>7.58</v>
      </c>
      <c r="F461" s="114">
        <v>7.7999999999999996E-3</v>
      </c>
      <c r="G461" s="114" t="s">
        <v>2389</v>
      </c>
      <c r="H461" s="114" t="s">
        <v>5792</v>
      </c>
      <c r="I461" s="114"/>
    </row>
    <row r="462" spans="1:9">
      <c r="A462" s="114" t="s">
        <v>7588</v>
      </c>
      <c r="B462" s="114" t="s">
        <v>7591</v>
      </c>
      <c r="C462" s="114" t="s">
        <v>7481</v>
      </c>
      <c r="D462" s="114" t="s">
        <v>7592</v>
      </c>
      <c r="E462" s="114" t="s">
        <v>7589</v>
      </c>
      <c r="F462" s="114" t="s">
        <v>7590</v>
      </c>
      <c r="G462" s="114" t="s">
        <v>10543</v>
      </c>
      <c r="H462" s="114" t="s">
        <v>5792</v>
      </c>
      <c r="I462" s="114"/>
    </row>
    <row r="463" spans="1:9">
      <c r="A463" s="114" t="s">
        <v>3246</v>
      </c>
      <c r="B463" s="114" t="s">
        <v>4478</v>
      </c>
      <c r="C463" s="114" t="s">
        <v>3247</v>
      </c>
      <c r="D463" s="114" t="s">
        <v>4479</v>
      </c>
      <c r="E463" s="114">
        <v>7.79</v>
      </c>
      <c r="F463" s="114">
        <v>1.26E-2</v>
      </c>
      <c r="G463" s="114" t="s">
        <v>10499</v>
      </c>
      <c r="H463" s="114" t="s">
        <v>5792</v>
      </c>
      <c r="I463" s="114"/>
    </row>
    <row r="464" spans="1:9">
      <c r="A464" s="114" t="s">
        <v>7593</v>
      </c>
      <c r="B464" s="114" t="s">
        <v>7594</v>
      </c>
      <c r="C464" s="114" t="s">
        <v>7595</v>
      </c>
      <c r="D464" s="114" t="s">
        <v>7596</v>
      </c>
      <c r="E464" s="114">
        <v>4.18</v>
      </c>
      <c r="F464" s="114">
        <v>1.6500000000000001E-2</v>
      </c>
      <c r="G464" s="114" t="s">
        <v>2365</v>
      </c>
      <c r="H464" s="114" t="s">
        <v>5792</v>
      </c>
      <c r="I464" s="114"/>
    </row>
    <row r="465" spans="1:9">
      <c r="A465" s="114" t="s">
        <v>7597</v>
      </c>
      <c r="B465" s="114" t="s">
        <v>7600</v>
      </c>
      <c r="C465" s="114" t="s">
        <v>7601</v>
      </c>
      <c r="D465" s="114" t="s">
        <v>7602</v>
      </c>
      <c r="E465" s="114" t="s">
        <v>7598</v>
      </c>
      <c r="F465" s="114" t="s">
        <v>7599</v>
      </c>
      <c r="G465" s="114" t="s">
        <v>10604</v>
      </c>
      <c r="H465" s="114" t="s">
        <v>5792</v>
      </c>
      <c r="I465" s="114"/>
    </row>
    <row r="466" spans="1:9">
      <c r="A466" s="114" t="s">
        <v>7603</v>
      </c>
      <c r="B466" s="114" t="s">
        <v>7604</v>
      </c>
      <c r="C466" s="114" t="s">
        <v>7605</v>
      </c>
      <c r="D466" s="114" t="s">
        <v>7606</v>
      </c>
      <c r="E466" s="114">
        <v>18.75</v>
      </c>
      <c r="F466" s="113">
        <v>8.9999999999999998E-4</v>
      </c>
      <c r="G466" s="114" t="s">
        <v>2389</v>
      </c>
      <c r="H466" s="114" t="s">
        <v>5792</v>
      </c>
      <c r="I466" s="114"/>
    </row>
    <row r="467" spans="1:9">
      <c r="A467" s="114" t="s">
        <v>7607</v>
      </c>
      <c r="B467" s="114" t="s">
        <v>7608</v>
      </c>
      <c r="C467" s="114" t="s">
        <v>7609</v>
      </c>
      <c r="D467" s="114" t="s">
        <v>7610</v>
      </c>
      <c r="E467" s="114">
        <v>4.46</v>
      </c>
      <c r="F467" s="114">
        <v>1.9300000000000001E-2</v>
      </c>
      <c r="G467" s="114" t="s">
        <v>2389</v>
      </c>
      <c r="H467" s="114" t="s">
        <v>5792</v>
      </c>
      <c r="I467" s="114"/>
    </row>
    <row r="468" spans="1:9">
      <c r="A468" s="114" t="s">
        <v>7611</v>
      </c>
      <c r="B468" s="114" t="s">
        <v>7612</v>
      </c>
      <c r="C468" s="114" t="s">
        <v>7613</v>
      </c>
      <c r="D468" s="114" t="s">
        <v>7614</v>
      </c>
      <c r="E468" s="114">
        <v>3.83</v>
      </c>
      <c r="F468" s="114">
        <v>1.09E-2</v>
      </c>
      <c r="G468" s="114" t="s">
        <v>2365</v>
      </c>
      <c r="H468" s="114" t="s">
        <v>5792</v>
      </c>
      <c r="I468" s="114"/>
    </row>
    <row r="469" spans="1:9">
      <c r="A469" s="114" t="s">
        <v>7615</v>
      </c>
      <c r="B469" s="114" t="s">
        <v>7618</v>
      </c>
      <c r="C469" s="114" t="s">
        <v>3084</v>
      </c>
      <c r="D469" s="114" t="s">
        <v>7619</v>
      </c>
      <c r="E469" s="114" t="s">
        <v>7616</v>
      </c>
      <c r="F469" s="114" t="s">
        <v>7617</v>
      </c>
      <c r="G469" s="114" t="s">
        <v>10605</v>
      </c>
      <c r="H469" s="114" t="s">
        <v>5792</v>
      </c>
      <c r="I469" s="114"/>
    </row>
    <row r="470" spans="1:9">
      <c r="A470" s="114" t="s">
        <v>7620</v>
      </c>
      <c r="B470" s="114" t="s">
        <v>7623</v>
      </c>
      <c r="C470" s="114" t="s">
        <v>7624</v>
      </c>
      <c r="D470" s="114" t="s">
        <v>7625</v>
      </c>
      <c r="E470" s="114" t="s">
        <v>7621</v>
      </c>
      <c r="F470" s="114" t="s">
        <v>7622</v>
      </c>
      <c r="G470" s="114" t="s">
        <v>10574</v>
      </c>
      <c r="H470" s="114" t="s">
        <v>5792</v>
      </c>
      <c r="I470" s="114"/>
    </row>
    <row r="471" spans="1:9">
      <c r="A471" s="114" t="s">
        <v>7626</v>
      </c>
      <c r="B471" s="114" t="s">
        <v>7627</v>
      </c>
      <c r="C471" s="114" t="s">
        <v>7628</v>
      </c>
      <c r="D471" s="114" t="s">
        <v>7629</v>
      </c>
      <c r="E471" s="114">
        <v>24</v>
      </c>
      <c r="F471" s="114">
        <v>3.3099999999999997E-2</v>
      </c>
      <c r="G471" s="114" t="s">
        <v>2406</v>
      </c>
      <c r="H471" s="114" t="s">
        <v>5792</v>
      </c>
      <c r="I471" s="114"/>
    </row>
    <row r="472" spans="1:9">
      <c r="A472" s="114" t="s">
        <v>7630</v>
      </c>
      <c r="B472" s="114" t="s">
        <v>7631</v>
      </c>
      <c r="C472" s="114" t="s">
        <v>7632</v>
      </c>
      <c r="D472" s="114" t="s">
        <v>7633</v>
      </c>
      <c r="E472" s="114">
        <v>18.2</v>
      </c>
      <c r="F472" s="114">
        <v>3.4599999999999999E-2</v>
      </c>
      <c r="G472" s="114" t="s">
        <v>2230</v>
      </c>
      <c r="H472" s="114" t="s">
        <v>5792</v>
      </c>
      <c r="I472" s="114"/>
    </row>
    <row r="473" spans="1:9">
      <c r="A473" s="114" t="s">
        <v>3248</v>
      </c>
      <c r="B473" s="114" t="s">
        <v>4491</v>
      </c>
      <c r="C473" s="114" t="s">
        <v>3249</v>
      </c>
      <c r="D473" s="114" t="s">
        <v>4492</v>
      </c>
      <c r="E473" s="114">
        <v>27.2</v>
      </c>
      <c r="F473" s="114">
        <v>1.7100000000000001E-2</v>
      </c>
      <c r="G473" s="114" t="s">
        <v>2231</v>
      </c>
      <c r="H473" s="114" t="s">
        <v>5792</v>
      </c>
      <c r="I473" s="114"/>
    </row>
    <row r="474" spans="1:9">
      <c r="A474" s="114" t="s">
        <v>7634</v>
      </c>
      <c r="B474" s="114" t="s">
        <v>7637</v>
      </c>
      <c r="C474" s="114" t="s">
        <v>2588</v>
      </c>
      <c r="D474" s="114" t="s">
        <v>7638</v>
      </c>
      <c r="E474" s="114" t="s">
        <v>7635</v>
      </c>
      <c r="F474" s="114" t="s">
        <v>7636</v>
      </c>
      <c r="G474" s="114" t="s">
        <v>10606</v>
      </c>
      <c r="H474" s="114" t="s">
        <v>5792</v>
      </c>
      <c r="I474" s="114"/>
    </row>
    <row r="475" spans="1:9">
      <c r="A475" s="114" t="s">
        <v>7639</v>
      </c>
      <c r="B475" s="114" t="s">
        <v>7640</v>
      </c>
      <c r="C475" s="114" t="s">
        <v>7641</v>
      </c>
      <c r="D475" s="114" t="s">
        <v>7642</v>
      </c>
      <c r="E475" s="114">
        <v>9.39</v>
      </c>
      <c r="F475" s="114">
        <v>3.2899999999999999E-2</v>
      </c>
      <c r="G475" s="114" t="s">
        <v>10499</v>
      </c>
      <c r="H475" s="114" t="s">
        <v>5792</v>
      </c>
      <c r="I475" s="114"/>
    </row>
    <row r="476" spans="1:9">
      <c r="A476" s="114" t="s">
        <v>7643</v>
      </c>
      <c r="B476" s="114" t="s">
        <v>7646</v>
      </c>
      <c r="C476" s="114" t="s">
        <v>5968</v>
      </c>
      <c r="D476" s="114" t="s">
        <v>7647</v>
      </c>
      <c r="E476" s="114" t="s">
        <v>7644</v>
      </c>
      <c r="F476" s="114" t="s">
        <v>7645</v>
      </c>
      <c r="G476" s="114" t="s">
        <v>10607</v>
      </c>
      <c r="H476" s="114" t="s">
        <v>5792</v>
      </c>
      <c r="I476" s="114"/>
    </row>
    <row r="477" spans="1:9">
      <c r="A477" s="114" t="s">
        <v>7648</v>
      </c>
      <c r="B477" s="114" t="s">
        <v>7649</v>
      </c>
      <c r="C477" s="114" t="s">
        <v>7650</v>
      </c>
      <c r="D477" s="114" t="s">
        <v>7651</v>
      </c>
      <c r="E477" s="114">
        <v>9.14</v>
      </c>
      <c r="F477" s="114">
        <v>1.8E-3</v>
      </c>
      <c r="G477" s="114" t="s">
        <v>2365</v>
      </c>
      <c r="H477" s="114" t="s">
        <v>5792</v>
      </c>
      <c r="I477" s="114"/>
    </row>
    <row r="478" spans="1:9">
      <c r="A478" s="114" t="s">
        <v>7652</v>
      </c>
      <c r="B478" s="114" t="s">
        <v>7653</v>
      </c>
      <c r="C478" s="114" t="s">
        <v>5895</v>
      </c>
      <c r="D478" s="114" t="s">
        <v>7654</v>
      </c>
      <c r="E478" s="114">
        <v>3.6</v>
      </c>
      <c r="F478" s="114">
        <v>2.86E-2</v>
      </c>
      <c r="G478" s="114" t="s">
        <v>2230</v>
      </c>
      <c r="H478" s="114" t="s">
        <v>5792</v>
      </c>
      <c r="I478" s="114"/>
    </row>
    <row r="479" spans="1:9">
      <c r="A479" s="114" t="s">
        <v>7655</v>
      </c>
      <c r="B479" s="114" t="s">
        <v>7656</v>
      </c>
      <c r="C479" s="114" t="s">
        <v>7657</v>
      </c>
      <c r="D479" s="114" t="s">
        <v>7658</v>
      </c>
      <c r="E479" s="114">
        <v>14.34</v>
      </c>
      <c r="F479" s="114">
        <v>1.0999999999999999E-2</v>
      </c>
      <c r="G479" s="114" t="s">
        <v>2332</v>
      </c>
      <c r="H479" s="114" t="s">
        <v>5792</v>
      </c>
      <c r="I479" s="114"/>
    </row>
    <row r="480" spans="1:9">
      <c r="A480" s="114" t="s">
        <v>7659</v>
      </c>
      <c r="B480" s="114" t="s">
        <v>7662</v>
      </c>
      <c r="C480" s="114" t="s">
        <v>7663</v>
      </c>
      <c r="D480" s="114" t="s">
        <v>7664</v>
      </c>
      <c r="E480" s="114" t="s">
        <v>7660</v>
      </c>
      <c r="F480" s="114" t="s">
        <v>7661</v>
      </c>
      <c r="G480" s="114" t="s">
        <v>10608</v>
      </c>
      <c r="H480" s="114" t="s">
        <v>5792</v>
      </c>
      <c r="I480" s="114"/>
    </row>
    <row r="481" spans="1:9">
      <c r="A481" s="114" t="s">
        <v>7665</v>
      </c>
      <c r="B481" s="114" t="s">
        <v>7666</v>
      </c>
      <c r="C481" s="114" t="s">
        <v>7667</v>
      </c>
      <c r="D481" s="114" t="s">
        <v>4142</v>
      </c>
      <c r="E481" s="114">
        <v>2.4300000000000002</v>
      </c>
      <c r="F481" s="114">
        <v>1.03E-2</v>
      </c>
      <c r="G481" s="114" t="s">
        <v>2365</v>
      </c>
      <c r="H481" s="114" t="s">
        <v>5792</v>
      </c>
      <c r="I481" s="114"/>
    </row>
    <row r="482" spans="1:9">
      <c r="A482" s="114" t="s">
        <v>7668</v>
      </c>
      <c r="B482" s="114" t="s">
        <v>7671</v>
      </c>
      <c r="C482" s="114" t="s">
        <v>7672</v>
      </c>
      <c r="D482" s="114" t="s">
        <v>6542</v>
      </c>
      <c r="E482" s="114" t="s">
        <v>7669</v>
      </c>
      <c r="F482" s="114" t="s">
        <v>7670</v>
      </c>
      <c r="G482" s="114" t="s">
        <v>10609</v>
      </c>
      <c r="H482" s="114" t="s">
        <v>5792</v>
      </c>
      <c r="I482" s="114"/>
    </row>
    <row r="483" spans="1:9">
      <c r="A483" s="114" t="s">
        <v>7673</v>
      </c>
      <c r="B483" s="114" t="s">
        <v>7674</v>
      </c>
      <c r="C483" s="114" t="s">
        <v>7675</v>
      </c>
      <c r="D483" s="114" t="s">
        <v>7676</v>
      </c>
      <c r="E483" s="114">
        <v>12</v>
      </c>
      <c r="F483" s="114">
        <v>2.18E-2</v>
      </c>
      <c r="G483" s="114" t="s">
        <v>2365</v>
      </c>
      <c r="H483" s="114" t="s">
        <v>5792</v>
      </c>
      <c r="I483" s="114"/>
    </row>
    <row r="484" spans="1:9">
      <c r="A484" s="114" t="s">
        <v>7677</v>
      </c>
      <c r="B484" s="114" t="s">
        <v>7678</v>
      </c>
      <c r="C484" s="114" t="s">
        <v>7679</v>
      </c>
      <c r="D484" s="114" t="s">
        <v>7680</v>
      </c>
      <c r="E484" s="114">
        <v>20.8</v>
      </c>
      <c r="F484" s="114">
        <v>3.3500000000000002E-2</v>
      </c>
      <c r="G484" s="114" t="s">
        <v>5789</v>
      </c>
      <c r="H484" s="114" t="s">
        <v>5792</v>
      </c>
      <c r="I484" s="114"/>
    </row>
    <row r="485" spans="1:9">
      <c r="A485" s="114" t="s">
        <v>7681</v>
      </c>
      <c r="B485" s="114" t="s">
        <v>7682</v>
      </c>
      <c r="C485" s="114" t="s">
        <v>3320</v>
      </c>
      <c r="D485" s="114" t="s">
        <v>7683</v>
      </c>
      <c r="E485" s="114">
        <v>5.29</v>
      </c>
      <c r="F485" s="114">
        <v>4.5199999999999997E-2</v>
      </c>
      <c r="G485" s="114" t="s">
        <v>2355</v>
      </c>
      <c r="H485" s="114" t="s">
        <v>5792</v>
      </c>
      <c r="I485" s="114"/>
    </row>
    <row r="486" spans="1:9">
      <c r="A486" s="114" t="s">
        <v>3481</v>
      </c>
      <c r="B486" s="114" t="s">
        <v>4498</v>
      </c>
      <c r="C486" s="114" t="s">
        <v>3320</v>
      </c>
      <c r="D486" s="114" t="s">
        <v>4499</v>
      </c>
      <c r="E486" s="114" t="s">
        <v>7684</v>
      </c>
      <c r="F486" s="114" t="s">
        <v>7685</v>
      </c>
      <c r="G486" s="114" t="s">
        <v>10610</v>
      </c>
      <c r="H486" s="114" t="s">
        <v>5792</v>
      </c>
      <c r="I486" s="114"/>
    </row>
    <row r="487" spans="1:9">
      <c r="A487" s="114" t="s">
        <v>7686</v>
      </c>
      <c r="B487" s="114" t="s">
        <v>7689</v>
      </c>
      <c r="C487" s="114" t="s">
        <v>3403</v>
      </c>
      <c r="D487" s="114" t="s">
        <v>7690</v>
      </c>
      <c r="E487" s="114" t="s">
        <v>7687</v>
      </c>
      <c r="F487" s="114" t="s">
        <v>7688</v>
      </c>
      <c r="G487" s="114" t="s">
        <v>10527</v>
      </c>
      <c r="H487" s="114" t="s">
        <v>5792</v>
      </c>
      <c r="I487" s="114"/>
    </row>
    <row r="488" spans="1:9">
      <c r="A488" s="114" t="s">
        <v>7691</v>
      </c>
      <c r="B488" s="114" t="s">
        <v>7692</v>
      </c>
      <c r="C488" s="114" t="s">
        <v>7143</v>
      </c>
      <c r="D488" s="114" t="s">
        <v>7693</v>
      </c>
      <c r="E488" s="114">
        <v>2.11</v>
      </c>
      <c r="F488" s="114">
        <v>4.9399999999999999E-2</v>
      </c>
      <c r="G488" s="114" t="s">
        <v>2365</v>
      </c>
      <c r="H488" s="114" t="s">
        <v>5792</v>
      </c>
      <c r="I488" s="114"/>
    </row>
    <row r="489" spans="1:9">
      <c r="A489" s="114" t="s">
        <v>7694</v>
      </c>
      <c r="B489" s="114" t="s">
        <v>7697</v>
      </c>
      <c r="C489" s="114" t="s">
        <v>7698</v>
      </c>
      <c r="D489" s="114" t="s">
        <v>7699</v>
      </c>
      <c r="E489" s="114" t="s">
        <v>7695</v>
      </c>
      <c r="F489" s="114" t="s">
        <v>7696</v>
      </c>
      <c r="G489" s="114" t="s">
        <v>10508</v>
      </c>
      <c r="H489" s="114" t="s">
        <v>5792</v>
      </c>
      <c r="I489" s="114"/>
    </row>
    <row r="490" spans="1:9">
      <c r="A490" s="114" t="s">
        <v>3482</v>
      </c>
      <c r="B490" s="114" t="s">
        <v>3983</v>
      </c>
      <c r="C490" s="114" t="s">
        <v>3483</v>
      </c>
      <c r="D490" s="114" t="s">
        <v>3747</v>
      </c>
      <c r="E490" s="114" t="s">
        <v>7700</v>
      </c>
      <c r="F490" s="114" t="s">
        <v>7701</v>
      </c>
      <c r="G490" s="114" t="s">
        <v>10611</v>
      </c>
      <c r="H490" s="114" t="s">
        <v>5792</v>
      </c>
      <c r="I490" s="114"/>
    </row>
    <row r="491" spans="1:9">
      <c r="A491" s="114" t="s">
        <v>7702</v>
      </c>
      <c r="B491" s="114" t="s">
        <v>7703</v>
      </c>
      <c r="C491" s="114" t="s">
        <v>6137</v>
      </c>
      <c r="D491" s="114" t="s">
        <v>7704</v>
      </c>
      <c r="E491" s="114">
        <v>4.74</v>
      </c>
      <c r="F491" s="114">
        <v>3.1399999999999997E-2</v>
      </c>
      <c r="G491" s="114" t="s">
        <v>2315</v>
      </c>
      <c r="H491" s="114" t="s">
        <v>5792</v>
      </c>
      <c r="I491" s="114"/>
    </row>
    <row r="492" spans="1:9">
      <c r="A492" s="114" t="s">
        <v>7705</v>
      </c>
      <c r="B492" s="114" t="s">
        <v>7706</v>
      </c>
      <c r="C492" s="114" t="s">
        <v>7707</v>
      </c>
      <c r="D492" s="114" t="s">
        <v>3747</v>
      </c>
      <c r="E492" s="114">
        <v>3.97</v>
      </c>
      <c r="F492" s="114">
        <v>2.52E-2</v>
      </c>
      <c r="G492" s="114" t="s">
        <v>2365</v>
      </c>
      <c r="H492" s="114" t="s">
        <v>5792</v>
      </c>
      <c r="I492" s="114"/>
    </row>
    <row r="493" spans="1:9">
      <c r="A493" s="114" t="s">
        <v>3061</v>
      </c>
      <c r="B493" s="114" t="s">
        <v>3985</v>
      </c>
      <c r="C493" s="114" t="s">
        <v>3062</v>
      </c>
      <c r="D493" s="114" t="s">
        <v>3882</v>
      </c>
      <c r="E493" s="114">
        <v>4.5</v>
      </c>
      <c r="F493" s="114">
        <v>1.77E-2</v>
      </c>
      <c r="G493" s="114" t="s">
        <v>2365</v>
      </c>
      <c r="H493" s="114" t="s">
        <v>5792</v>
      </c>
      <c r="I493" s="114"/>
    </row>
    <row r="494" spans="1:9">
      <c r="A494" s="114" t="s">
        <v>7708</v>
      </c>
      <c r="B494" s="114" t="s">
        <v>7711</v>
      </c>
      <c r="C494" s="114" t="s">
        <v>7712</v>
      </c>
      <c r="D494" s="114" t="s">
        <v>7713</v>
      </c>
      <c r="E494" s="114" t="s">
        <v>7709</v>
      </c>
      <c r="F494" s="114" t="s">
        <v>7710</v>
      </c>
      <c r="G494" s="114" t="s">
        <v>10612</v>
      </c>
      <c r="H494" s="114" t="s">
        <v>5792</v>
      </c>
      <c r="I494" s="114"/>
    </row>
    <row r="495" spans="1:9">
      <c r="A495" s="114" t="s">
        <v>7714</v>
      </c>
      <c r="B495" s="114" t="s">
        <v>7715</v>
      </c>
      <c r="C495" s="114" t="s">
        <v>3136</v>
      </c>
      <c r="D495" s="114" t="s">
        <v>7716</v>
      </c>
      <c r="E495" s="114">
        <v>4.2</v>
      </c>
      <c r="F495" s="114">
        <v>1.6400000000000001E-2</v>
      </c>
      <c r="G495" s="114" t="s">
        <v>2231</v>
      </c>
      <c r="H495" s="114" t="s">
        <v>5792</v>
      </c>
      <c r="I495" s="114"/>
    </row>
    <row r="496" spans="1:9">
      <c r="A496" s="114" t="s">
        <v>7717</v>
      </c>
      <c r="B496" s="114" t="s">
        <v>7720</v>
      </c>
      <c r="C496" s="114" t="s">
        <v>7721</v>
      </c>
      <c r="D496" s="114" t="s">
        <v>7722</v>
      </c>
      <c r="E496" s="114" t="s">
        <v>7718</v>
      </c>
      <c r="F496" s="114" t="s">
        <v>7719</v>
      </c>
      <c r="G496" s="114" t="s">
        <v>10613</v>
      </c>
      <c r="H496" s="114" t="s">
        <v>5792</v>
      </c>
      <c r="I496" s="114"/>
    </row>
    <row r="497" spans="1:9">
      <c r="A497" s="114" t="s">
        <v>7723</v>
      </c>
      <c r="B497" s="114" t="s">
        <v>7724</v>
      </c>
      <c r="C497" s="114" t="s">
        <v>3253</v>
      </c>
      <c r="D497" s="114" t="s">
        <v>7725</v>
      </c>
      <c r="E497" s="114">
        <v>10.82</v>
      </c>
      <c r="F497" s="114">
        <v>1.18E-2</v>
      </c>
      <c r="G497" s="114" t="s">
        <v>2295</v>
      </c>
      <c r="H497" s="114" t="s">
        <v>5792</v>
      </c>
      <c r="I497" s="114"/>
    </row>
    <row r="498" spans="1:9">
      <c r="A498" s="114" t="s">
        <v>7726</v>
      </c>
      <c r="B498" s="114" t="s">
        <v>7727</v>
      </c>
      <c r="C498" s="114" t="s">
        <v>7728</v>
      </c>
      <c r="D498" s="114" t="s">
        <v>7729</v>
      </c>
      <c r="E498" s="114">
        <v>9.27</v>
      </c>
      <c r="F498" s="114">
        <v>1.3599999999999999E-2</v>
      </c>
      <c r="G498" s="114" t="s">
        <v>2284</v>
      </c>
      <c r="H498" s="114" t="s">
        <v>5792</v>
      </c>
      <c r="I498" s="114"/>
    </row>
    <row r="499" spans="1:9">
      <c r="A499" s="114" t="s">
        <v>7730</v>
      </c>
      <c r="B499" s="114" t="s">
        <v>7731</v>
      </c>
      <c r="C499" s="114" t="s">
        <v>7732</v>
      </c>
      <c r="D499" s="114" t="s">
        <v>7733</v>
      </c>
      <c r="E499" s="114">
        <v>12.62</v>
      </c>
      <c r="F499" s="114">
        <v>1.72E-2</v>
      </c>
      <c r="G499" s="114" t="s">
        <v>2231</v>
      </c>
      <c r="H499" s="114" t="s">
        <v>5792</v>
      </c>
      <c r="I499" s="114"/>
    </row>
    <row r="500" spans="1:9">
      <c r="A500" s="114" t="s">
        <v>7734</v>
      </c>
      <c r="B500" s="114" t="s">
        <v>7735</v>
      </c>
      <c r="C500" s="114" t="s">
        <v>7736</v>
      </c>
      <c r="D500" s="114" t="s">
        <v>7737</v>
      </c>
      <c r="E500" s="114">
        <v>8.94</v>
      </c>
      <c r="F500" s="114">
        <v>4.1399999999999999E-2</v>
      </c>
      <c r="G500" s="114" t="s">
        <v>2315</v>
      </c>
      <c r="H500" s="114" t="s">
        <v>5792</v>
      </c>
      <c r="I500" s="114"/>
    </row>
    <row r="501" spans="1:9">
      <c r="A501" s="114" t="s">
        <v>7738</v>
      </c>
      <c r="B501" s="114" t="s">
        <v>7739</v>
      </c>
      <c r="C501" s="114" t="s">
        <v>7740</v>
      </c>
      <c r="D501" s="114" t="s">
        <v>7741</v>
      </c>
      <c r="E501" s="114">
        <v>17</v>
      </c>
      <c r="F501" s="114">
        <v>3.3700000000000001E-2</v>
      </c>
      <c r="G501" s="114" t="s">
        <v>2389</v>
      </c>
      <c r="H501" s="114" t="s">
        <v>5792</v>
      </c>
      <c r="I501" s="114"/>
    </row>
    <row r="502" spans="1:9">
      <c r="A502" s="114" t="s">
        <v>7742</v>
      </c>
      <c r="B502" s="114" t="s">
        <v>7743</v>
      </c>
      <c r="C502" s="114" t="s">
        <v>7744</v>
      </c>
      <c r="D502" s="114" t="s">
        <v>7745</v>
      </c>
      <c r="E502" s="114">
        <v>6.7</v>
      </c>
      <c r="F502" s="114">
        <v>5.5999999999999999E-3</v>
      </c>
      <c r="G502" s="114" t="s">
        <v>2332</v>
      </c>
      <c r="H502" s="114" t="s">
        <v>5792</v>
      </c>
      <c r="I502" s="114"/>
    </row>
    <row r="503" spans="1:9">
      <c r="A503" s="114" t="s">
        <v>7746</v>
      </c>
      <c r="B503" s="114" t="s">
        <v>7749</v>
      </c>
      <c r="C503" s="114" t="s">
        <v>7750</v>
      </c>
      <c r="D503" s="114" t="s">
        <v>7751</v>
      </c>
      <c r="E503" s="114" t="s">
        <v>7747</v>
      </c>
      <c r="F503" s="114" t="s">
        <v>7748</v>
      </c>
      <c r="G503" s="114" t="s">
        <v>10614</v>
      </c>
      <c r="H503" s="114" t="s">
        <v>5792</v>
      </c>
      <c r="I503" s="114"/>
    </row>
    <row r="504" spans="1:9">
      <c r="A504" s="114" t="s">
        <v>7752</v>
      </c>
      <c r="B504" s="114" t="s">
        <v>7755</v>
      </c>
      <c r="C504" s="114" t="s">
        <v>3053</v>
      </c>
      <c r="D504" s="114" t="s">
        <v>7756</v>
      </c>
      <c r="E504" s="114" t="s">
        <v>7753</v>
      </c>
      <c r="F504" s="114" t="s">
        <v>7754</v>
      </c>
      <c r="G504" s="114" t="s">
        <v>10615</v>
      </c>
      <c r="H504" s="114" t="s">
        <v>5792</v>
      </c>
      <c r="I504" s="114"/>
    </row>
    <row r="505" spans="1:9">
      <c r="A505" s="114" t="s">
        <v>7757</v>
      </c>
      <c r="B505" s="114" t="s">
        <v>2588</v>
      </c>
      <c r="C505" s="114" t="s">
        <v>2588</v>
      </c>
      <c r="D505" s="114" t="s">
        <v>3752</v>
      </c>
      <c r="E505" s="114">
        <v>9</v>
      </c>
      <c r="F505" s="114">
        <v>2.98E-2</v>
      </c>
      <c r="G505" s="114" t="s">
        <v>5789</v>
      </c>
      <c r="H505" s="114" t="s">
        <v>5792</v>
      </c>
      <c r="I505" s="114"/>
    </row>
    <row r="506" spans="1:9">
      <c r="A506" s="114" t="s">
        <v>3486</v>
      </c>
      <c r="B506" s="114" t="s">
        <v>4001</v>
      </c>
      <c r="C506" s="114" t="s">
        <v>3487</v>
      </c>
      <c r="D506" s="114" t="s">
        <v>4002</v>
      </c>
      <c r="E506" s="114">
        <v>8.74</v>
      </c>
      <c r="F506" s="114">
        <v>2.9700000000000001E-2</v>
      </c>
      <c r="G506" s="114" t="s">
        <v>2332</v>
      </c>
      <c r="H506" s="114" t="s">
        <v>5792</v>
      </c>
      <c r="I506" s="114"/>
    </row>
    <row r="507" spans="1:9">
      <c r="A507" s="114" t="s">
        <v>7758</v>
      </c>
      <c r="B507" s="114" t="s">
        <v>7759</v>
      </c>
      <c r="C507" s="114" t="s">
        <v>7760</v>
      </c>
      <c r="D507" s="114" t="s">
        <v>7761</v>
      </c>
      <c r="E507" s="114">
        <v>7.44</v>
      </c>
      <c r="F507" s="114">
        <v>2.86E-2</v>
      </c>
      <c r="G507" s="114" t="s">
        <v>2315</v>
      </c>
      <c r="H507" s="114" t="s">
        <v>5792</v>
      </c>
      <c r="I507" s="114"/>
    </row>
    <row r="508" spans="1:9">
      <c r="A508" s="114" t="s">
        <v>7762</v>
      </c>
      <c r="B508" s="114" t="s">
        <v>7763</v>
      </c>
      <c r="C508" s="114" t="s">
        <v>7764</v>
      </c>
      <c r="D508" s="114" t="s">
        <v>7765</v>
      </c>
      <c r="E508" s="114">
        <v>8.81</v>
      </c>
      <c r="F508" s="114">
        <v>3.7900000000000003E-2</v>
      </c>
      <c r="G508" s="114" t="s">
        <v>2194</v>
      </c>
      <c r="H508" s="114" t="s">
        <v>5792</v>
      </c>
      <c r="I508" s="114"/>
    </row>
    <row r="509" spans="1:9">
      <c r="A509" s="114" t="s">
        <v>7766</v>
      </c>
      <c r="B509" s="114" t="s">
        <v>7769</v>
      </c>
      <c r="C509" s="114" t="s">
        <v>2588</v>
      </c>
      <c r="D509" s="114" t="s">
        <v>7770</v>
      </c>
      <c r="E509" s="114" t="s">
        <v>7767</v>
      </c>
      <c r="F509" s="114" t="s">
        <v>7768</v>
      </c>
      <c r="G509" s="114" t="s">
        <v>10616</v>
      </c>
      <c r="H509" s="114" t="s">
        <v>5792</v>
      </c>
      <c r="I509" s="114"/>
    </row>
    <row r="510" spans="1:9">
      <c r="A510" s="114" t="s">
        <v>7771</v>
      </c>
      <c r="B510" s="114" t="s">
        <v>7772</v>
      </c>
      <c r="C510" s="114" t="s">
        <v>2588</v>
      </c>
      <c r="D510" s="114" t="s">
        <v>7773</v>
      </c>
      <c r="E510" s="114">
        <v>5.27</v>
      </c>
      <c r="F510" s="114">
        <v>9.7999999999999997E-3</v>
      </c>
      <c r="G510" s="114" t="s">
        <v>2365</v>
      </c>
      <c r="H510" s="114" t="s">
        <v>5792</v>
      </c>
      <c r="I510" s="114"/>
    </row>
    <row r="511" spans="1:9">
      <c r="A511" s="114" t="s">
        <v>3490</v>
      </c>
      <c r="B511" s="114" t="s">
        <v>4009</v>
      </c>
      <c r="C511" s="114" t="s">
        <v>3070</v>
      </c>
      <c r="D511" s="114" t="s">
        <v>4010</v>
      </c>
      <c r="E511" s="114" t="s">
        <v>7774</v>
      </c>
      <c r="F511" s="114" t="s">
        <v>7775</v>
      </c>
      <c r="G511" s="114" t="s">
        <v>10617</v>
      </c>
      <c r="H511" s="114" t="s">
        <v>5792</v>
      </c>
      <c r="I511" s="114"/>
    </row>
    <row r="512" spans="1:9">
      <c r="A512" s="114" t="s">
        <v>7776</v>
      </c>
      <c r="B512" s="114" t="s">
        <v>7777</v>
      </c>
      <c r="C512" s="114" t="s">
        <v>7732</v>
      </c>
      <c r="D512" s="114" t="s">
        <v>7778</v>
      </c>
      <c r="E512" s="114">
        <v>10.78</v>
      </c>
      <c r="F512" s="114">
        <v>3.6900000000000002E-2</v>
      </c>
      <c r="G512" s="114" t="s">
        <v>10499</v>
      </c>
      <c r="H512" s="114" t="s">
        <v>5792</v>
      </c>
      <c r="I512" s="114"/>
    </row>
    <row r="513" spans="1:9">
      <c r="A513" s="114" t="s">
        <v>7779</v>
      </c>
      <c r="B513" s="114" t="s">
        <v>7780</v>
      </c>
      <c r="C513" s="114" t="s">
        <v>7781</v>
      </c>
      <c r="D513" s="114" t="s">
        <v>7782</v>
      </c>
      <c r="E513" s="114">
        <v>3.98</v>
      </c>
      <c r="F513" s="114">
        <v>4.4600000000000001E-2</v>
      </c>
      <c r="G513" s="114" t="s">
        <v>5789</v>
      </c>
      <c r="H513" s="114" t="s">
        <v>5792</v>
      </c>
      <c r="I513" s="114"/>
    </row>
    <row r="514" spans="1:9">
      <c r="A514" s="114" t="s">
        <v>7783</v>
      </c>
      <c r="B514" s="114" t="s">
        <v>2588</v>
      </c>
      <c r="C514" s="114" t="s">
        <v>2588</v>
      </c>
      <c r="D514" s="114" t="s">
        <v>7784</v>
      </c>
      <c r="E514" s="114">
        <v>10.97</v>
      </c>
      <c r="F514" s="114">
        <v>2.3400000000000001E-2</v>
      </c>
      <c r="G514" s="114" t="s">
        <v>5789</v>
      </c>
      <c r="H514" s="114" t="s">
        <v>5792</v>
      </c>
      <c r="I514" s="114"/>
    </row>
    <row r="515" spans="1:9">
      <c r="A515" s="114" t="s">
        <v>7785</v>
      </c>
      <c r="B515" s="114" t="s">
        <v>7788</v>
      </c>
      <c r="C515" s="114" t="s">
        <v>7789</v>
      </c>
      <c r="D515" s="114" t="s">
        <v>7790</v>
      </c>
      <c r="E515" s="114" t="s">
        <v>7786</v>
      </c>
      <c r="F515" s="114" t="s">
        <v>7787</v>
      </c>
      <c r="G515" s="114" t="s">
        <v>10618</v>
      </c>
      <c r="H515" s="114" t="s">
        <v>5792</v>
      </c>
      <c r="I515" s="114"/>
    </row>
    <row r="516" spans="1:9">
      <c r="A516" s="114" t="s">
        <v>7791</v>
      </c>
      <c r="B516" s="114" t="s">
        <v>7792</v>
      </c>
      <c r="C516" s="114" t="s">
        <v>7793</v>
      </c>
      <c r="D516" s="114" t="s">
        <v>7794</v>
      </c>
      <c r="E516" s="114">
        <v>4.45</v>
      </c>
      <c r="F516" s="114">
        <v>4.2000000000000003E-2</v>
      </c>
      <c r="G516" s="114" t="s">
        <v>2406</v>
      </c>
      <c r="H516" s="114" t="s">
        <v>5792</v>
      </c>
      <c r="I516" s="114"/>
    </row>
    <row r="517" spans="1:9">
      <c r="A517" s="114" t="s">
        <v>7795</v>
      </c>
      <c r="B517" s="114" t="s">
        <v>7796</v>
      </c>
      <c r="C517" s="114" t="s">
        <v>7797</v>
      </c>
      <c r="D517" s="114" t="s">
        <v>7798</v>
      </c>
      <c r="E517" s="114">
        <v>13.33</v>
      </c>
      <c r="F517" s="114">
        <v>9.4000000000000004E-3</v>
      </c>
      <c r="G517" s="114" t="s">
        <v>2365</v>
      </c>
      <c r="H517" s="114" t="s">
        <v>5792</v>
      </c>
      <c r="I517" s="114"/>
    </row>
    <row r="518" spans="1:9">
      <c r="A518" s="114" t="s">
        <v>7799</v>
      </c>
      <c r="B518" s="114" t="s">
        <v>7800</v>
      </c>
      <c r="C518" s="114" t="s">
        <v>7801</v>
      </c>
      <c r="D518" s="114" t="s">
        <v>7802</v>
      </c>
      <c r="E518" s="114">
        <v>21.33</v>
      </c>
      <c r="F518" s="114">
        <v>2.2800000000000001E-2</v>
      </c>
      <c r="G518" s="114" t="s">
        <v>2406</v>
      </c>
      <c r="H518" s="114" t="s">
        <v>5792</v>
      </c>
      <c r="I518" s="114"/>
    </row>
    <row r="519" spans="1:9">
      <c r="A519" s="114" t="s">
        <v>7803</v>
      </c>
      <c r="B519" s="114" t="s">
        <v>7804</v>
      </c>
      <c r="C519" s="114" t="s">
        <v>7805</v>
      </c>
      <c r="D519" s="114" t="s">
        <v>7806</v>
      </c>
      <c r="E519" s="114">
        <v>13.89</v>
      </c>
      <c r="F519" s="114">
        <v>3.3999999999999998E-3</v>
      </c>
      <c r="G519" s="114" t="s">
        <v>2365</v>
      </c>
      <c r="H519" s="114" t="s">
        <v>5792</v>
      </c>
      <c r="I519" s="114"/>
    </row>
    <row r="520" spans="1:9">
      <c r="A520" s="114" t="s">
        <v>7807</v>
      </c>
      <c r="B520" s="114" t="s">
        <v>7808</v>
      </c>
      <c r="C520" s="114" t="s">
        <v>7809</v>
      </c>
      <c r="D520" s="114" t="s">
        <v>7810</v>
      </c>
      <c r="E520" s="114">
        <v>2.77</v>
      </c>
      <c r="F520" s="114">
        <v>2.1499999999999998E-2</v>
      </c>
      <c r="G520" s="114" t="s">
        <v>2365</v>
      </c>
      <c r="H520" s="114" t="s">
        <v>5792</v>
      </c>
      <c r="I520" s="114"/>
    </row>
    <row r="521" spans="1:9">
      <c r="A521" s="114" t="s">
        <v>7811</v>
      </c>
      <c r="B521" s="114" t="s">
        <v>7814</v>
      </c>
      <c r="C521" s="114" t="s">
        <v>7815</v>
      </c>
      <c r="D521" s="114" t="s">
        <v>7816</v>
      </c>
      <c r="E521" s="114" t="s">
        <v>7812</v>
      </c>
      <c r="F521" s="114" t="s">
        <v>7813</v>
      </c>
      <c r="G521" s="114" t="s">
        <v>10619</v>
      </c>
      <c r="H521" s="114" t="s">
        <v>5792</v>
      </c>
      <c r="I521" s="114" t="s">
        <v>5886</v>
      </c>
    </row>
    <row r="522" spans="1:9">
      <c r="A522" s="114" t="s">
        <v>7817</v>
      </c>
      <c r="B522" s="114" t="s">
        <v>7818</v>
      </c>
      <c r="C522" s="114" t="s">
        <v>7819</v>
      </c>
      <c r="D522" s="114" t="s">
        <v>7820</v>
      </c>
      <c r="E522" s="114">
        <v>8.65</v>
      </c>
      <c r="F522" s="114">
        <v>3.9600000000000003E-2</v>
      </c>
      <c r="G522" s="114" t="s">
        <v>2332</v>
      </c>
      <c r="H522" s="114" t="s">
        <v>5792</v>
      </c>
      <c r="I522" s="114"/>
    </row>
    <row r="523" spans="1:9">
      <c r="A523" s="114" t="s">
        <v>7821</v>
      </c>
      <c r="B523" s="114" t="s">
        <v>7822</v>
      </c>
      <c r="C523" s="114" t="s">
        <v>2588</v>
      </c>
      <c r="D523" s="114" t="s">
        <v>7823</v>
      </c>
      <c r="E523" s="114">
        <v>7.55</v>
      </c>
      <c r="F523" s="114">
        <v>7.9000000000000008E-3</v>
      </c>
      <c r="G523" s="114" t="s">
        <v>2365</v>
      </c>
      <c r="H523" s="114" t="s">
        <v>5792</v>
      </c>
      <c r="I523" s="114"/>
    </row>
    <row r="524" spans="1:9">
      <c r="A524" s="114" t="s">
        <v>7824</v>
      </c>
      <c r="B524" s="114" t="s">
        <v>7825</v>
      </c>
      <c r="C524" s="114" t="s">
        <v>3050</v>
      </c>
      <c r="D524" s="114" t="s">
        <v>7826</v>
      </c>
      <c r="E524" s="114">
        <v>9.1999999999999993</v>
      </c>
      <c r="F524" s="114">
        <v>1.95E-2</v>
      </c>
      <c r="G524" s="114" t="s">
        <v>2315</v>
      </c>
      <c r="H524" s="114" t="s">
        <v>5792</v>
      </c>
      <c r="I524" s="114"/>
    </row>
    <row r="525" spans="1:9">
      <c r="A525" s="114" t="s">
        <v>7827</v>
      </c>
      <c r="B525" s="114" t="s">
        <v>7828</v>
      </c>
      <c r="C525" s="114" t="s">
        <v>3491</v>
      </c>
      <c r="D525" s="114" t="s">
        <v>7829</v>
      </c>
      <c r="E525" s="114">
        <v>10.09</v>
      </c>
      <c r="F525" s="114">
        <v>4.4699999999999997E-2</v>
      </c>
      <c r="G525" s="114" t="s">
        <v>2231</v>
      </c>
      <c r="H525" s="114" t="s">
        <v>5792</v>
      </c>
      <c r="I525" s="114"/>
    </row>
    <row r="526" spans="1:9">
      <c r="A526" s="114" t="s">
        <v>7830</v>
      </c>
      <c r="B526" s="114" t="s">
        <v>7831</v>
      </c>
      <c r="C526" s="114" t="s">
        <v>7832</v>
      </c>
      <c r="D526" s="114" t="s">
        <v>7833</v>
      </c>
      <c r="E526" s="114">
        <v>6.5</v>
      </c>
      <c r="F526" s="114">
        <v>2.7099999999999999E-2</v>
      </c>
      <c r="G526" s="114" t="s">
        <v>2406</v>
      </c>
      <c r="H526" s="114" t="s">
        <v>5792</v>
      </c>
      <c r="I526" s="114"/>
    </row>
    <row r="527" spans="1:9">
      <c r="A527" s="114" t="s">
        <v>7834</v>
      </c>
      <c r="B527" s="114" t="s">
        <v>7835</v>
      </c>
      <c r="C527" s="114" t="s">
        <v>7836</v>
      </c>
      <c r="D527" s="114" t="s">
        <v>7837</v>
      </c>
      <c r="E527" s="114">
        <v>18.600000000000001</v>
      </c>
      <c r="F527" s="114">
        <v>2.0400000000000001E-2</v>
      </c>
      <c r="G527" s="114" t="s">
        <v>5789</v>
      </c>
      <c r="H527" s="114" t="s">
        <v>5792</v>
      </c>
      <c r="I527" s="114"/>
    </row>
    <row r="528" spans="1:9">
      <c r="A528" s="114" t="s">
        <v>7838</v>
      </c>
      <c r="B528" s="114" t="s">
        <v>2588</v>
      </c>
      <c r="C528" s="114" t="s">
        <v>2588</v>
      </c>
      <c r="D528" s="114" t="s">
        <v>3752</v>
      </c>
      <c r="E528" s="114">
        <v>7.6</v>
      </c>
      <c r="F528" s="114">
        <v>4.24E-2</v>
      </c>
      <c r="G528" s="114" t="s">
        <v>2389</v>
      </c>
      <c r="H528" s="114" t="s">
        <v>5792</v>
      </c>
      <c r="I528" s="114"/>
    </row>
    <row r="529" spans="1:9">
      <c r="A529" s="114" t="s">
        <v>7839</v>
      </c>
      <c r="B529" s="114" t="s">
        <v>7840</v>
      </c>
      <c r="C529" s="114" t="s">
        <v>7841</v>
      </c>
      <c r="D529" s="114" t="s">
        <v>7842</v>
      </c>
      <c r="E529" s="114">
        <v>10</v>
      </c>
      <c r="F529" s="114">
        <v>2.4199999999999999E-2</v>
      </c>
      <c r="G529" s="114" t="s">
        <v>2332</v>
      </c>
      <c r="H529" s="114" t="s">
        <v>5792</v>
      </c>
      <c r="I529" s="114"/>
    </row>
    <row r="530" spans="1:9">
      <c r="A530" s="114" t="s">
        <v>7843</v>
      </c>
      <c r="B530" s="114" t="s">
        <v>7844</v>
      </c>
      <c r="C530" s="114" t="s">
        <v>7845</v>
      </c>
      <c r="D530" s="114" t="s">
        <v>7846</v>
      </c>
      <c r="E530" s="114">
        <v>4.13</v>
      </c>
      <c r="F530" s="114">
        <v>3.5499999999999997E-2</v>
      </c>
      <c r="G530" s="114" t="s">
        <v>2365</v>
      </c>
      <c r="H530" s="114" t="s">
        <v>5792</v>
      </c>
      <c r="I530" s="114"/>
    </row>
    <row r="531" spans="1:9">
      <c r="A531" s="114" t="s">
        <v>7847</v>
      </c>
      <c r="B531" s="114" t="s">
        <v>7848</v>
      </c>
      <c r="C531" s="114" t="s">
        <v>7849</v>
      </c>
      <c r="D531" s="114" t="s">
        <v>7850</v>
      </c>
      <c r="E531" s="114">
        <v>7.43</v>
      </c>
      <c r="F531" s="114">
        <v>4.4600000000000001E-2</v>
      </c>
      <c r="G531" s="114" t="s">
        <v>2230</v>
      </c>
      <c r="H531" s="114" t="s">
        <v>5792</v>
      </c>
      <c r="I531" s="114"/>
    </row>
    <row r="532" spans="1:9">
      <c r="A532" s="114" t="s">
        <v>7851</v>
      </c>
      <c r="B532" s="114" t="s">
        <v>7852</v>
      </c>
      <c r="C532" s="114" t="s">
        <v>7853</v>
      </c>
      <c r="D532" s="114" t="s">
        <v>7854</v>
      </c>
      <c r="E532" s="114">
        <v>3.79</v>
      </c>
      <c r="F532" s="114">
        <v>1.5599999999999999E-2</v>
      </c>
      <c r="G532" s="114" t="s">
        <v>5789</v>
      </c>
      <c r="H532" s="114" t="s">
        <v>5792</v>
      </c>
      <c r="I532" s="114"/>
    </row>
    <row r="533" spans="1:9">
      <c r="A533" s="114" t="s">
        <v>7855</v>
      </c>
      <c r="B533" s="114" t="s">
        <v>7858</v>
      </c>
      <c r="C533" s="114" t="s">
        <v>3076</v>
      </c>
      <c r="D533" s="114" t="s">
        <v>7859</v>
      </c>
      <c r="E533" s="114" t="s">
        <v>7856</v>
      </c>
      <c r="F533" s="114" t="s">
        <v>7857</v>
      </c>
      <c r="G533" s="114" t="s">
        <v>10620</v>
      </c>
      <c r="H533" s="114" t="s">
        <v>5792</v>
      </c>
      <c r="I533" s="114"/>
    </row>
    <row r="534" spans="1:9">
      <c r="A534" s="114" t="s">
        <v>7860</v>
      </c>
      <c r="B534" s="114" t="s">
        <v>7861</v>
      </c>
      <c r="C534" s="114" t="s">
        <v>7862</v>
      </c>
      <c r="D534" s="114" t="s">
        <v>7863</v>
      </c>
      <c r="E534" s="114">
        <v>5.56</v>
      </c>
      <c r="F534" s="114">
        <v>2.4899999999999999E-2</v>
      </c>
      <c r="G534" s="114" t="s">
        <v>2365</v>
      </c>
      <c r="H534" s="114" t="s">
        <v>5792</v>
      </c>
      <c r="I534" s="114"/>
    </row>
    <row r="535" spans="1:9">
      <c r="A535" s="114" t="s">
        <v>7864</v>
      </c>
      <c r="B535" s="114" t="s">
        <v>7865</v>
      </c>
      <c r="C535" s="114" t="s">
        <v>3088</v>
      </c>
      <c r="D535" s="114" t="s">
        <v>7866</v>
      </c>
      <c r="E535" s="114">
        <v>9.86</v>
      </c>
      <c r="F535" s="114">
        <v>2.07E-2</v>
      </c>
      <c r="G535" s="114" t="s">
        <v>5789</v>
      </c>
      <c r="H535" s="114" t="s">
        <v>5792</v>
      </c>
      <c r="I535" s="114"/>
    </row>
    <row r="536" spans="1:9">
      <c r="A536" s="114" t="s">
        <v>7867</v>
      </c>
      <c r="B536" s="114" t="s">
        <v>7868</v>
      </c>
      <c r="C536" s="114" t="s">
        <v>7869</v>
      </c>
      <c r="D536" s="114" t="s">
        <v>7870</v>
      </c>
      <c r="E536" s="114">
        <v>10.83</v>
      </c>
      <c r="F536" s="114">
        <v>4.2099999999999999E-2</v>
      </c>
      <c r="G536" s="114" t="s">
        <v>2389</v>
      </c>
      <c r="H536" s="114" t="s">
        <v>5792</v>
      </c>
      <c r="I536" s="114"/>
    </row>
    <row r="537" spans="1:9">
      <c r="A537" s="114" t="s">
        <v>7871</v>
      </c>
      <c r="B537" s="114" t="s">
        <v>7872</v>
      </c>
      <c r="C537" s="114" t="s">
        <v>7873</v>
      </c>
      <c r="D537" s="114" t="s">
        <v>7874</v>
      </c>
      <c r="E537" s="114">
        <v>6.03</v>
      </c>
      <c r="F537" s="114">
        <v>3.9E-2</v>
      </c>
      <c r="G537" s="114" t="s">
        <v>2365</v>
      </c>
      <c r="H537" s="114" t="s">
        <v>5792</v>
      </c>
      <c r="I537" s="114"/>
    </row>
    <row r="538" spans="1:9">
      <c r="A538" s="114" t="s">
        <v>7875</v>
      </c>
      <c r="B538" s="114" t="s">
        <v>7876</v>
      </c>
      <c r="C538" s="114" t="s">
        <v>7877</v>
      </c>
      <c r="D538" s="114" t="s">
        <v>7878</v>
      </c>
      <c r="E538" s="114">
        <v>2.54</v>
      </c>
      <c r="F538" s="114">
        <v>2.0899999999999998E-2</v>
      </c>
      <c r="G538" s="114" t="s">
        <v>2365</v>
      </c>
      <c r="H538" s="114" t="s">
        <v>5792</v>
      </c>
      <c r="I538" s="114"/>
    </row>
    <row r="539" spans="1:9">
      <c r="A539" s="114" t="s">
        <v>7879</v>
      </c>
      <c r="B539" s="114" t="s">
        <v>7880</v>
      </c>
      <c r="C539" s="114" t="s">
        <v>3092</v>
      </c>
      <c r="D539" s="114" t="s">
        <v>3747</v>
      </c>
      <c r="E539" s="114">
        <v>12.87</v>
      </c>
      <c r="F539" s="114">
        <v>1.6799999999999999E-2</v>
      </c>
      <c r="G539" s="114" t="s">
        <v>2332</v>
      </c>
      <c r="H539" s="114" t="s">
        <v>5792</v>
      </c>
      <c r="I539" s="114"/>
    </row>
    <row r="540" spans="1:9">
      <c r="A540" s="114" t="s">
        <v>7881</v>
      </c>
      <c r="B540" s="114" t="s">
        <v>7884</v>
      </c>
      <c r="C540" s="114" t="s">
        <v>3092</v>
      </c>
      <c r="D540" s="114" t="s">
        <v>3747</v>
      </c>
      <c r="E540" s="114" t="s">
        <v>7882</v>
      </c>
      <c r="F540" s="114" t="s">
        <v>7883</v>
      </c>
      <c r="G540" s="114" t="s">
        <v>10621</v>
      </c>
      <c r="H540" s="114" t="s">
        <v>5792</v>
      </c>
      <c r="I540" s="114"/>
    </row>
    <row r="541" spans="1:9">
      <c r="A541" s="114" t="s">
        <v>7885</v>
      </c>
      <c r="B541" s="114" t="s">
        <v>7886</v>
      </c>
      <c r="C541" s="114" t="s">
        <v>2588</v>
      </c>
      <c r="D541" s="114" t="s">
        <v>7887</v>
      </c>
      <c r="E541" s="114">
        <v>9.52</v>
      </c>
      <c r="F541" s="114">
        <v>2.3900000000000001E-2</v>
      </c>
      <c r="G541" s="114" t="s">
        <v>2355</v>
      </c>
      <c r="H541" s="114" t="s">
        <v>5792</v>
      </c>
      <c r="I541" s="114"/>
    </row>
    <row r="542" spans="1:9">
      <c r="A542" s="114" t="s">
        <v>7888</v>
      </c>
      <c r="B542" s="114" t="s">
        <v>7891</v>
      </c>
      <c r="C542" s="114" t="s">
        <v>7892</v>
      </c>
      <c r="D542" s="114" t="s">
        <v>7893</v>
      </c>
      <c r="E542" s="114" t="s">
        <v>7889</v>
      </c>
      <c r="F542" s="114" t="s">
        <v>7890</v>
      </c>
      <c r="G542" s="114" t="s">
        <v>10504</v>
      </c>
      <c r="H542" s="114" t="s">
        <v>5792</v>
      </c>
      <c r="I542" s="114"/>
    </row>
    <row r="543" spans="1:9">
      <c r="A543" s="114" t="s">
        <v>3349</v>
      </c>
      <c r="B543" s="114" t="s">
        <v>5094</v>
      </c>
      <c r="C543" s="114" t="s">
        <v>3102</v>
      </c>
      <c r="D543" s="114" t="s">
        <v>5095</v>
      </c>
      <c r="E543" s="114">
        <v>8.25</v>
      </c>
      <c r="F543" s="114">
        <v>4.4400000000000002E-2</v>
      </c>
      <c r="G543" s="114" t="s">
        <v>2315</v>
      </c>
      <c r="H543" s="114" t="s">
        <v>5792</v>
      </c>
      <c r="I543" s="114"/>
    </row>
    <row r="544" spans="1:9">
      <c r="A544" s="114" t="s">
        <v>7894</v>
      </c>
      <c r="B544" s="114" t="s">
        <v>7895</v>
      </c>
      <c r="C544" s="114" t="s">
        <v>6960</v>
      </c>
      <c r="D544" s="114" t="s">
        <v>7896</v>
      </c>
      <c r="E544" s="114">
        <v>6.95</v>
      </c>
      <c r="F544" s="114">
        <v>2.92E-2</v>
      </c>
      <c r="G544" s="114" t="s">
        <v>5789</v>
      </c>
      <c r="H544" s="114" t="s">
        <v>5792</v>
      </c>
      <c r="I544" s="114"/>
    </row>
    <row r="545" spans="1:9">
      <c r="A545" s="114" t="s">
        <v>7897</v>
      </c>
      <c r="B545" s="114" t="s">
        <v>7898</v>
      </c>
      <c r="C545" s="114" t="s">
        <v>3497</v>
      </c>
      <c r="D545" s="114" t="s">
        <v>3885</v>
      </c>
      <c r="E545" s="114">
        <v>8.14</v>
      </c>
      <c r="F545" s="114">
        <v>3.4299999999999997E-2</v>
      </c>
      <c r="G545" s="114" t="s">
        <v>2365</v>
      </c>
      <c r="H545" s="114" t="s">
        <v>5792</v>
      </c>
      <c r="I545" s="114"/>
    </row>
    <row r="546" spans="1:9">
      <c r="A546" s="114" t="s">
        <v>7899</v>
      </c>
      <c r="B546" s="114" t="s">
        <v>7900</v>
      </c>
      <c r="C546" s="114" t="s">
        <v>7901</v>
      </c>
      <c r="D546" s="114" t="s">
        <v>7902</v>
      </c>
      <c r="E546" s="114">
        <v>5.87</v>
      </c>
      <c r="F546" s="114">
        <v>1.89E-2</v>
      </c>
      <c r="G546" s="114" t="s">
        <v>2365</v>
      </c>
      <c r="H546" s="114" t="s">
        <v>5792</v>
      </c>
      <c r="I546" s="114"/>
    </row>
    <row r="547" spans="1:9">
      <c r="A547" s="114" t="s">
        <v>7903</v>
      </c>
      <c r="B547" s="114" t="s">
        <v>7906</v>
      </c>
      <c r="C547" s="114" t="s">
        <v>3143</v>
      </c>
      <c r="D547" s="114" t="s">
        <v>7907</v>
      </c>
      <c r="E547" s="114" t="s">
        <v>7904</v>
      </c>
      <c r="F547" s="114" t="s">
        <v>7905</v>
      </c>
      <c r="G547" s="114" t="s">
        <v>10527</v>
      </c>
      <c r="H547" s="114" t="s">
        <v>5792</v>
      </c>
      <c r="I547" s="114"/>
    </row>
    <row r="548" spans="1:9">
      <c r="A548" s="114" t="s">
        <v>7908</v>
      </c>
      <c r="B548" s="114" t="s">
        <v>7909</v>
      </c>
      <c r="C548" s="114" t="s">
        <v>7910</v>
      </c>
      <c r="D548" s="114" t="s">
        <v>7911</v>
      </c>
      <c r="E548" s="114">
        <v>4.63</v>
      </c>
      <c r="F548" s="114">
        <v>2.7099999999999999E-2</v>
      </c>
      <c r="G548" s="114" t="s">
        <v>2365</v>
      </c>
      <c r="H548" s="114" t="s">
        <v>5792</v>
      </c>
      <c r="I548" s="114"/>
    </row>
    <row r="549" spans="1:9">
      <c r="A549" s="114" t="s">
        <v>7912</v>
      </c>
      <c r="B549" s="114" t="s">
        <v>7913</v>
      </c>
      <c r="C549" s="114" t="s">
        <v>3238</v>
      </c>
      <c r="D549" s="114" t="s">
        <v>3766</v>
      </c>
      <c r="E549" s="114">
        <v>7.08</v>
      </c>
      <c r="F549" s="114">
        <v>4.2000000000000003E-2</v>
      </c>
      <c r="G549" s="114" t="s">
        <v>5789</v>
      </c>
      <c r="H549" s="114" t="s">
        <v>5792</v>
      </c>
      <c r="I549" s="114"/>
    </row>
    <row r="550" spans="1:9">
      <c r="A550" s="114" t="s">
        <v>7914</v>
      </c>
      <c r="B550" s="114" t="s">
        <v>7915</v>
      </c>
      <c r="C550" s="114" t="s">
        <v>7916</v>
      </c>
      <c r="D550" s="114" t="s">
        <v>7917</v>
      </c>
      <c r="E550" s="114">
        <v>8.91</v>
      </c>
      <c r="F550" s="114">
        <v>3.9300000000000002E-2</v>
      </c>
      <c r="G550" s="114" t="s">
        <v>2332</v>
      </c>
      <c r="H550" s="114" t="s">
        <v>5792</v>
      </c>
      <c r="I550" s="114"/>
    </row>
    <row r="551" spans="1:9">
      <c r="A551" s="114" t="s">
        <v>7918</v>
      </c>
      <c r="B551" s="114" t="s">
        <v>7919</v>
      </c>
      <c r="C551" s="114" t="s">
        <v>7920</v>
      </c>
      <c r="D551" s="114" t="s">
        <v>7921</v>
      </c>
      <c r="E551" s="114">
        <v>5.95</v>
      </c>
      <c r="F551" s="114">
        <v>3.95E-2</v>
      </c>
      <c r="G551" s="114" t="s">
        <v>2332</v>
      </c>
      <c r="H551" s="114" t="s">
        <v>5792</v>
      </c>
      <c r="I551" s="114"/>
    </row>
    <row r="552" spans="1:9">
      <c r="A552" s="114" t="s">
        <v>3499</v>
      </c>
      <c r="B552" s="114" t="s">
        <v>2588</v>
      </c>
      <c r="C552" s="114" t="s">
        <v>2588</v>
      </c>
      <c r="D552" s="114" t="s">
        <v>3752</v>
      </c>
      <c r="E552" s="114">
        <v>6.49</v>
      </c>
      <c r="F552" s="114">
        <v>1.6E-2</v>
      </c>
      <c r="G552" s="114" t="s">
        <v>2389</v>
      </c>
      <c r="H552" s="114" t="s">
        <v>5792</v>
      </c>
      <c r="I552" s="114"/>
    </row>
    <row r="553" spans="1:9">
      <c r="A553" s="114" t="s">
        <v>7922</v>
      </c>
      <c r="B553" s="114" t="s">
        <v>7923</v>
      </c>
      <c r="C553" s="114" t="s">
        <v>7924</v>
      </c>
      <c r="D553" s="114" t="s">
        <v>3747</v>
      </c>
      <c r="E553" s="114">
        <v>9.77</v>
      </c>
      <c r="F553" s="114">
        <v>1.9E-2</v>
      </c>
      <c r="G553" s="114" t="s">
        <v>2295</v>
      </c>
      <c r="H553" s="114" t="s">
        <v>5792</v>
      </c>
      <c r="I553" s="114"/>
    </row>
    <row r="554" spans="1:9">
      <c r="A554" s="114" t="s">
        <v>7925</v>
      </c>
      <c r="B554" s="114" t="s">
        <v>7926</v>
      </c>
      <c r="C554" s="114" t="s">
        <v>7927</v>
      </c>
      <c r="D554" s="114" t="s">
        <v>7928</v>
      </c>
      <c r="E554" s="114">
        <v>21.89</v>
      </c>
      <c r="F554" s="114">
        <v>2.2599999999999999E-2</v>
      </c>
      <c r="G554" s="114" t="s">
        <v>10499</v>
      </c>
      <c r="H554" s="114" t="s">
        <v>5792</v>
      </c>
      <c r="I554" s="114"/>
    </row>
    <row r="555" spans="1:9">
      <c r="A555" s="114" t="s">
        <v>7929</v>
      </c>
      <c r="B555" s="114" t="s">
        <v>7930</v>
      </c>
      <c r="C555" s="114" t="s">
        <v>3054</v>
      </c>
      <c r="D555" s="114" t="s">
        <v>7931</v>
      </c>
      <c r="E555" s="114">
        <v>6.43</v>
      </c>
      <c r="F555" s="114">
        <v>7.0000000000000001E-3</v>
      </c>
      <c r="G555" s="114" t="s">
        <v>2365</v>
      </c>
      <c r="H555" s="114" t="s">
        <v>5792</v>
      </c>
      <c r="I555" s="114"/>
    </row>
    <row r="556" spans="1:9">
      <c r="A556" s="114" t="s">
        <v>7932</v>
      </c>
      <c r="B556" s="114" t="s">
        <v>7933</v>
      </c>
      <c r="C556" s="114" t="s">
        <v>7934</v>
      </c>
      <c r="D556" s="114" t="s">
        <v>7935</v>
      </c>
      <c r="E556" s="114">
        <v>4.7699999999999996</v>
      </c>
      <c r="F556" s="114">
        <v>3.6700000000000003E-2</v>
      </c>
      <c r="G556" s="114" t="s">
        <v>2406</v>
      </c>
      <c r="H556" s="114" t="s">
        <v>5792</v>
      </c>
      <c r="I556" s="114"/>
    </row>
    <row r="557" spans="1:9">
      <c r="A557" s="114" t="s">
        <v>7936</v>
      </c>
      <c r="B557" s="114" t="s">
        <v>7937</v>
      </c>
      <c r="C557" s="114" t="s">
        <v>3152</v>
      </c>
      <c r="D557" s="114" t="s">
        <v>7011</v>
      </c>
      <c r="E557" s="114">
        <v>24.25</v>
      </c>
      <c r="F557" s="114">
        <v>3.8E-3</v>
      </c>
      <c r="G557" s="114" t="s">
        <v>2365</v>
      </c>
      <c r="H557" s="114" t="s">
        <v>5792</v>
      </c>
      <c r="I557" s="114"/>
    </row>
    <row r="558" spans="1:9">
      <c r="A558" s="114" t="s">
        <v>7938</v>
      </c>
      <c r="B558" s="114" t="s">
        <v>7941</v>
      </c>
      <c r="C558" s="114" t="s">
        <v>3053</v>
      </c>
      <c r="D558" s="114" t="s">
        <v>7942</v>
      </c>
      <c r="E558" s="114" t="s">
        <v>7939</v>
      </c>
      <c r="F558" s="114" t="s">
        <v>7940</v>
      </c>
      <c r="G558" s="114" t="s">
        <v>10622</v>
      </c>
      <c r="H558" s="114" t="s">
        <v>5792</v>
      </c>
      <c r="I558" s="114"/>
    </row>
    <row r="559" spans="1:9">
      <c r="A559" s="114" t="s">
        <v>7943</v>
      </c>
      <c r="B559" s="114" t="s">
        <v>7944</v>
      </c>
      <c r="C559" s="114" t="s">
        <v>3369</v>
      </c>
      <c r="D559" s="114" t="s">
        <v>7945</v>
      </c>
      <c r="E559" s="114">
        <v>3.38</v>
      </c>
      <c r="F559" s="114">
        <v>3.2000000000000001E-2</v>
      </c>
      <c r="G559" s="114" t="s">
        <v>2365</v>
      </c>
      <c r="H559" s="114" t="s">
        <v>5792</v>
      </c>
      <c r="I559" s="114"/>
    </row>
    <row r="560" spans="1:9">
      <c r="A560" s="114" t="s">
        <v>7946</v>
      </c>
      <c r="B560" s="114" t="s">
        <v>7947</v>
      </c>
      <c r="C560" s="114" t="s">
        <v>7948</v>
      </c>
      <c r="D560" s="114" t="s">
        <v>7949</v>
      </c>
      <c r="E560" s="114">
        <v>3.05</v>
      </c>
      <c r="F560" s="114">
        <v>3.5000000000000003E-2</v>
      </c>
      <c r="G560" s="114" t="s">
        <v>2302</v>
      </c>
      <c r="H560" s="114" t="s">
        <v>5792</v>
      </c>
      <c r="I560" s="114"/>
    </row>
    <row r="561" spans="1:9">
      <c r="A561" s="114" t="s">
        <v>7950</v>
      </c>
      <c r="B561" s="114" t="s">
        <v>7951</v>
      </c>
      <c r="C561" s="114" t="s">
        <v>7952</v>
      </c>
      <c r="D561" s="114" t="s">
        <v>7953</v>
      </c>
      <c r="E561" s="114">
        <v>26</v>
      </c>
      <c r="F561" s="114">
        <v>2.3999999999999998E-3</v>
      </c>
      <c r="G561" s="114" t="s">
        <v>5789</v>
      </c>
      <c r="H561" s="114" t="s">
        <v>5792</v>
      </c>
      <c r="I561" s="114"/>
    </row>
    <row r="562" spans="1:9">
      <c r="A562" s="114" t="s">
        <v>7954</v>
      </c>
      <c r="B562" s="114" t="s">
        <v>7957</v>
      </c>
      <c r="C562" s="114" t="s">
        <v>3179</v>
      </c>
      <c r="D562" s="114" t="s">
        <v>3961</v>
      </c>
      <c r="E562" s="114" t="s">
        <v>7955</v>
      </c>
      <c r="F562" s="114" t="s">
        <v>7956</v>
      </c>
      <c r="G562" s="114" t="s">
        <v>10623</v>
      </c>
      <c r="H562" s="114" t="s">
        <v>5792</v>
      </c>
      <c r="I562" s="114"/>
    </row>
    <row r="563" spans="1:9">
      <c r="A563" s="114" t="s">
        <v>7958</v>
      </c>
      <c r="B563" s="114" t="s">
        <v>2588</v>
      </c>
      <c r="C563" s="114" t="s">
        <v>2588</v>
      </c>
      <c r="D563" s="114" t="s">
        <v>3752</v>
      </c>
      <c r="E563" s="114" t="s">
        <v>7959</v>
      </c>
      <c r="F563" s="114" t="s">
        <v>7960</v>
      </c>
      <c r="G563" s="114" t="s">
        <v>10500</v>
      </c>
      <c r="H563" s="114" t="s">
        <v>5792</v>
      </c>
      <c r="I563" s="114"/>
    </row>
    <row r="564" spans="1:9">
      <c r="A564" s="114" t="s">
        <v>7961</v>
      </c>
      <c r="B564" s="114" t="s">
        <v>7962</v>
      </c>
      <c r="C564" s="114" t="s">
        <v>7963</v>
      </c>
      <c r="D564" s="114" t="s">
        <v>7964</v>
      </c>
      <c r="E564" s="114">
        <v>4.21</v>
      </c>
      <c r="F564" s="114">
        <v>2.29E-2</v>
      </c>
      <c r="G564" s="114" t="s">
        <v>2365</v>
      </c>
      <c r="H564" s="114" t="s">
        <v>5792</v>
      </c>
      <c r="I564" s="114"/>
    </row>
    <row r="565" spans="1:9">
      <c r="A565" s="114" t="s">
        <v>7965</v>
      </c>
      <c r="B565" s="114" t="s">
        <v>7968</v>
      </c>
      <c r="C565" s="114" t="s">
        <v>6356</v>
      </c>
      <c r="D565" s="114" t="s">
        <v>7969</v>
      </c>
      <c r="E565" s="114" t="s">
        <v>7966</v>
      </c>
      <c r="F565" s="114" t="s">
        <v>7967</v>
      </c>
      <c r="G565" s="114" t="s">
        <v>10501</v>
      </c>
      <c r="H565" s="114" t="s">
        <v>5792</v>
      </c>
      <c r="I565" s="114"/>
    </row>
    <row r="566" spans="1:9">
      <c r="A566" s="114" t="s">
        <v>7970</v>
      </c>
      <c r="B566" s="114" t="s">
        <v>7971</v>
      </c>
      <c r="C566" s="114" t="s">
        <v>7972</v>
      </c>
      <c r="D566" s="114" t="s">
        <v>7973</v>
      </c>
      <c r="E566" s="114">
        <v>4.74</v>
      </c>
      <c r="F566" s="114">
        <v>8.2000000000000007E-3</v>
      </c>
      <c r="G566" s="114" t="s">
        <v>2365</v>
      </c>
      <c r="H566" s="114" t="s">
        <v>5792</v>
      </c>
      <c r="I566" s="114"/>
    </row>
    <row r="567" spans="1:9">
      <c r="A567" s="114" t="s">
        <v>7974</v>
      </c>
      <c r="B567" s="114" t="s">
        <v>7975</v>
      </c>
      <c r="C567" s="114" t="s">
        <v>3054</v>
      </c>
      <c r="D567" s="114" t="s">
        <v>7976</v>
      </c>
      <c r="E567" s="114">
        <v>29.25</v>
      </c>
      <c r="F567" s="114">
        <v>3.8E-3</v>
      </c>
      <c r="G567" s="114" t="s">
        <v>2389</v>
      </c>
      <c r="H567" s="114" t="s">
        <v>5792</v>
      </c>
      <c r="I567" s="114"/>
    </row>
    <row r="568" spans="1:9">
      <c r="A568" s="114" t="s">
        <v>7977</v>
      </c>
      <c r="B568" s="114" t="s">
        <v>7978</v>
      </c>
      <c r="C568" s="114" t="s">
        <v>7365</v>
      </c>
      <c r="D568" s="114" t="s">
        <v>7979</v>
      </c>
      <c r="E568" s="114">
        <v>2.96</v>
      </c>
      <c r="F568" s="114">
        <v>1.04E-2</v>
      </c>
      <c r="G568" s="114" t="s">
        <v>2365</v>
      </c>
      <c r="H568" s="114" t="s">
        <v>5792</v>
      </c>
      <c r="I568" s="114"/>
    </row>
    <row r="569" spans="1:9">
      <c r="A569" s="114" t="s">
        <v>7980</v>
      </c>
      <c r="B569" s="114" t="s">
        <v>7983</v>
      </c>
      <c r="C569" s="114" t="s">
        <v>7984</v>
      </c>
      <c r="D569" s="114" t="s">
        <v>7985</v>
      </c>
      <c r="E569" s="114" t="s">
        <v>7981</v>
      </c>
      <c r="F569" s="114" t="s">
        <v>7982</v>
      </c>
      <c r="G569" s="114" t="s">
        <v>10615</v>
      </c>
      <c r="H569" s="114" t="s">
        <v>5792</v>
      </c>
      <c r="I569" s="114"/>
    </row>
    <row r="570" spans="1:9">
      <c r="A570" s="114" t="s">
        <v>7986</v>
      </c>
      <c r="B570" s="114" t="s">
        <v>7989</v>
      </c>
      <c r="C570" s="114" t="s">
        <v>7990</v>
      </c>
      <c r="D570" s="114" t="s">
        <v>7991</v>
      </c>
      <c r="E570" s="114" t="s">
        <v>7987</v>
      </c>
      <c r="F570" s="114" t="s">
        <v>7988</v>
      </c>
      <c r="G570" s="114" t="s">
        <v>10573</v>
      </c>
      <c r="H570" s="114" t="s">
        <v>5792</v>
      </c>
      <c r="I570" s="114"/>
    </row>
    <row r="571" spans="1:9">
      <c r="A571" s="114" t="s">
        <v>7992</v>
      </c>
      <c r="B571" s="114" t="s">
        <v>7995</v>
      </c>
      <c r="C571" s="114" t="s">
        <v>6644</v>
      </c>
      <c r="D571" s="114" t="s">
        <v>7996</v>
      </c>
      <c r="E571" s="114" t="s">
        <v>7993</v>
      </c>
      <c r="F571" s="114" t="s">
        <v>7994</v>
      </c>
      <c r="G571" s="114" t="s">
        <v>10501</v>
      </c>
      <c r="H571" s="114" t="s">
        <v>5792</v>
      </c>
      <c r="I571" s="114"/>
    </row>
    <row r="572" spans="1:9">
      <c r="A572" s="114" t="s">
        <v>7997</v>
      </c>
      <c r="B572" s="114" t="s">
        <v>7998</v>
      </c>
      <c r="C572" s="114" t="s">
        <v>7999</v>
      </c>
      <c r="D572" s="114" t="s">
        <v>8000</v>
      </c>
      <c r="E572" s="114">
        <v>16.16</v>
      </c>
      <c r="F572" s="114">
        <v>7.1999999999999998E-3</v>
      </c>
      <c r="G572" s="114" t="s">
        <v>2284</v>
      </c>
      <c r="H572" s="114" t="s">
        <v>5792</v>
      </c>
      <c r="I572" s="114"/>
    </row>
    <row r="573" spans="1:9">
      <c r="A573" s="114" t="s">
        <v>8001</v>
      </c>
      <c r="B573" s="114" t="s">
        <v>8004</v>
      </c>
      <c r="C573" s="114" t="s">
        <v>8005</v>
      </c>
      <c r="D573" s="114" t="s">
        <v>8006</v>
      </c>
      <c r="E573" s="114" t="s">
        <v>8002</v>
      </c>
      <c r="F573" s="114" t="s">
        <v>8003</v>
      </c>
      <c r="G573" s="114" t="s">
        <v>10583</v>
      </c>
      <c r="H573" s="114" t="s">
        <v>5792</v>
      </c>
      <c r="I573" s="114"/>
    </row>
    <row r="574" spans="1:9">
      <c r="A574" s="114" t="s">
        <v>8007</v>
      </c>
      <c r="B574" s="114" t="s">
        <v>8010</v>
      </c>
      <c r="C574" s="114" t="s">
        <v>8011</v>
      </c>
      <c r="D574" s="114" t="s">
        <v>8012</v>
      </c>
      <c r="E574" s="114" t="s">
        <v>8008</v>
      </c>
      <c r="F574" s="114" t="s">
        <v>8009</v>
      </c>
      <c r="G574" s="114" t="s">
        <v>10624</v>
      </c>
      <c r="H574" s="114" t="s">
        <v>5792</v>
      </c>
      <c r="I574" s="114"/>
    </row>
    <row r="575" spans="1:9">
      <c r="A575" s="114" t="s">
        <v>8013</v>
      </c>
      <c r="B575" s="114" t="s">
        <v>8016</v>
      </c>
      <c r="C575" s="114" t="s">
        <v>8017</v>
      </c>
      <c r="D575" s="114" t="s">
        <v>8018</v>
      </c>
      <c r="E575" s="114" t="s">
        <v>8014</v>
      </c>
      <c r="F575" s="114" t="s">
        <v>8015</v>
      </c>
      <c r="G575" s="114" t="s">
        <v>10625</v>
      </c>
      <c r="H575" s="114" t="s">
        <v>5792</v>
      </c>
      <c r="I575" s="114"/>
    </row>
    <row r="576" spans="1:9">
      <c r="A576" s="114" t="s">
        <v>8019</v>
      </c>
      <c r="B576" s="114" t="s">
        <v>8020</v>
      </c>
      <c r="C576" s="114" t="s">
        <v>8021</v>
      </c>
      <c r="D576" s="114" t="s">
        <v>8022</v>
      </c>
      <c r="E576" s="114">
        <v>4.0599999999999996</v>
      </c>
      <c r="F576" s="114">
        <v>4.02E-2</v>
      </c>
      <c r="G576" s="114" t="s">
        <v>2365</v>
      </c>
      <c r="H576" s="114" t="s">
        <v>5792</v>
      </c>
      <c r="I576" s="114"/>
    </row>
    <row r="577" spans="1:9">
      <c r="A577" s="114" t="s">
        <v>8023</v>
      </c>
      <c r="B577" s="114" t="s">
        <v>8024</v>
      </c>
      <c r="C577" s="114" t="s">
        <v>6453</v>
      </c>
      <c r="D577" s="114" t="s">
        <v>8025</v>
      </c>
      <c r="E577" s="114">
        <v>11.14</v>
      </c>
      <c r="F577" s="114">
        <v>3.9E-2</v>
      </c>
      <c r="G577" s="114" t="s">
        <v>2365</v>
      </c>
      <c r="H577" s="114" t="s">
        <v>5792</v>
      </c>
      <c r="I577" s="114"/>
    </row>
    <row r="578" spans="1:9">
      <c r="A578" s="114" t="s">
        <v>8026</v>
      </c>
      <c r="B578" s="114" t="s">
        <v>8029</v>
      </c>
      <c r="C578" s="114" t="s">
        <v>8030</v>
      </c>
      <c r="D578" s="114" t="s">
        <v>8031</v>
      </c>
      <c r="E578" s="114" t="s">
        <v>8027</v>
      </c>
      <c r="F578" s="114" t="s">
        <v>8028</v>
      </c>
      <c r="G578" s="114" t="s">
        <v>10626</v>
      </c>
      <c r="H578" s="114" t="s">
        <v>5792</v>
      </c>
      <c r="I578" s="114"/>
    </row>
    <row r="579" spans="1:9">
      <c r="A579" s="114" t="s">
        <v>8032</v>
      </c>
      <c r="B579" s="114" t="s">
        <v>8033</v>
      </c>
      <c r="C579" s="114" t="s">
        <v>8034</v>
      </c>
      <c r="D579" s="114" t="s">
        <v>8035</v>
      </c>
      <c r="E579" s="114">
        <v>3.51</v>
      </c>
      <c r="F579" s="114">
        <v>4.2900000000000001E-2</v>
      </c>
      <c r="G579" s="114" t="s">
        <v>2315</v>
      </c>
      <c r="H579" s="114" t="s">
        <v>5792</v>
      </c>
      <c r="I579" s="114" t="s">
        <v>5886</v>
      </c>
    </row>
    <row r="580" spans="1:9">
      <c r="A580" s="114" t="s">
        <v>8036</v>
      </c>
      <c r="B580" s="114" t="s">
        <v>8037</v>
      </c>
      <c r="C580" s="114" t="s">
        <v>8038</v>
      </c>
      <c r="D580" s="114" t="s">
        <v>8039</v>
      </c>
      <c r="E580" s="114">
        <v>13.89</v>
      </c>
      <c r="F580" s="114">
        <v>4.4999999999999997E-3</v>
      </c>
      <c r="G580" s="114" t="s">
        <v>2315</v>
      </c>
      <c r="H580" s="114" t="s">
        <v>5792</v>
      </c>
      <c r="I580" s="114"/>
    </row>
    <row r="581" spans="1:9">
      <c r="A581" s="114" t="s">
        <v>8040</v>
      </c>
      <c r="B581" s="114" t="s">
        <v>8041</v>
      </c>
      <c r="C581" s="114" t="s">
        <v>8042</v>
      </c>
      <c r="D581" s="114" t="s">
        <v>8043</v>
      </c>
      <c r="E581" s="114">
        <v>10.67</v>
      </c>
      <c r="F581" s="114">
        <v>2.5899999999999999E-2</v>
      </c>
      <c r="G581" s="114" t="s">
        <v>2365</v>
      </c>
      <c r="H581" s="114" t="s">
        <v>5792</v>
      </c>
      <c r="I581" s="114"/>
    </row>
    <row r="582" spans="1:9">
      <c r="A582" s="114" t="s">
        <v>8044</v>
      </c>
      <c r="B582" s="114" t="s">
        <v>8045</v>
      </c>
      <c r="C582" s="114" t="s">
        <v>8046</v>
      </c>
      <c r="D582" s="114" t="s">
        <v>8047</v>
      </c>
      <c r="E582" s="114">
        <v>5.71</v>
      </c>
      <c r="F582" s="114">
        <v>2.1299999999999999E-2</v>
      </c>
      <c r="G582" s="114" t="s">
        <v>5789</v>
      </c>
      <c r="H582" s="114" t="s">
        <v>5792</v>
      </c>
      <c r="I582" s="114"/>
    </row>
    <row r="583" spans="1:9">
      <c r="A583" s="114" t="s">
        <v>8048</v>
      </c>
      <c r="B583" s="114" t="s">
        <v>8049</v>
      </c>
      <c r="C583" s="114" t="s">
        <v>8050</v>
      </c>
      <c r="D583" s="114" t="s">
        <v>8051</v>
      </c>
      <c r="E583" s="114">
        <v>6.36</v>
      </c>
      <c r="F583" s="114">
        <v>1.1000000000000001E-3</v>
      </c>
      <c r="G583" s="114" t="s">
        <v>2365</v>
      </c>
      <c r="H583" s="114" t="s">
        <v>5792</v>
      </c>
      <c r="I583" s="114"/>
    </row>
    <row r="584" spans="1:9">
      <c r="A584" s="114" t="s">
        <v>8052</v>
      </c>
      <c r="B584" s="114" t="s">
        <v>8053</v>
      </c>
      <c r="C584" s="114" t="s">
        <v>8054</v>
      </c>
      <c r="D584" s="114" t="s">
        <v>8055</v>
      </c>
      <c r="E584" s="114">
        <v>7.81</v>
      </c>
      <c r="F584" s="114">
        <v>2.8799999999999999E-2</v>
      </c>
      <c r="G584" s="114" t="s">
        <v>5789</v>
      </c>
      <c r="H584" s="114" t="s">
        <v>5792</v>
      </c>
      <c r="I584" s="114"/>
    </row>
    <row r="585" spans="1:9">
      <c r="A585" s="114" t="s">
        <v>8056</v>
      </c>
      <c r="B585" s="114" t="s">
        <v>8057</v>
      </c>
      <c r="C585" s="114" t="s">
        <v>8058</v>
      </c>
      <c r="D585" s="114" t="s">
        <v>8059</v>
      </c>
      <c r="E585" s="114">
        <v>3.89</v>
      </c>
      <c r="F585" s="114">
        <v>1.43E-2</v>
      </c>
      <c r="G585" s="114" t="s">
        <v>2406</v>
      </c>
      <c r="H585" s="114" t="s">
        <v>5792</v>
      </c>
      <c r="I585" s="114"/>
    </row>
    <row r="586" spans="1:9">
      <c r="A586" s="114" t="s">
        <v>3354</v>
      </c>
      <c r="B586" s="114" t="s">
        <v>4072</v>
      </c>
      <c r="C586" s="114" t="s">
        <v>3092</v>
      </c>
      <c r="D586" s="114" t="s">
        <v>3957</v>
      </c>
      <c r="E586" s="114">
        <v>7.33</v>
      </c>
      <c r="F586" s="114">
        <v>3.1899999999999998E-2</v>
      </c>
      <c r="G586" s="114" t="s">
        <v>5789</v>
      </c>
      <c r="H586" s="114" t="s">
        <v>5792</v>
      </c>
      <c r="I586" s="114"/>
    </row>
    <row r="587" spans="1:9">
      <c r="A587" s="114" t="s">
        <v>8060</v>
      </c>
      <c r="B587" s="114" t="s">
        <v>8063</v>
      </c>
      <c r="C587" s="114" t="s">
        <v>8064</v>
      </c>
      <c r="D587" s="114" t="s">
        <v>8065</v>
      </c>
      <c r="E587" s="114" t="s">
        <v>8061</v>
      </c>
      <c r="F587" s="114" t="s">
        <v>8062</v>
      </c>
      <c r="G587" s="114" t="s">
        <v>10627</v>
      </c>
      <c r="H587" s="114" t="s">
        <v>5792</v>
      </c>
      <c r="I587" s="114"/>
    </row>
    <row r="588" spans="1:9">
      <c r="A588" s="114" t="s">
        <v>8066</v>
      </c>
      <c r="B588" s="114" t="s">
        <v>8067</v>
      </c>
      <c r="C588" s="114" t="s">
        <v>8068</v>
      </c>
      <c r="D588" s="114" t="s">
        <v>8069</v>
      </c>
      <c r="E588" s="114">
        <v>5.41</v>
      </c>
      <c r="F588" s="114">
        <v>7.7000000000000002E-3</v>
      </c>
      <c r="G588" s="114" t="s">
        <v>5789</v>
      </c>
      <c r="H588" s="114" t="s">
        <v>5792</v>
      </c>
      <c r="I588" s="114" t="s">
        <v>5886</v>
      </c>
    </row>
    <row r="589" spans="1:9">
      <c r="A589" s="114" t="s">
        <v>8070</v>
      </c>
      <c r="B589" s="114" t="s">
        <v>8073</v>
      </c>
      <c r="C589" s="114" t="s">
        <v>8074</v>
      </c>
      <c r="D589" s="114" t="s">
        <v>8075</v>
      </c>
      <c r="E589" s="114" t="s">
        <v>8071</v>
      </c>
      <c r="F589" s="114" t="s">
        <v>8072</v>
      </c>
      <c r="G589" s="114" t="s">
        <v>10543</v>
      </c>
      <c r="H589" s="114" t="s">
        <v>5792</v>
      </c>
      <c r="I589" s="114"/>
    </row>
    <row r="590" spans="1:9">
      <c r="A590" s="114" t="s">
        <v>8076</v>
      </c>
      <c r="B590" s="114" t="s">
        <v>8079</v>
      </c>
      <c r="C590" s="114" t="s">
        <v>8074</v>
      </c>
      <c r="D590" s="114" t="s">
        <v>8080</v>
      </c>
      <c r="E590" s="114" t="s">
        <v>8077</v>
      </c>
      <c r="F590" s="114" t="s">
        <v>8078</v>
      </c>
      <c r="G590" s="114" t="s">
        <v>10567</v>
      </c>
      <c r="H590" s="114" t="s">
        <v>5792</v>
      </c>
      <c r="I590" s="114"/>
    </row>
    <row r="591" spans="1:9">
      <c r="A591" s="114" t="s">
        <v>8081</v>
      </c>
      <c r="B591" s="114" t="s">
        <v>8082</v>
      </c>
      <c r="C591" s="114" t="s">
        <v>8074</v>
      </c>
      <c r="D591" s="114" t="s">
        <v>8083</v>
      </c>
      <c r="E591" s="114">
        <v>9.58</v>
      </c>
      <c r="F591" s="114">
        <v>1.6000000000000001E-3</v>
      </c>
      <c r="G591" s="114" t="s">
        <v>2365</v>
      </c>
      <c r="H591" s="114" t="s">
        <v>5792</v>
      </c>
      <c r="I591" s="114"/>
    </row>
    <row r="592" spans="1:9">
      <c r="A592" s="114" t="s">
        <v>8084</v>
      </c>
      <c r="B592" s="114" t="s">
        <v>8085</v>
      </c>
      <c r="C592" s="114" t="s">
        <v>6043</v>
      </c>
      <c r="D592" s="114" t="s">
        <v>8086</v>
      </c>
      <c r="E592" s="114">
        <v>14.42</v>
      </c>
      <c r="F592" s="114">
        <v>2.3999999999999998E-3</v>
      </c>
      <c r="G592" s="114" t="s">
        <v>2365</v>
      </c>
      <c r="H592" s="114" t="s">
        <v>5792</v>
      </c>
      <c r="I592" s="114"/>
    </row>
    <row r="593" spans="1:9">
      <c r="A593" s="114" t="s">
        <v>8087</v>
      </c>
      <c r="B593" s="114" t="s">
        <v>8090</v>
      </c>
      <c r="C593" s="114" t="s">
        <v>8091</v>
      </c>
      <c r="D593" s="114" t="s">
        <v>8092</v>
      </c>
      <c r="E593" s="114" t="s">
        <v>8088</v>
      </c>
      <c r="F593" s="114" t="s">
        <v>8089</v>
      </c>
      <c r="G593" s="114" t="s">
        <v>10628</v>
      </c>
      <c r="H593" s="114" t="s">
        <v>5792</v>
      </c>
      <c r="I593" s="114"/>
    </row>
    <row r="594" spans="1:9">
      <c r="A594" s="114" t="s">
        <v>8093</v>
      </c>
      <c r="B594" s="114" t="s">
        <v>8094</v>
      </c>
      <c r="C594" s="114" t="s">
        <v>8095</v>
      </c>
      <c r="D594" s="114" t="s">
        <v>8096</v>
      </c>
      <c r="E594" s="114">
        <v>8</v>
      </c>
      <c r="F594" s="114">
        <v>2.3900000000000001E-2</v>
      </c>
      <c r="G594" s="114" t="s">
        <v>2365</v>
      </c>
      <c r="H594" s="114" t="s">
        <v>5792</v>
      </c>
      <c r="I594" s="114"/>
    </row>
    <row r="595" spans="1:9">
      <c r="A595" s="114" t="s">
        <v>8097</v>
      </c>
      <c r="B595" s="114" t="s">
        <v>8098</v>
      </c>
      <c r="C595" s="114" t="s">
        <v>6453</v>
      </c>
      <c r="D595" s="114" t="s">
        <v>6454</v>
      </c>
      <c r="E595" s="114">
        <v>11.78</v>
      </c>
      <c r="F595" s="114">
        <v>4.2299999999999997E-2</v>
      </c>
      <c r="G595" s="114" t="s">
        <v>5789</v>
      </c>
      <c r="H595" s="114" t="s">
        <v>5792</v>
      </c>
      <c r="I595" s="114"/>
    </row>
    <row r="596" spans="1:9">
      <c r="A596" s="114" t="s">
        <v>8099</v>
      </c>
      <c r="B596" s="114" t="s">
        <v>8102</v>
      </c>
      <c r="C596" s="114" t="s">
        <v>3506</v>
      </c>
      <c r="D596" s="114" t="s">
        <v>8103</v>
      </c>
      <c r="E596" s="114" t="s">
        <v>8100</v>
      </c>
      <c r="F596" s="114" t="s">
        <v>8101</v>
      </c>
      <c r="G596" s="114" t="s">
        <v>10629</v>
      </c>
      <c r="H596" s="114" t="s">
        <v>5792</v>
      </c>
      <c r="I596" s="114"/>
    </row>
    <row r="597" spans="1:9">
      <c r="A597" s="114" t="s">
        <v>8104</v>
      </c>
      <c r="B597" s="114" t="s">
        <v>8105</v>
      </c>
      <c r="C597" s="114" t="s">
        <v>6453</v>
      </c>
      <c r="D597" s="114" t="s">
        <v>6454</v>
      </c>
      <c r="E597" s="114">
        <v>31.67</v>
      </c>
      <c r="F597" s="114">
        <v>4.0000000000000001E-3</v>
      </c>
      <c r="G597" s="114" t="s">
        <v>2284</v>
      </c>
      <c r="H597" s="114" t="s">
        <v>5792</v>
      </c>
      <c r="I597" s="114"/>
    </row>
    <row r="598" spans="1:9">
      <c r="A598" s="114" t="s">
        <v>8106</v>
      </c>
      <c r="B598" s="114" t="s">
        <v>8107</v>
      </c>
      <c r="C598" s="114" t="s">
        <v>8108</v>
      </c>
      <c r="D598" s="114" t="s">
        <v>8109</v>
      </c>
      <c r="E598" s="114">
        <v>6.34</v>
      </c>
      <c r="F598" s="114">
        <v>1.4200000000000001E-2</v>
      </c>
      <c r="G598" s="114" t="s">
        <v>2332</v>
      </c>
      <c r="H598" s="114" t="s">
        <v>5792</v>
      </c>
      <c r="I598" s="114"/>
    </row>
    <row r="599" spans="1:9">
      <c r="A599" s="114" t="s">
        <v>8110</v>
      </c>
      <c r="B599" s="114" t="s">
        <v>8111</v>
      </c>
      <c r="C599" s="114" t="s">
        <v>8112</v>
      </c>
      <c r="D599" s="114" t="s">
        <v>8113</v>
      </c>
      <c r="E599" s="114">
        <v>5.2</v>
      </c>
      <c r="F599" s="114">
        <v>3.1399999999999997E-2</v>
      </c>
      <c r="G599" s="114" t="s">
        <v>5789</v>
      </c>
      <c r="H599" s="114" t="s">
        <v>5792</v>
      </c>
      <c r="I599" s="114"/>
    </row>
    <row r="600" spans="1:9">
      <c r="A600" s="114" t="s">
        <v>8114</v>
      </c>
      <c r="B600" s="114" t="s">
        <v>8117</v>
      </c>
      <c r="C600" s="114" t="s">
        <v>6252</v>
      </c>
      <c r="D600" s="114" t="s">
        <v>8118</v>
      </c>
      <c r="E600" s="114" t="s">
        <v>8115</v>
      </c>
      <c r="F600" s="114" t="s">
        <v>8116</v>
      </c>
      <c r="G600" s="114" t="s">
        <v>10630</v>
      </c>
      <c r="H600" s="114" t="s">
        <v>5792</v>
      </c>
      <c r="I600" s="114"/>
    </row>
    <row r="601" spans="1:9">
      <c r="A601" s="114" t="s">
        <v>8119</v>
      </c>
      <c r="B601" s="114" t="s">
        <v>8120</v>
      </c>
      <c r="C601" s="114" t="s">
        <v>8121</v>
      </c>
      <c r="D601" s="114" t="s">
        <v>8122</v>
      </c>
      <c r="E601" s="114">
        <v>15.95</v>
      </c>
      <c r="F601" s="114">
        <v>1.7500000000000002E-2</v>
      </c>
      <c r="G601" s="114" t="s">
        <v>10499</v>
      </c>
      <c r="H601" s="114" t="s">
        <v>5792</v>
      </c>
      <c r="I601" s="114"/>
    </row>
    <row r="602" spans="1:9">
      <c r="A602" s="114" t="s">
        <v>8123</v>
      </c>
      <c r="B602" s="114" t="s">
        <v>8126</v>
      </c>
      <c r="C602" s="114" t="s">
        <v>3069</v>
      </c>
      <c r="D602" s="114" t="s">
        <v>8127</v>
      </c>
      <c r="E602" s="114" t="s">
        <v>8124</v>
      </c>
      <c r="F602" s="114" t="s">
        <v>8125</v>
      </c>
      <c r="G602" s="114" t="s">
        <v>10631</v>
      </c>
      <c r="H602" s="114" t="s">
        <v>5792</v>
      </c>
      <c r="I602" s="114"/>
    </row>
    <row r="603" spans="1:9">
      <c r="A603" s="114" t="s">
        <v>8128</v>
      </c>
      <c r="B603" s="114" t="s">
        <v>8131</v>
      </c>
      <c r="C603" s="114" t="s">
        <v>8132</v>
      </c>
      <c r="D603" s="114" t="s">
        <v>8133</v>
      </c>
      <c r="E603" s="114" t="s">
        <v>8129</v>
      </c>
      <c r="F603" s="114" t="s">
        <v>8130</v>
      </c>
      <c r="G603" s="114" t="s">
        <v>10632</v>
      </c>
      <c r="H603" s="114" t="s">
        <v>5792</v>
      </c>
      <c r="I603" s="114"/>
    </row>
    <row r="604" spans="1:9">
      <c r="A604" s="114" t="s">
        <v>8134</v>
      </c>
      <c r="B604" s="114" t="s">
        <v>8137</v>
      </c>
      <c r="C604" s="114" t="s">
        <v>8138</v>
      </c>
      <c r="D604" s="114" t="s">
        <v>8139</v>
      </c>
      <c r="E604" s="114" t="s">
        <v>8135</v>
      </c>
      <c r="F604" s="114" t="s">
        <v>8136</v>
      </c>
      <c r="G604" s="114" t="s">
        <v>10633</v>
      </c>
      <c r="H604" s="114" t="s">
        <v>5792</v>
      </c>
      <c r="I604" s="114"/>
    </row>
    <row r="605" spans="1:9">
      <c r="A605" s="114" t="s">
        <v>8140</v>
      </c>
      <c r="B605" s="114" t="s">
        <v>8141</v>
      </c>
      <c r="C605" s="114" t="s">
        <v>3128</v>
      </c>
      <c r="D605" s="114" t="s">
        <v>4513</v>
      </c>
      <c r="E605" s="114">
        <v>14</v>
      </c>
      <c r="F605" s="114">
        <v>3.5999999999999999E-3</v>
      </c>
      <c r="G605" s="114" t="s">
        <v>2231</v>
      </c>
      <c r="H605" s="114" t="s">
        <v>5792</v>
      </c>
      <c r="I605" s="114"/>
    </row>
    <row r="606" spans="1:9">
      <c r="A606" s="114" t="s">
        <v>8142</v>
      </c>
      <c r="B606" s="114" t="s">
        <v>8143</v>
      </c>
      <c r="C606" s="114" t="s">
        <v>8144</v>
      </c>
      <c r="D606" s="114" t="s">
        <v>8145</v>
      </c>
      <c r="E606" s="114">
        <v>2.1</v>
      </c>
      <c r="F606" s="114">
        <v>4.8800000000000003E-2</v>
      </c>
      <c r="G606" s="114" t="s">
        <v>2365</v>
      </c>
      <c r="H606" s="114" t="s">
        <v>5792</v>
      </c>
      <c r="I606" s="114"/>
    </row>
    <row r="607" spans="1:9">
      <c r="A607" s="114" t="s">
        <v>3183</v>
      </c>
      <c r="B607" s="114" t="s">
        <v>4518</v>
      </c>
      <c r="C607" s="114" t="s">
        <v>3184</v>
      </c>
      <c r="D607" s="114" t="s">
        <v>4519</v>
      </c>
      <c r="E607" s="114">
        <v>2.5499999999999998</v>
      </c>
      <c r="F607" s="114">
        <v>2.8899999999999999E-2</v>
      </c>
      <c r="G607" s="114" t="s">
        <v>2365</v>
      </c>
      <c r="H607" s="114" t="s">
        <v>5792</v>
      </c>
      <c r="I607" s="114"/>
    </row>
    <row r="608" spans="1:9">
      <c r="A608" s="114" t="s">
        <v>8146</v>
      </c>
      <c r="B608" s="114" t="s">
        <v>2588</v>
      </c>
      <c r="C608" s="114" t="s">
        <v>2588</v>
      </c>
      <c r="D608" s="114" t="s">
        <v>6198</v>
      </c>
      <c r="E608" s="114">
        <v>5.09</v>
      </c>
      <c r="F608" s="114">
        <v>4.6699999999999998E-2</v>
      </c>
      <c r="G608" s="114" t="s">
        <v>2295</v>
      </c>
      <c r="H608" s="114" t="s">
        <v>5792</v>
      </c>
      <c r="I608" s="114"/>
    </row>
    <row r="609" spans="1:9">
      <c r="A609" s="114" t="s">
        <v>8147</v>
      </c>
      <c r="B609" s="114" t="s">
        <v>8148</v>
      </c>
      <c r="C609" s="114" t="s">
        <v>8149</v>
      </c>
      <c r="D609" s="114" t="s">
        <v>8150</v>
      </c>
      <c r="E609" s="114">
        <v>18.43</v>
      </c>
      <c r="F609" s="114">
        <v>1.7399999999999999E-2</v>
      </c>
      <c r="G609" s="114" t="s">
        <v>2229</v>
      </c>
      <c r="H609" s="114" t="s">
        <v>5792</v>
      </c>
      <c r="I609" s="114"/>
    </row>
    <row r="610" spans="1:9">
      <c r="A610" s="114" t="s">
        <v>8151</v>
      </c>
      <c r="B610" s="114" t="s">
        <v>8154</v>
      </c>
      <c r="C610" s="114" t="s">
        <v>8155</v>
      </c>
      <c r="D610" s="114" t="s">
        <v>8156</v>
      </c>
      <c r="E610" s="114" t="s">
        <v>8152</v>
      </c>
      <c r="F610" s="114" t="s">
        <v>8153</v>
      </c>
      <c r="G610" s="114" t="s">
        <v>10517</v>
      </c>
      <c r="H610" s="114" t="s">
        <v>5792</v>
      </c>
      <c r="I610" s="114"/>
    </row>
    <row r="611" spans="1:9">
      <c r="A611" s="114" t="s">
        <v>8157</v>
      </c>
      <c r="B611" s="114" t="s">
        <v>8160</v>
      </c>
      <c r="C611" s="114" t="s">
        <v>8161</v>
      </c>
      <c r="D611" s="114" t="s">
        <v>8162</v>
      </c>
      <c r="E611" s="114" t="s">
        <v>8158</v>
      </c>
      <c r="F611" s="114" t="s">
        <v>8159</v>
      </c>
      <c r="G611" s="114" t="s">
        <v>10500</v>
      </c>
      <c r="H611" s="114" t="s">
        <v>5792</v>
      </c>
      <c r="I611" s="114" t="s">
        <v>5886</v>
      </c>
    </row>
    <row r="612" spans="1:9">
      <c r="A612" s="114" t="s">
        <v>8163</v>
      </c>
      <c r="B612" s="114" t="s">
        <v>8164</v>
      </c>
      <c r="C612" s="114" t="s">
        <v>8165</v>
      </c>
      <c r="D612" s="114" t="s">
        <v>8166</v>
      </c>
      <c r="E612" s="114">
        <v>6.69</v>
      </c>
      <c r="F612" s="114">
        <v>9.4999999999999998E-3</v>
      </c>
      <c r="G612" s="114" t="s">
        <v>2365</v>
      </c>
      <c r="H612" s="114" t="s">
        <v>5792</v>
      </c>
      <c r="I612" s="114"/>
    </row>
    <row r="613" spans="1:9">
      <c r="A613" s="114" t="s">
        <v>8167</v>
      </c>
      <c r="B613" s="114" t="s">
        <v>8168</v>
      </c>
      <c r="C613" s="114" t="s">
        <v>8169</v>
      </c>
      <c r="D613" s="114" t="s">
        <v>8170</v>
      </c>
      <c r="E613" s="114">
        <v>2.0499999999999998</v>
      </c>
      <c r="F613" s="114">
        <v>4.4400000000000002E-2</v>
      </c>
      <c r="G613" s="114" t="s">
        <v>2365</v>
      </c>
      <c r="H613" s="114" t="s">
        <v>5792</v>
      </c>
      <c r="I613" s="114"/>
    </row>
    <row r="614" spans="1:9">
      <c r="A614" s="114" t="s">
        <v>8171</v>
      </c>
      <c r="B614" s="114" t="s">
        <v>8174</v>
      </c>
      <c r="C614" s="114" t="s">
        <v>7359</v>
      </c>
      <c r="D614" s="114" t="s">
        <v>8175</v>
      </c>
      <c r="E614" s="114" t="s">
        <v>8172</v>
      </c>
      <c r="F614" s="114" t="s">
        <v>8173</v>
      </c>
      <c r="G614" s="114" t="s">
        <v>10617</v>
      </c>
      <c r="H614" s="114" t="s">
        <v>5792</v>
      </c>
      <c r="I614" s="114"/>
    </row>
    <row r="615" spans="1:9">
      <c r="A615" s="114" t="s">
        <v>8176</v>
      </c>
      <c r="B615" s="114" t="s">
        <v>8177</v>
      </c>
      <c r="C615" s="114" t="s">
        <v>3238</v>
      </c>
      <c r="D615" s="114" t="s">
        <v>3766</v>
      </c>
      <c r="E615" s="114">
        <v>24.5</v>
      </c>
      <c r="F615" s="114">
        <v>2.18E-2</v>
      </c>
      <c r="G615" s="114" t="s">
        <v>5789</v>
      </c>
      <c r="H615" s="114" t="s">
        <v>5792</v>
      </c>
      <c r="I615" s="114"/>
    </row>
    <row r="616" spans="1:9">
      <c r="A616" s="114" t="s">
        <v>8178</v>
      </c>
      <c r="B616" s="114" t="s">
        <v>8181</v>
      </c>
      <c r="C616" s="114" t="s">
        <v>3179</v>
      </c>
      <c r="D616" s="114" t="s">
        <v>3961</v>
      </c>
      <c r="E616" s="114" t="s">
        <v>8179</v>
      </c>
      <c r="F616" s="114" t="s">
        <v>8180</v>
      </c>
      <c r="G616" s="114" t="s">
        <v>10571</v>
      </c>
      <c r="H616" s="114" t="s">
        <v>5792</v>
      </c>
      <c r="I616" s="114"/>
    </row>
    <row r="617" spans="1:9">
      <c r="A617" s="114" t="s">
        <v>8182</v>
      </c>
      <c r="B617" s="114" t="s">
        <v>8183</v>
      </c>
      <c r="C617" s="114" t="s">
        <v>8184</v>
      </c>
      <c r="D617" s="114" t="s">
        <v>8185</v>
      </c>
      <c r="E617" s="114">
        <v>7.89</v>
      </c>
      <c r="F617" s="114">
        <v>2.4E-2</v>
      </c>
      <c r="G617" s="114" t="s">
        <v>5785</v>
      </c>
      <c r="H617" s="114" t="s">
        <v>5792</v>
      </c>
      <c r="I617" s="114"/>
    </row>
    <row r="618" spans="1:9">
      <c r="A618" s="114" t="s">
        <v>8186</v>
      </c>
      <c r="B618" s="114" t="s">
        <v>8189</v>
      </c>
      <c r="C618" s="114" t="s">
        <v>8190</v>
      </c>
      <c r="D618" s="114" t="s">
        <v>8191</v>
      </c>
      <c r="E618" s="114" t="s">
        <v>8187</v>
      </c>
      <c r="F618" s="114" t="s">
        <v>8188</v>
      </c>
      <c r="G618" s="114" t="s">
        <v>10501</v>
      </c>
      <c r="H618" s="114" t="s">
        <v>5792</v>
      </c>
      <c r="I618" s="114"/>
    </row>
    <row r="619" spans="1:9">
      <c r="A619" s="114" t="s">
        <v>8192</v>
      </c>
      <c r="B619" s="114" t="s">
        <v>8195</v>
      </c>
      <c r="C619" s="114" t="s">
        <v>8196</v>
      </c>
      <c r="D619" s="114" t="s">
        <v>8197</v>
      </c>
      <c r="E619" s="114" t="s">
        <v>8193</v>
      </c>
      <c r="F619" s="114" t="s">
        <v>8194</v>
      </c>
      <c r="G619" s="114" t="s">
        <v>10501</v>
      </c>
      <c r="H619" s="114" t="s">
        <v>5792</v>
      </c>
      <c r="I619" s="114"/>
    </row>
    <row r="620" spans="1:9">
      <c r="A620" s="114" t="s">
        <v>8198</v>
      </c>
      <c r="B620" s="114" t="s">
        <v>8199</v>
      </c>
      <c r="C620" s="114" t="s">
        <v>8200</v>
      </c>
      <c r="D620" s="114" t="s">
        <v>8201</v>
      </c>
      <c r="E620" s="114">
        <v>7.05</v>
      </c>
      <c r="F620" s="114">
        <v>1.03E-2</v>
      </c>
      <c r="G620" s="114" t="s">
        <v>2231</v>
      </c>
      <c r="H620" s="114" t="s">
        <v>5792</v>
      </c>
      <c r="I620" s="114"/>
    </row>
    <row r="621" spans="1:9">
      <c r="A621" s="114" t="s">
        <v>8202</v>
      </c>
      <c r="B621" s="114" t="s">
        <v>2588</v>
      </c>
      <c r="C621" s="114" t="s">
        <v>2588</v>
      </c>
      <c r="D621" s="114" t="s">
        <v>3752</v>
      </c>
      <c r="E621" s="114">
        <v>3.39</v>
      </c>
      <c r="F621" s="114">
        <v>6.7000000000000002E-3</v>
      </c>
      <c r="G621" s="114" t="s">
        <v>2365</v>
      </c>
      <c r="H621" s="114" t="s">
        <v>5792</v>
      </c>
      <c r="I621" s="114"/>
    </row>
    <row r="622" spans="1:9">
      <c r="A622" s="114" t="s">
        <v>8203</v>
      </c>
      <c r="B622" s="114" t="s">
        <v>8204</v>
      </c>
      <c r="C622" s="114" t="s">
        <v>8205</v>
      </c>
      <c r="D622" s="114" t="s">
        <v>8206</v>
      </c>
      <c r="E622" s="114">
        <v>9.9499999999999993</v>
      </c>
      <c r="F622" s="114">
        <v>2.98E-2</v>
      </c>
      <c r="G622" s="114" t="s">
        <v>5789</v>
      </c>
      <c r="H622" s="114" t="s">
        <v>5792</v>
      </c>
      <c r="I622" s="114"/>
    </row>
    <row r="623" spans="1:9">
      <c r="A623" s="114" t="s">
        <v>8207</v>
      </c>
      <c r="B623" s="114" t="s">
        <v>8208</v>
      </c>
      <c r="C623" s="114" t="s">
        <v>3063</v>
      </c>
      <c r="D623" s="114" t="s">
        <v>8209</v>
      </c>
      <c r="E623" s="114">
        <v>3.86</v>
      </c>
      <c r="F623" s="114">
        <v>3.8999999999999998E-3</v>
      </c>
      <c r="G623" s="114" t="s">
        <v>2365</v>
      </c>
      <c r="H623" s="114" t="s">
        <v>5792</v>
      </c>
      <c r="I623" s="114"/>
    </row>
    <row r="624" spans="1:9">
      <c r="A624" s="114" t="s">
        <v>8210</v>
      </c>
      <c r="B624" s="114" t="s">
        <v>8213</v>
      </c>
      <c r="C624" s="114" t="s">
        <v>8214</v>
      </c>
      <c r="D624" s="114" t="s">
        <v>8215</v>
      </c>
      <c r="E624" s="114" t="s">
        <v>8211</v>
      </c>
      <c r="F624" s="114" t="s">
        <v>8212</v>
      </c>
      <c r="G624" s="114" t="s">
        <v>10634</v>
      </c>
      <c r="H624" s="114" t="s">
        <v>5792</v>
      </c>
      <c r="I624" s="114"/>
    </row>
    <row r="625" spans="1:9">
      <c r="A625" s="114" t="s">
        <v>8216</v>
      </c>
      <c r="B625" s="114" t="s">
        <v>8217</v>
      </c>
      <c r="C625" s="114" t="s">
        <v>8218</v>
      </c>
      <c r="D625" s="114" t="s">
        <v>8219</v>
      </c>
      <c r="E625" s="114">
        <v>6.91</v>
      </c>
      <c r="F625" s="114">
        <v>4.6699999999999998E-2</v>
      </c>
      <c r="G625" s="114" t="s">
        <v>2332</v>
      </c>
      <c r="H625" s="114" t="s">
        <v>5792</v>
      </c>
      <c r="I625" s="114"/>
    </row>
    <row r="626" spans="1:9">
      <c r="A626" s="114" t="s">
        <v>8220</v>
      </c>
      <c r="B626" s="114" t="s">
        <v>2588</v>
      </c>
      <c r="C626" s="114" t="s">
        <v>2588</v>
      </c>
      <c r="D626" s="114" t="s">
        <v>3753</v>
      </c>
      <c r="E626" s="114">
        <v>9.66</v>
      </c>
      <c r="F626" s="114">
        <v>2.2200000000000001E-2</v>
      </c>
      <c r="G626" s="114" t="s">
        <v>2365</v>
      </c>
      <c r="H626" s="114" t="s">
        <v>5792</v>
      </c>
      <c r="I626" s="114"/>
    </row>
    <row r="627" spans="1:9">
      <c r="A627" s="114" t="s">
        <v>8221</v>
      </c>
      <c r="B627" s="114" t="s">
        <v>8222</v>
      </c>
      <c r="C627" s="114" t="s">
        <v>3060</v>
      </c>
      <c r="D627" s="114" t="s">
        <v>8223</v>
      </c>
      <c r="E627" s="114">
        <v>3.03</v>
      </c>
      <c r="F627" s="114">
        <v>1.1999999999999999E-3</v>
      </c>
      <c r="G627" s="114" t="s">
        <v>2365</v>
      </c>
      <c r="H627" s="114" t="s">
        <v>5792</v>
      </c>
      <c r="I627" s="114"/>
    </row>
    <row r="628" spans="1:9">
      <c r="A628" s="114" t="s">
        <v>8224</v>
      </c>
      <c r="B628" s="114" t="s">
        <v>8227</v>
      </c>
      <c r="C628" s="114" t="s">
        <v>3084</v>
      </c>
      <c r="D628" s="114" t="s">
        <v>8228</v>
      </c>
      <c r="E628" s="114" t="s">
        <v>8225</v>
      </c>
      <c r="F628" s="114" t="s">
        <v>8226</v>
      </c>
      <c r="G628" s="114" t="s">
        <v>10635</v>
      </c>
      <c r="H628" s="114" t="s">
        <v>5792</v>
      </c>
      <c r="I628" s="114"/>
    </row>
    <row r="629" spans="1:9">
      <c r="A629" s="114" t="s">
        <v>8229</v>
      </c>
      <c r="B629" s="114" t="s">
        <v>8232</v>
      </c>
      <c r="C629" s="114" t="s">
        <v>8233</v>
      </c>
      <c r="D629" s="114" t="s">
        <v>8234</v>
      </c>
      <c r="E629" s="114" t="s">
        <v>8230</v>
      </c>
      <c r="F629" s="114" t="s">
        <v>8231</v>
      </c>
      <c r="G629" s="114" t="s">
        <v>10636</v>
      </c>
      <c r="H629" s="114" t="s">
        <v>5792</v>
      </c>
      <c r="I629" s="114"/>
    </row>
    <row r="630" spans="1:9">
      <c r="A630" s="114" t="s">
        <v>8235</v>
      </c>
      <c r="B630" s="114" t="s">
        <v>8236</v>
      </c>
      <c r="C630" s="114" t="s">
        <v>8237</v>
      </c>
      <c r="D630" s="114" t="s">
        <v>8238</v>
      </c>
      <c r="E630" s="114">
        <v>8.86</v>
      </c>
      <c r="F630" s="114">
        <v>2.8999999999999998E-3</v>
      </c>
      <c r="G630" s="114" t="s">
        <v>2365</v>
      </c>
      <c r="H630" s="114" t="s">
        <v>5792</v>
      </c>
      <c r="I630" s="114"/>
    </row>
    <row r="631" spans="1:9">
      <c r="A631" s="114" t="s">
        <v>8239</v>
      </c>
      <c r="B631" s="114" t="s">
        <v>8240</v>
      </c>
      <c r="C631" s="114" t="s">
        <v>8241</v>
      </c>
      <c r="D631" s="114" t="s">
        <v>8242</v>
      </c>
      <c r="E631" s="114">
        <v>13.49</v>
      </c>
      <c r="F631" s="114">
        <v>3.8E-3</v>
      </c>
      <c r="G631" s="114" t="s">
        <v>5786</v>
      </c>
      <c r="H631" s="114" t="s">
        <v>5792</v>
      </c>
      <c r="I631" s="114"/>
    </row>
    <row r="632" spans="1:9">
      <c r="A632" s="114" t="s">
        <v>8243</v>
      </c>
      <c r="B632" s="114" t="s">
        <v>8246</v>
      </c>
      <c r="C632" s="114" t="s">
        <v>8247</v>
      </c>
      <c r="D632" s="114" t="s">
        <v>8248</v>
      </c>
      <c r="E632" s="114" t="s">
        <v>8244</v>
      </c>
      <c r="F632" s="114" t="s">
        <v>8245</v>
      </c>
      <c r="G632" s="114" t="s">
        <v>10558</v>
      </c>
      <c r="H632" s="114" t="s">
        <v>5792</v>
      </c>
      <c r="I632" s="114"/>
    </row>
    <row r="633" spans="1:9">
      <c r="A633" s="114" t="s">
        <v>8249</v>
      </c>
      <c r="B633" s="114" t="s">
        <v>2588</v>
      </c>
      <c r="C633" s="114" t="s">
        <v>2588</v>
      </c>
      <c r="D633" s="114" t="s">
        <v>3771</v>
      </c>
      <c r="E633" s="114">
        <v>25.56</v>
      </c>
      <c r="F633" s="113">
        <v>1E-4</v>
      </c>
      <c r="G633" s="114" t="s">
        <v>5789</v>
      </c>
      <c r="H633" s="114" t="s">
        <v>5792</v>
      </c>
      <c r="I633" s="114"/>
    </row>
    <row r="634" spans="1:9">
      <c r="A634" s="114" t="s">
        <v>8250</v>
      </c>
      <c r="B634" s="114" t="s">
        <v>8251</v>
      </c>
      <c r="C634" s="114" t="s">
        <v>7135</v>
      </c>
      <c r="D634" s="114" t="s">
        <v>8252</v>
      </c>
      <c r="E634" s="114">
        <v>10.97</v>
      </c>
      <c r="F634" s="114">
        <v>3.6799999999999999E-2</v>
      </c>
      <c r="G634" s="114" t="s">
        <v>2231</v>
      </c>
      <c r="H634" s="114" t="s">
        <v>5792</v>
      </c>
      <c r="I634" s="114"/>
    </row>
    <row r="635" spans="1:9">
      <c r="A635" s="114" t="s">
        <v>8253</v>
      </c>
      <c r="B635" s="114" t="s">
        <v>8254</v>
      </c>
      <c r="C635" s="114" t="s">
        <v>7948</v>
      </c>
      <c r="D635" s="114" t="s">
        <v>8255</v>
      </c>
      <c r="E635" s="114">
        <v>10.75</v>
      </c>
      <c r="F635" s="114">
        <v>1.9199999999999998E-2</v>
      </c>
      <c r="G635" s="114" t="s">
        <v>2332</v>
      </c>
      <c r="H635" s="114" t="s">
        <v>5792</v>
      </c>
      <c r="I635" s="114"/>
    </row>
    <row r="636" spans="1:9">
      <c r="A636" s="114" t="s">
        <v>8256</v>
      </c>
      <c r="B636" s="114" t="s">
        <v>8259</v>
      </c>
      <c r="C636" s="114" t="s">
        <v>5895</v>
      </c>
      <c r="D636" s="114" t="s">
        <v>8260</v>
      </c>
      <c r="E636" s="114" t="s">
        <v>8257</v>
      </c>
      <c r="F636" s="114" t="s">
        <v>8258</v>
      </c>
      <c r="G636" s="114" t="s">
        <v>10571</v>
      </c>
      <c r="H636" s="114" t="s">
        <v>5792</v>
      </c>
      <c r="I636" s="114"/>
    </row>
    <row r="637" spans="1:9">
      <c r="A637" s="114" t="s">
        <v>8261</v>
      </c>
      <c r="B637" s="114" t="s">
        <v>8262</v>
      </c>
      <c r="C637" s="114" t="s">
        <v>5889</v>
      </c>
      <c r="D637" s="114" t="s">
        <v>8263</v>
      </c>
      <c r="E637" s="114">
        <v>4</v>
      </c>
      <c r="F637" s="114">
        <v>3.8899999999999997E-2</v>
      </c>
      <c r="G637" s="114" t="s">
        <v>2365</v>
      </c>
      <c r="H637" s="114" t="s">
        <v>5792</v>
      </c>
      <c r="I637" s="114"/>
    </row>
    <row r="638" spans="1:9">
      <c r="A638" s="114" t="s">
        <v>8264</v>
      </c>
      <c r="B638" s="114" t="s">
        <v>8265</v>
      </c>
      <c r="C638" s="114" t="s">
        <v>7016</v>
      </c>
      <c r="D638" s="114" t="s">
        <v>8266</v>
      </c>
      <c r="E638" s="114">
        <v>9.6999999999999993</v>
      </c>
      <c r="F638" s="114">
        <v>1.7100000000000001E-2</v>
      </c>
      <c r="G638" s="114" t="s">
        <v>2365</v>
      </c>
      <c r="H638" s="114" t="s">
        <v>5792</v>
      </c>
      <c r="I638" s="114"/>
    </row>
    <row r="639" spans="1:9">
      <c r="A639" s="114" t="s">
        <v>8267</v>
      </c>
      <c r="B639" s="114" t="s">
        <v>8270</v>
      </c>
      <c r="C639" s="114" t="s">
        <v>8271</v>
      </c>
      <c r="D639" s="114" t="s">
        <v>8272</v>
      </c>
      <c r="E639" s="114" t="s">
        <v>8268</v>
      </c>
      <c r="F639" s="114" t="s">
        <v>8269</v>
      </c>
      <c r="G639" s="114" t="s">
        <v>10524</v>
      </c>
      <c r="H639" s="114" t="s">
        <v>5792</v>
      </c>
      <c r="I639" s="114"/>
    </row>
    <row r="640" spans="1:9">
      <c r="A640" s="114" t="s">
        <v>8273</v>
      </c>
      <c r="B640" s="114" t="s">
        <v>8274</v>
      </c>
      <c r="C640" s="114" t="s">
        <v>8275</v>
      </c>
      <c r="D640" s="114" t="s">
        <v>8276</v>
      </c>
      <c r="E640" s="114">
        <v>4.8</v>
      </c>
      <c r="F640" s="114">
        <v>3.3500000000000002E-2</v>
      </c>
      <c r="G640" s="114" t="s">
        <v>5789</v>
      </c>
      <c r="H640" s="114" t="s">
        <v>5792</v>
      </c>
      <c r="I640" s="114"/>
    </row>
    <row r="641" spans="1:9">
      <c r="A641" s="114" t="s">
        <v>8277</v>
      </c>
      <c r="B641" s="114" t="s">
        <v>8278</v>
      </c>
      <c r="C641" s="114" t="s">
        <v>8279</v>
      </c>
      <c r="D641" s="114" t="s">
        <v>8280</v>
      </c>
      <c r="E641" s="114">
        <v>5.24</v>
      </c>
      <c r="F641" s="114">
        <v>3.9899999999999998E-2</v>
      </c>
      <c r="G641" s="114" t="s">
        <v>2389</v>
      </c>
      <c r="H641" s="114" t="s">
        <v>5792</v>
      </c>
      <c r="I641" s="114"/>
    </row>
    <row r="642" spans="1:9">
      <c r="A642" s="114" t="s">
        <v>8281</v>
      </c>
      <c r="B642" s="114" t="s">
        <v>8284</v>
      </c>
      <c r="C642" s="114" t="s">
        <v>5889</v>
      </c>
      <c r="D642" s="114" t="s">
        <v>8285</v>
      </c>
      <c r="E642" s="114" t="s">
        <v>8282</v>
      </c>
      <c r="F642" s="114" t="s">
        <v>8283</v>
      </c>
      <c r="G642" s="114" t="s">
        <v>10617</v>
      </c>
      <c r="H642" s="114" t="s">
        <v>5792</v>
      </c>
      <c r="I642" s="114"/>
    </row>
    <row r="643" spans="1:9">
      <c r="A643" s="114" t="s">
        <v>8286</v>
      </c>
      <c r="B643" s="114" t="s">
        <v>8287</v>
      </c>
      <c r="C643" s="114" t="s">
        <v>8288</v>
      </c>
      <c r="D643" s="114" t="s">
        <v>8289</v>
      </c>
      <c r="E643" s="114">
        <v>90</v>
      </c>
      <c r="F643" s="114">
        <v>2.3999999999999998E-3</v>
      </c>
      <c r="G643" s="114" t="s">
        <v>2365</v>
      </c>
      <c r="H643" s="114" t="s">
        <v>5792</v>
      </c>
      <c r="I643" s="114"/>
    </row>
    <row r="644" spans="1:9">
      <c r="A644" s="114" t="s">
        <v>8290</v>
      </c>
      <c r="B644" s="114" t="s">
        <v>8291</v>
      </c>
      <c r="C644" s="114" t="s">
        <v>8292</v>
      </c>
      <c r="D644" s="114" t="s">
        <v>4011</v>
      </c>
      <c r="E644" s="114">
        <v>6.7</v>
      </c>
      <c r="F644" s="114">
        <v>2.1600000000000001E-2</v>
      </c>
      <c r="G644" s="114" t="s">
        <v>5789</v>
      </c>
      <c r="H644" s="114" t="s">
        <v>5792</v>
      </c>
      <c r="I644" s="114"/>
    </row>
    <row r="645" spans="1:9">
      <c r="A645" s="114" t="s">
        <v>3667</v>
      </c>
      <c r="B645" s="114" t="s">
        <v>4552</v>
      </c>
      <c r="C645" s="114" t="s">
        <v>3668</v>
      </c>
      <c r="D645" s="114" t="s">
        <v>4553</v>
      </c>
      <c r="E645" s="114" t="s">
        <v>8293</v>
      </c>
      <c r="F645" s="114" t="s">
        <v>8294</v>
      </c>
      <c r="G645" s="114" t="s">
        <v>10637</v>
      </c>
      <c r="H645" s="114" t="s">
        <v>5792</v>
      </c>
      <c r="I645" s="114"/>
    </row>
    <row r="646" spans="1:9">
      <c r="A646" s="114" t="s">
        <v>8295</v>
      </c>
      <c r="B646" s="114" t="s">
        <v>8296</v>
      </c>
      <c r="C646" s="114" t="s">
        <v>6453</v>
      </c>
      <c r="D646" s="114" t="s">
        <v>6454</v>
      </c>
      <c r="E646" s="114">
        <v>44.8</v>
      </c>
      <c r="F646" s="114">
        <v>8.6E-3</v>
      </c>
      <c r="G646" s="114" t="s">
        <v>2332</v>
      </c>
      <c r="H646" s="114" t="s">
        <v>5792</v>
      </c>
      <c r="I646" s="114"/>
    </row>
    <row r="647" spans="1:9">
      <c r="A647" s="114" t="s">
        <v>8297</v>
      </c>
      <c r="B647" s="114" t="s">
        <v>8298</v>
      </c>
      <c r="C647" s="114" t="s">
        <v>8165</v>
      </c>
      <c r="D647" s="114" t="s">
        <v>8299</v>
      </c>
      <c r="E647" s="114">
        <v>20</v>
      </c>
      <c r="F647" s="114">
        <v>6.1999999999999998E-3</v>
      </c>
      <c r="G647" s="114" t="s">
        <v>2389</v>
      </c>
      <c r="H647" s="114" t="s">
        <v>5792</v>
      </c>
      <c r="I647" s="114"/>
    </row>
    <row r="648" spans="1:9">
      <c r="A648" s="114" t="s">
        <v>8300</v>
      </c>
      <c r="B648" s="114" t="s">
        <v>8303</v>
      </c>
      <c r="C648" s="114" t="s">
        <v>8304</v>
      </c>
      <c r="D648" s="114" t="s">
        <v>8305</v>
      </c>
      <c r="E648" s="114" t="s">
        <v>8301</v>
      </c>
      <c r="F648" s="114" t="s">
        <v>8302</v>
      </c>
      <c r="G648" s="114" t="s">
        <v>10638</v>
      </c>
      <c r="H648" s="114" t="s">
        <v>5792</v>
      </c>
      <c r="I648" s="114" t="s">
        <v>5886</v>
      </c>
    </row>
    <row r="649" spans="1:9">
      <c r="A649" s="114" t="s">
        <v>8306</v>
      </c>
      <c r="B649" s="114" t="s">
        <v>8307</v>
      </c>
      <c r="C649" s="114" t="s">
        <v>8308</v>
      </c>
      <c r="D649" s="114" t="s">
        <v>8309</v>
      </c>
      <c r="E649" s="114">
        <v>6.64</v>
      </c>
      <c r="F649" s="114">
        <v>4.4200000000000003E-2</v>
      </c>
      <c r="G649" s="114" t="s">
        <v>2365</v>
      </c>
      <c r="H649" s="114" t="s">
        <v>5792</v>
      </c>
      <c r="I649" s="114"/>
    </row>
    <row r="650" spans="1:9">
      <c r="A650" s="114" t="s">
        <v>8310</v>
      </c>
      <c r="B650" s="114" t="s">
        <v>8311</v>
      </c>
      <c r="C650" s="114" t="s">
        <v>6240</v>
      </c>
      <c r="D650" s="114" t="s">
        <v>8312</v>
      </c>
      <c r="E650" s="114">
        <v>6.12</v>
      </c>
      <c r="F650" s="114">
        <v>4.7E-2</v>
      </c>
      <c r="G650" s="114" t="s">
        <v>2365</v>
      </c>
      <c r="H650" s="114" t="s">
        <v>5792</v>
      </c>
      <c r="I650" s="114"/>
    </row>
    <row r="651" spans="1:9">
      <c r="A651" s="114" t="s">
        <v>8313</v>
      </c>
      <c r="B651" s="114" t="s">
        <v>8316</v>
      </c>
      <c r="C651" s="114" t="s">
        <v>8317</v>
      </c>
      <c r="D651" s="114" t="s">
        <v>8318</v>
      </c>
      <c r="E651" s="114" t="s">
        <v>8314</v>
      </c>
      <c r="F651" s="114" t="s">
        <v>8315</v>
      </c>
      <c r="G651" s="114" t="s">
        <v>10500</v>
      </c>
      <c r="H651" s="114" t="s">
        <v>5792</v>
      </c>
      <c r="I651" s="114"/>
    </row>
    <row r="652" spans="1:9">
      <c r="A652" s="114" t="s">
        <v>8319</v>
      </c>
      <c r="B652" s="114" t="s">
        <v>8322</v>
      </c>
      <c r="C652" s="114" t="s">
        <v>8323</v>
      </c>
      <c r="D652" s="114" t="s">
        <v>8324</v>
      </c>
      <c r="E652" s="114" t="s">
        <v>8320</v>
      </c>
      <c r="F652" s="114" t="s">
        <v>8321</v>
      </c>
      <c r="G652" s="114" t="s">
        <v>10504</v>
      </c>
      <c r="H652" s="114" t="s">
        <v>5792</v>
      </c>
      <c r="I652" s="114"/>
    </row>
    <row r="653" spans="1:9">
      <c r="A653" s="114" t="s">
        <v>8325</v>
      </c>
      <c r="B653" s="114" t="s">
        <v>8326</v>
      </c>
      <c r="C653" s="114" t="s">
        <v>8327</v>
      </c>
      <c r="D653" s="114" t="s">
        <v>8328</v>
      </c>
      <c r="E653" s="114">
        <v>9.4700000000000006</v>
      </c>
      <c r="F653" s="114">
        <v>3.5700000000000003E-2</v>
      </c>
      <c r="G653" s="114" t="s">
        <v>2365</v>
      </c>
      <c r="H653" s="114" t="s">
        <v>5792</v>
      </c>
      <c r="I653" s="114"/>
    </row>
    <row r="654" spans="1:9">
      <c r="A654" s="114" t="s">
        <v>8329</v>
      </c>
      <c r="B654" s="114" t="s">
        <v>2588</v>
      </c>
      <c r="C654" s="114" t="s">
        <v>2588</v>
      </c>
      <c r="D654" s="114" t="s">
        <v>3752</v>
      </c>
      <c r="E654" s="114">
        <v>2.82</v>
      </c>
      <c r="F654" s="114">
        <v>3.6799999999999999E-2</v>
      </c>
      <c r="G654" s="114" t="s">
        <v>2365</v>
      </c>
      <c r="H654" s="114" t="s">
        <v>5792</v>
      </c>
      <c r="I654" s="114"/>
    </row>
    <row r="655" spans="1:9">
      <c r="A655" s="114" t="s">
        <v>8330</v>
      </c>
      <c r="B655" s="114" t="s">
        <v>8333</v>
      </c>
      <c r="C655" s="114" t="s">
        <v>8200</v>
      </c>
      <c r="D655" s="114" t="s">
        <v>8334</v>
      </c>
      <c r="E655" s="114" t="s">
        <v>8331</v>
      </c>
      <c r="F655" s="114" t="s">
        <v>8332</v>
      </c>
      <c r="G655" s="114" t="s">
        <v>10639</v>
      </c>
      <c r="H655" s="114" t="s">
        <v>5792</v>
      </c>
      <c r="I655" s="114"/>
    </row>
    <row r="656" spans="1:9">
      <c r="A656" s="114" t="s">
        <v>8335</v>
      </c>
      <c r="B656" s="114" t="s">
        <v>8338</v>
      </c>
      <c r="C656" s="114" t="s">
        <v>8339</v>
      </c>
      <c r="D656" s="114" t="s">
        <v>8340</v>
      </c>
      <c r="E656" s="114" t="s">
        <v>8336</v>
      </c>
      <c r="F656" s="114" t="s">
        <v>8337</v>
      </c>
      <c r="G656" s="114" t="s">
        <v>10640</v>
      </c>
      <c r="H656" s="114" t="s">
        <v>5792</v>
      </c>
      <c r="I656" s="114"/>
    </row>
    <row r="657" spans="1:9">
      <c r="A657" s="114" t="s">
        <v>8341</v>
      </c>
      <c r="B657" s="114" t="s">
        <v>8342</v>
      </c>
      <c r="C657" s="114" t="s">
        <v>8343</v>
      </c>
      <c r="D657" s="114" t="s">
        <v>8344</v>
      </c>
      <c r="E657" s="114">
        <v>2.34</v>
      </c>
      <c r="F657" s="114">
        <v>1.15E-2</v>
      </c>
      <c r="G657" s="114" t="s">
        <v>2365</v>
      </c>
      <c r="H657" s="114" t="s">
        <v>5792</v>
      </c>
      <c r="I657" s="114"/>
    </row>
    <row r="658" spans="1:9">
      <c r="A658" s="114" t="s">
        <v>8345</v>
      </c>
      <c r="B658" s="114" t="s">
        <v>8348</v>
      </c>
      <c r="C658" s="114" t="s">
        <v>7026</v>
      </c>
      <c r="D658" s="114" t="s">
        <v>8349</v>
      </c>
      <c r="E658" s="114" t="s">
        <v>8346</v>
      </c>
      <c r="F658" s="114" t="s">
        <v>8347</v>
      </c>
      <c r="G658" s="114" t="s">
        <v>10641</v>
      </c>
      <c r="H658" s="114" t="s">
        <v>5792</v>
      </c>
      <c r="I658" s="114"/>
    </row>
    <row r="659" spans="1:9">
      <c r="A659" s="114" t="s">
        <v>8350</v>
      </c>
      <c r="B659" s="114" t="s">
        <v>8351</v>
      </c>
      <c r="C659" s="114" t="s">
        <v>3358</v>
      </c>
      <c r="D659" s="114" t="s">
        <v>8352</v>
      </c>
      <c r="E659" s="114">
        <v>3.91</v>
      </c>
      <c r="F659" s="114">
        <v>3.5200000000000002E-2</v>
      </c>
      <c r="G659" s="114" t="s">
        <v>5789</v>
      </c>
      <c r="H659" s="114" t="s">
        <v>5792</v>
      </c>
      <c r="I659" s="114" t="s">
        <v>5886</v>
      </c>
    </row>
    <row r="660" spans="1:9">
      <c r="A660" s="114" t="s">
        <v>8353</v>
      </c>
      <c r="B660" s="114" t="s">
        <v>8354</v>
      </c>
      <c r="C660" s="114" t="s">
        <v>5820</v>
      </c>
      <c r="D660" s="114" t="s">
        <v>8355</v>
      </c>
      <c r="E660" s="114">
        <v>12.51</v>
      </c>
      <c r="F660" s="114">
        <v>2.7799999999999998E-2</v>
      </c>
      <c r="G660" s="114" t="s">
        <v>5789</v>
      </c>
      <c r="H660" s="114" t="s">
        <v>5792</v>
      </c>
      <c r="I660" s="114"/>
    </row>
    <row r="661" spans="1:9">
      <c r="A661" s="114" t="s">
        <v>8356</v>
      </c>
      <c r="B661" s="114" t="s">
        <v>8357</v>
      </c>
      <c r="C661" s="114" t="s">
        <v>8358</v>
      </c>
      <c r="D661" s="114" t="s">
        <v>3885</v>
      </c>
      <c r="E661" s="114">
        <v>7.3</v>
      </c>
      <c r="F661" s="114">
        <v>3.8E-3</v>
      </c>
      <c r="G661" s="114" t="s">
        <v>2332</v>
      </c>
      <c r="H661" s="114" t="s">
        <v>5792</v>
      </c>
      <c r="I661" s="114"/>
    </row>
    <row r="662" spans="1:9">
      <c r="A662" s="114" t="s">
        <v>8359</v>
      </c>
      <c r="B662" s="114" t="s">
        <v>8360</v>
      </c>
      <c r="C662" s="114" t="s">
        <v>8361</v>
      </c>
      <c r="D662" s="114" t="s">
        <v>8362</v>
      </c>
      <c r="E662" s="114">
        <v>4.78</v>
      </c>
      <c r="F662" s="114">
        <v>3.1300000000000001E-2</v>
      </c>
      <c r="G662" s="114" t="s">
        <v>5789</v>
      </c>
      <c r="H662" s="114" t="s">
        <v>5792</v>
      </c>
      <c r="I662" s="114"/>
    </row>
    <row r="663" spans="1:9">
      <c r="A663" s="114" t="s">
        <v>8363</v>
      </c>
      <c r="B663" s="114" t="s">
        <v>8364</v>
      </c>
      <c r="C663" s="114" t="s">
        <v>8365</v>
      </c>
      <c r="D663" s="114" t="s">
        <v>8366</v>
      </c>
      <c r="E663" s="114">
        <v>15.33</v>
      </c>
      <c r="F663" s="114">
        <v>2.3800000000000002E-2</v>
      </c>
      <c r="G663" s="114" t="s">
        <v>2365</v>
      </c>
      <c r="H663" s="114" t="s">
        <v>5792</v>
      </c>
      <c r="I663" s="114"/>
    </row>
    <row r="664" spans="1:9">
      <c r="A664" s="114" t="s">
        <v>8367</v>
      </c>
      <c r="B664" s="114" t="s">
        <v>8370</v>
      </c>
      <c r="C664" s="114" t="s">
        <v>8371</v>
      </c>
      <c r="D664" s="114" t="s">
        <v>8372</v>
      </c>
      <c r="E664" s="114" t="s">
        <v>8368</v>
      </c>
      <c r="F664" s="114" t="s">
        <v>8369</v>
      </c>
      <c r="G664" s="114" t="s">
        <v>10501</v>
      </c>
      <c r="H664" s="114" t="s">
        <v>5792</v>
      </c>
      <c r="I664" s="114"/>
    </row>
    <row r="665" spans="1:9">
      <c r="A665" s="114" t="s">
        <v>8373</v>
      </c>
      <c r="B665" s="114" t="s">
        <v>8374</v>
      </c>
      <c r="C665" s="114" t="s">
        <v>8375</v>
      </c>
      <c r="D665" s="114" t="s">
        <v>7690</v>
      </c>
      <c r="E665" s="114">
        <v>63</v>
      </c>
      <c r="F665" s="114">
        <v>7.7000000000000002E-3</v>
      </c>
      <c r="G665" s="114" t="s">
        <v>5785</v>
      </c>
      <c r="H665" s="114" t="s">
        <v>5792</v>
      </c>
      <c r="I665" s="114"/>
    </row>
    <row r="666" spans="1:9">
      <c r="A666" s="114" t="s">
        <v>8376</v>
      </c>
      <c r="B666" s="114" t="s">
        <v>8379</v>
      </c>
      <c r="C666" s="114" t="s">
        <v>7466</v>
      </c>
      <c r="D666" s="114" t="s">
        <v>8380</v>
      </c>
      <c r="E666" s="114" t="s">
        <v>8377</v>
      </c>
      <c r="F666" s="114" t="s">
        <v>8378</v>
      </c>
      <c r="G666" s="114" t="s">
        <v>10558</v>
      </c>
      <c r="H666" s="114" t="s">
        <v>5792</v>
      </c>
      <c r="I666" s="114"/>
    </row>
    <row r="667" spans="1:9">
      <c r="A667" s="114" t="s">
        <v>8381</v>
      </c>
      <c r="B667" s="114" t="s">
        <v>8382</v>
      </c>
      <c r="C667" s="114" t="s">
        <v>8383</v>
      </c>
      <c r="D667" s="114" t="s">
        <v>8384</v>
      </c>
      <c r="E667" s="114">
        <v>3.85</v>
      </c>
      <c r="F667" s="114">
        <v>1.3899999999999999E-2</v>
      </c>
      <c r="G667" s="114" t="s">
        <v>5789</v>
      </c>
      <c r="H667" s="114" t="s">
        <v>5792</v>
      </c>
      <c r="I667" s="114"/>
    </row>
    <row r="668" spans="1:9">
      <c r="A668" s="114" t="s">
        <v>8385</v>
      </c>
      <c r="B668" s="114" t="s">
        <v>8388</v>
      </c>
      <c r="C668" s="114" t="s">
        <v>8389</v>
      </c>
      <c r="D668" s="114" t="s">
        <v>8390</v>
      </c>
      <c r="E668" s="114" t="s">
        <v>8386</v>
      </c>
      <c r="F668" s="114" t="s">
        <v>8387</v>
      </c>
      <c r="G668" s="114" t="s">
        <v>10642</v>
      </c>
      <c r="H668" s="114" t="s">
        <v>5792</v>
      </c>
      <c r="I668" s="114"/>
    </row>
    <row r="669" spans="1:9">
      <c r="A669" s="114" t="s">
        <v>8391</v>
      </c>
      <c r="B669" s="114" t="s">
        <v>8394</v>
      </c>
      <c r="C669" s="114" t="s">
        <v>8395</v>
      </c>
      <c r="D669" s="114" t="s">
        <v>8396</v>
      </c>
      <c r="E669" s="114" t="s">
        <v>8392</v>
      </c>
      <c r="F669" s="114" t="s">
        <v>8393</v>
      </c>
      <c r="G669" s="114" t="s">
        <v>10583</v>
      </c>
      <c r="H669" s="114" t="s">
        <v>5792</v>
      </c>
      <c r="I669" s="114"/>
    </row>
    <row r="670" spans="1:9">
      <c r="A670" s="114" t="s">
        <v>8397</v>
      </c>
      <c r="B670" s="114" t="s">
        <v>8398</v>
      </c>
      <c r="C670" s="114" t="s">
        <v>8399</v>
      </c>
      <c r="D670" s="114" t="s">
        <v>8400</v>
      </c>
      <c r="E670" s="114">
        <v>3.53</v>
      </c>
      <c r="F670" s="114">
        <v>3.2500000000000001E-2</v>
      </c>
      <c r="G670" s="114" t="s">
        <v>10499</v>
      </c>
      <c r="H670" s="114" t="s">
        <v>5792</v>
      </c>
      <c r="I670" s="114"/>
    </row>
    <row r="671" spans="1:9">
      <c r="A671" s="114" t="s">
        <v>8401</v>
      </c>
      <c r="B671" s="114" t="s">
        <v>8402</v>
      </c>
      <c r="C671" s="114" t="s">
        <v>8403</v>
      </c>
      <c r="D671" s="114" t="s">
        <v>8404</v>
      </c>
      <c r="E671" s="114">
        <v>4.26</v>
      </c>
      <c r="F671" s="114">
        <v>5.0000000000000001E-3</v>
      </c>
      <c r="G671" s="114" t="s">
        <v>2365</v>
      </c>
      <c r="H671" s="114" t="s">
        <v>5792</v>
      </c>
      <c r="I671" s="114"/>
    </row>
    <row r="672" spans="1:9">
      <c r="A672" s="114" t="s">
        <v>8405</v>
      </c>
      <c r="B672" s="114" t="s">
        <v>8406</v>
      </c>
      <c r="C672" s="114" t="s">
        <v>3217</v>
      </c>
      <c r="D672" s="114" t="s">
        <v>8407</v>
      </c>
      <c r="E672" s="114">
        <v>4.04</v>
      </c>
      <c r="F672" s="114">
        <v>6.0000000000000001E-3</v>
      </c>
      <c r="G672" s="114" t="s">
        <v>5789</v>
      </c>
      <c r="H672" s="114" t="s">
        <v>5792</v>
      </c>
      <c r="I672" s="114"/>
    </row>
    <row r="673" spans="1:9">
      <c r="A673" s="114" t="s">
        <v>8408</v>
      </c>
      <c r="B673" s="114" t="s">
        <v>8409</v>
      </c>
      <c r="C673" s="114" t="s">
        <v>8410</v>
      </c>
      <c r="D673" s="114" t="s">
        <v>8411</v>
      </c>
      <c r="E673" s="114">
        <v>6.38</v>
      </c>
      <c r="F673" s="114">
        <v>4.5699999999999998E-2</v>
      </c>
      <c r="G673" s="114" t="s">
        <v>2389</v>
      </c>
      <c r="H673" s="114" t="s">
        <v>5792</v>
      </c>
      <c r="I673" s="114"/>
    </row>
    <row r="674" spans="1:9">
      <c r="A674" s="114" t="s">
        <v>8412</v>
      </c>
      <c r="B674" s="114" t="s">
        <v>8413</v>
      </c>
      <c r="C674" s="114" t="s">
        <v>8414</v>
      </c>
      <c r="D674" s="114" t="s">
        <v>8415</v>
      </c>
      <c r="E674" s="114">
        <v>5.34</v>
      </c>
      <c r="F674" s="114">
        <v>6.1999999999999998E-3</v>
      </c>
      <c r="G674" s="114" t="s">
        <v>2365</v>
      </c>
      <c r="H674" s="114" t="s">
        <v>5792</v>
      </c>
      <c r="I674" s="114"/>
    </row>
    <row r="675" spans="1:9">
      <c r="A675" s="114" t="s">
        <v>8416</v>
      </c>
      <c r="B675" s="114" t="s">
        <v>8419</v>
      </c>
      <c r="C675" s="114" t="s">
        <v>3069</v>
      </c>
      <c r="D675" s="114" t="s">
        <v>6431</v>
      </c>
      <c r="E675" s="114" t="s">
        <v>8417</v>
      </c>
      <c r="F675" s="114" t="s">
        <v>8418</v>
      </c>
      <c r="G675" s="114" t="s">
        <v>10643</v>
      </c>
      <c r="H675" s="114" t="s">
        <v>5792</v>
      </c>
      <c r="I675" s="114"/>
    </row>
    <row r="676" spans="1:9">
      <c r="A676" s="114" t="s">
        <v>8420</v>
      </c>
      <c r="B676" s="114" t="s">
        <v>8421</v>
      </c>
      <c r="C676" s="114" t="s">
        <v>8422</v>
      </c>
      <c r="D676" s="114" t="s">
        <v>8423</v>
      </c>
      <c r="E676" s="114">
        <v>13.45</v>
      </c>
      <c r="F676" s="114">
        <v>4.9700000000000001E-2</v>
      </c>
      <c r="G676" s="114" t="s">
        <v>2389</v>
      </c>
      <c r="H676" s="114" t="s">
        <v>5792</v>
      </c>
      <c r="I676" s="114"/>
    </row>
    <row r="677" spans="1:9">
      <c r="A677" s="114" t="s">
        <v>8424</v>
      </c>
      <c r="B677" s="114" t="s">
        <v>8425</v>
      </c>
      <c r="C677" s="114" t="s">
        <v>8426</v>
      </c>
      <c r="D677" s="114" t="s">
        <v>8427</v>
      </c>
      <c r="E677" s="114">
        <v>25.2</v>
      </c>
      <c r="F677" s="114">
        <v>1.5E-3</v>
      </c>
      <c r="G677" s="114" t="s">
        <v>2315</v>
      </c>
      <c r="H677" s="114" t="s">
        <v>5792</v>
      </c>
      <c r="I677" s="114"/>
    </row>
    <row r="678" spans="1:9">
      <c r="A678" s="114" t="s">
        <v>8428</v>
      </c>
      <c r="B678" s="114" t="s">
        <v>8429</v>
      </c>
      <c r="C678" s="114" t="s">
        <v>8430</v>
      </c>
      <c r="D678" s="114" t="s">
        <v>8431</v>
      </c>
      <c r="E678" s="114">
        <v>4.0199999999999996</v>
      </c>
      <c r="F678" s="114">
        <v>2.29E-2</v>
      </c>
      <c r="G678" s="114" t="s">
        <v>2365</v>
      </c>
      <c r="H678" s="114" t="s">
        <v>5792</v>
      </c>
      <c r="I678" s="114"/>
    </row>
    <row r="679" spans="1:9">
      <c r="A679" s="114" t="s">
        <v>3514</v>
      </c>
      <c r="B679" s="114" t="s">
        <v>4104</v>
      </c>
      <c r="C679" s="114" t="s">
        <v>2588</v>
      </c>
      <c r="D679" s="114" t="s">
        <v>4105</v>
      </c>
      <c r="E679" s="114">
        <v>11.4</v>
      </c>
      <c r="F679" s="114">
        <v>3.6999999999999998E-2</v>
      </c>
      <c r="G679" s="114" t="s">
        <v>2406</v>
      </c>
      <c r="H679" s="114" t="s">
        <v>5792</v>
      </c>
      <c r="I679" s="114"/>
    </row>
    <row r="680" spans="1:9">
      <c r="A680" s="114" t="s">
        <v>8432</v>
      </c>
      <c r="B680" s="114" t="s">
        <v>8433</v>
      </c>
      <c r="C680" s="114" t="s">
        <v>6058</v>
      </c>
      <c r="D680" s="114" t="s">
        <v>8434</v>
      </c>
      <c r="E680" s="114">
        <v>9.7799999999999994</v>
      </c>
      <c r="F680" s="114">
        <v>2.0299999999999999E-2</v>
      </c>
      <c r="G680" s="114" t="s">
        <v>2231</v>
      </c>
      <c r="H680" s="114" t="s">
        <v>5792</v>
      </c>
      <c r="I680" s="114"/>
    </row>
    <row r="681" spans="1:9">
      <c r="A681" s="114" t="s">
        <v>8435</v>
      </c>
      <c r="B681" s="114" t="s">
        <v>8436</v>
      </c>
      <c r="C681" s="114" t="s">
        <v>8437</v>
      </c>
      <c r="D681" s="114" t="s">
        <v>8438</v>
      </c>
      <c r="E681" s="114">
        <v>66.5</v>
      </c>
      <c r="F681" s="114">
        <v>4.4999999999999997E-3</v>
      </c>
      <c r="G681" s="114" t="s">
        <v>2231</v>
      </c>
      <c r="H681" s="114" t="s">
        <v>5792</v>
      </c>
      <c r="I681" s="114"/>
    </row>
    <row r="682" spans="1:9">
      <c r="A682" s="114" t="s">
        <v>8439</v>
      </c>
      <c r="B682" s="114" t="s">
        <v>8442</v>
      </c>
      <c r="C682" s="114" t="s">
        <v>8443</v>
      </c>
      <c r="D682" s="114" t="s">
        <v>8444</v>
      </c>
      <c r="E682" s="114" t="s">
        <v>8440</v>
      </c>
      <c r="F682" s="114" t="s">
        <v>8441</v>
      </c>
      <c r="G682" s="114" t="s">
        <v>10500</v>
      </c>
      <c r="H682" s="114" t="s">
        <v>5792</v>
      </c>
      <c r="I682" s="114"/>
    </row>
    <row r="683" spans="1:9">
      <c r="A683" s="114" t="s">
        <v>8445</v>
      </c>
      <c r="B683" s="114" t="s">
        <v>2588</v>
      </c>
      <c r="C683" s="114" t="s">
        <v>2588</v>
      </c>
      <c r="D683" s="114" t="s">
        <v>8446</v>
      </c>
      <c r="E683" s="114">
        <v>5.75</v>
      </c>
      <c r="F683" s="114">
        <v>3.5999999999999997E-2</v>
      </c>
      <c r="G683" s="114" t="s">
        <v>2406</v>
      </c>
      <c r="H683" s="114" t="s">
        <v>5792</v>
      </c>
      <c r="I683" s="114"/>
    </row>
    <row r="684" spans="1:9">
      <c r="A684" s="114" t="s">
        <v>8447</v>
      </c>
      <c r="B684" s="114" t="s">
        <v>8450</v>
      </c>
      <c r="C684" s="114" t="s">
        <v>8451</v>
      </c>
      <c r="D684" s="114" t="s">
        <v>8452</v>
      </c>
      <c r="E684" s="114" t="s">
        <v>8448</v>
      </c>
      <c r="F684" s="114" t="s">
        <v>8449</v>
      </c>
      <c r="G684" s="114" t="s">
        <v>10508</v>
      </c>
      <c r="H684" s="114" t="s">
        <v>5792</v>
      </c>
      <c r="I684" s="114"/>
    </row>
    <row r="685" spans="1:9">
      <c r="A685" s="114" t="s">
        <v>8453</v>
      </c>
      <c r="B685" s="114" t="s">
        <v>8454</v>
      </c>
      <c r="C685" s="114" t="s">
        <v>3259</v>
      </c>
      <c r="D685" s="114" t="s">
        <v>4011</v>
      </c>
      <c r="E685" s="114">
        <v>11.33</v>
      </c>
      <c r="F685" s="114">
        <v>7.9000000000000008E-3</v>
      </c>
      <c r="G685" s="114" t="s">
        <v>5789</v>
      </c>
      <c r="H685" s="114" t="s">
        <v>5792</v>
      </c>
      <c r="I685" s="114"/>
    </row>
    <row r="686" spans="1:9">
      <c r="A686" s="114" t="s">
        <v>8455</v>
      </c>
      <c r="B686" s="114" t="s">
        <v>8456</v>
      </c>
      <c r="C686" s="114" t="s">
        <v>8457</v>
      </c>
      <c r="D686" s="114" t="s">
        <v>8458</v>
      </c>
      <c r="E686" s="114">
        <v>4.62</v>
      </c>
      <c r="F686" s="114">
        <v>4.4699999999999997E-2</v>
      </c>
      <c r="G686" s="114" t="s">
        <v>2365</v>
      </c>
      <c r="H686" s="114" t="s">
        <v>5792</v>
      </c>
      <c r="I686" s="114"/>
    </row>
    <row r="687" spans="1:9">
      <c r="A687" s="114" t="s">
        <v>8459</v>
      </c>
      <c r="B687" s="114" t="s">
        <v>8460</v>
      </c>
      <c r="C687" s="114" t="s">
        <v>8461</v>
      </c>
      <c r="D687" s="114" t="s">
        <v>3747</v>
      </c>
      <c r="E687" s="114">
        <v>5.83</v>
      </c>
      <c r="F687" s="114">
        <v>2.4199999999999999E-2</v>
      </c>
      <c r="G687" s="114" t="s">
        <v>2231</v>
      </c>
      <c r="H687" s="114" t="s">
        <v>5792</v>
      </c>
      <c r="I687" s="114"/>
    </row>
    <row r="688" spans="1:9">
      <c r="A688" s="114" t="s">
        <v>8462</v>
      </c>
      <c r="B688" s="114" t="s">
        <v>8463</v>
      </c>
      <c r="C688" s="114" t="s">
        <v>8112</v>
      </c>
      <c r="D688" s="114" t="s">
        <v>8464</v>
      </c>
      <c r="E688" s="114">
        <v>14.58</v>
      </c>
      <c r="F688" s="114">
        <v>1.0999999999999999E-2</v>
      </c>
      <c r="G688" s="114" t="s">
        <v>5785</v>
      </c>
      <c r="H688" s="114" t="s">
        <v>5792</v>
      </c>
      <c r="I688" s="114"/>
    </row>
    <row r="689" spans="1:9">
      <c r="A689" s="114" t="s">
        <v>8465</v>
      </c>
      <c r="B689" s="114" t="s">
        <v>8468</v>
      </c>
      <c r="C689" s="114" t="s">
        <v>7750</v>
      </c>
      <c r="D689" s="114" t="s">
        <v>8469</v>
      </c>
      <c r="E689" s="114" t="s">
        <v>8466</v>
      </c>
      <c r="F689" s="114" t="s">
        <v>8467</v>
      </c>
      <c r="G689" s="114" t="s">
        <v>10644</v>
      </c>
      <c r="H689" s="114" t="s">
        <v>5792</v>
      </c>
      <c r="I689" s="114"/>
    </row>
    <row r="690" spans="1:9">
      <c r="A690" s="114" t="s">
        <v>8470</v>
      </c>
      <c r="B690" s="114" t="s">
        <v>8471</v>
      </c>
      <c r="C690" s="114" t="s">
        <v>8472</v>
      </c>
      <c r="D690" s="114" t="s">
        <v>8473</v>
      </c>
      <c r="E690" s="114">
        <v>6.73</v>
      </c>
      <c r="F690" s="114">
        <v>1.11E-2</v>
      </c>
      <c r="G690" s="114" t="s">
        <v>2365</v>
      </c>
      <c r="H690" s="114" t="s">
        <v>5792</v>
      </c>
      <c r="I690" s="114"/>
    </row>
    <row r="691" spans="1:9">
      <c r="A691" s="114" t="s">
        <v>8474</v>
      </c>
      <c r="B691" s="130">
        <v>44835</v>
      </c>
      <c r="C691" s="114" t="s">
        <v>8477</v>
      </c>
      <c r="D691" s="114" t="s">
        <v>8478</v>
      </c>
      <c r="E691" s="114" t="s">
        <v>8475</v>
      </c>
      <c r="F691" s="114" t="s">
        <v>8476</v>
      </c>
      <c r="G691" s="114" t="s">
        <v>10501</v>
      </c>
      <c r="H691" s="114" t="s">
        <v>5792</v>
      </c>
      <c r="I691" s="114"/>
    </row>
    <row r="692" spans="1:9">
      <c r="A692" s="114" t="s">
        <v>8479</v>
      </c>
      <c r="B692" s="114" t="s">
        <v>8480</v>
      </c>
      <c r="C692" s="114" t="s">
        <v>5895</v>
      </c>
      <c r="D692" s="114" t="s">
        <v>8481</v>
      </c>
      <c r="E692" s="114">
        <v>4.3899999999999997</v>
      </c>
      <c r="F692" s="114">
        <v>4.7999999999999996E-3</v>
      </c>
      <c r="G692" s="114" t="s">
        <v>2365</v>
      </c>
      <c r="H692" s="114" t="s">
        <v>5792</v>
      </c>
      <c r="I692" s="114"/>
    </row>
    <row r="693" spans="1:9">
      <c r="A693" s="114" t="s">
        <v>3362</v>
      </c>
      <c r="B693" s="114" t="s">
        <v>4119</v>
      </c>
      <c r="C693" s="114" t="s">
        <v>3363</v>
      </c>
      <c r="D693" s="114" t="s">
        <v>4120</v>
      </c>
      <c r="E693" s="114" t="s">
        <v>8482</v>
      </c>
      <c r="F693" s="114" t="s">
        <v>8483</v>
      </c>
      <c r="G693" s="114" t="s">
        <v>10645</v>
      </c>
      <c r="H693" s="114" t="s">
        <v>5792</v>
      </c>
      <c r="I693" s="114"/>
    </row>
    <row r="694" spans="1:9">
      <c r="A694" s="114" t="s">
        <v>8484</v>
      </c>
      <c r="B694" s="114" t="s">
        <v>8485</v>
      </c>
      <c r="C694" s="114" t="s">
        <v>3330</v>
      </c>
      <c r="D694" s="114" t="s">
        <v>3747</v>
      </c>
      <c r="E694" s="114">
        <v>15.9</v>
      </c>
      <c r="F694" s="114">
        <v>2.1100000000000001E-2</v>
      </c>
      <c r="G694" s="114" t="s">
        <v>2365</v>
      </c>
      <c r="H694" s="114" t="s">
        <v>5792</v>
      </c>
      <c r="I694" s="114"/>
    </row>
    <row r="695" spans="1:9">
      <c r="A695" s="114" t="s">
        <v>8486</v>
      </c>
      <c r="B695" s="114" t="s">
        <v>8489</v>
      </c>
      <c r="C695" s="114" t="s">
        <v>6173</v>
      </c>
      <c r="D695" s="114" t="s">
        <v>8490</v>
      </c>
      <c r="E695" s="114" t="s">
        <v>8487</v>
      </c>
      <c r="F695" s="114" t="s">
        <v>8488</v>
      </c>
      <c r="G695" s="114" t="s">
        <v>10646</v>
      </c>
      <c r="H695" s="114" t="s">
        <v>5792</v>
      </c>
      <c r="I695" s="114"/>
    </row>
    <row r="696" spans="1:9">
      <c r="A696" s="114" t="s">
        <v>8491</v>
      </c>
      <c r="B696" s="114" t="s">
        <v>8492</v>
      </c>
      <c r="C696" s="114" t="s">
        <v>8493</v>
      </c>
      <c r="D696" s="114" t="s">
        <v>8494</v>
      </c>
      <c r="E696" s="114">
        <v>3.18</v>
      </c>
      <c r="F696" s="114">
        <v>2.4199999999999999E-2</v>
      </c>
      <c r="G696" s="114" t="s">
        <v>2365</v>
      </c>
      <c r="H696" s="114" t="s">
        <v>5792</v>
      </c>
      <c r="I696" s="114"/>
    </row>
    <row r="697" spans="1:9">
      <c r="A697" s="114" t="s">
        <v>8495</v>
      </c>
      <c r="B697" s="114" t="s">
        <v>8496</v>
      </c>
      <c r="C697" s="114" t="s">
        <v>8497</v>
      </c>
      <c r="D697" s="114" t="s">
        <v>8498</v>
      </c>
      <c r="E697" s="114">
        <v>8.9</v>
      </c>
      <c r="F697" s="114">
        <v>4.0300000000000002E-2</v>
      </c>
      <c r="G697" s="114" t="s">
        <v>2315</v>
      </c>
      <c r="H697" s="114" t="s">
        <v>5792</v>
      </c>
      <c r="I697" s="114"/>
    </row>
    <row r="698" spans="1:9">
      <c r="A698" s="114" t="s">
        <v>8499</v>
      </c>
      <c r="B698" s="114" t="s">
        <v>8500</v>
      </c>
      <c r="C698" s="114" t="s">
        <v>8501</v>
      </c>
      <c r="D698" s="114" t="s">
        <v>8502</v>
      </c>
      <c r="E698" s="114">
        <v>4.13</v>
      </c>
      <c r="F698" s="114">
        <v>3.4700000000000002E-2</v>
      </c>
      <c r="G698" s="114" t="s">
        <v>2231</v>
      </c>
      <c r="H698" s="114" t="s">
        <v>5792</v>
      </c>
      <c r="I698" s="114"/>
    </row>
    <row r="699" spans="1:9">
      <c r="A699" s="114" t="s">
        <v>8503</v>
      </c>
      <c r="B699" s="114" t="s">
        <v>8504</v>
      </c>
      <c r="C699" s="114" t="s">
        <v>8505</v>
      </c>
      <c r="D699" s="114" t="s">
        <v>8506</v>
      </c>
      <c r="E699" s="114">
        <v>17.75</v>
      </c>
      <c r="F699" s="114">
        <v>2.7199999999999998E-2</v>
      </c>
      <c r="G699" s="114" t="s">
        <v>5789</v>
      </c>
      <c r="H699" s="114" t="s">
        <v>5792</v>
      </c>
      <c r="I699" s="114"/>
    </row>
    <row r="700" spans="1:9">
      <c r="A700" s="114" t="s">
        <v>8507</v>
      </c>
      <c r="B700" s="114" t="s">
        <v>8508</v>
      </c>
      <c r="C700" s="114" t="s">
        <v>8509</v>
      </c>
      <c r="D700" s="114" t="s">
        <v>4126</v>
      </c>
      <c r="E700" s="114">
        <v>12.74</v>
      </c>
      <c r="F700" s="114">
        <v>4.4999999999999997E-3</v>
      </c>
      <c r="G700" s="114" t="s">
        <v>5789</v>
      </c>
      <c r="H700" s="114" t="s">
        <v>5792</v>
      </c>
      <c r="I700" s="114"/>
    </row>
    <row r="701" spans="1:9">
      <c r="A701" s="114" t="s">
        <v>8510</v>
      </c>
      <c r="B701" s="114" t="s">
        <v>8513</v>
      </c>
      <c r="C701" s="114" t="s">
        <v>7540</v>
      </c>
      <c r="D701" s="114" t="s">
        <v>8514</v>
      </c>
      <c r="E701" s="114" t="s">
        <v>8511</v>
      </c>
      <c r="F701" s="114" t="s">
        <v>8512</v>
      </c>
      <c r="G701" s="114" t="s">
        <v>10500</v>
      </c>
      <c r="H701" s="114" t="s">
        <v>5792</v>
      </c>
      <c r="I701" s="114"/>
    </row>
    <row r="702" spans="1:9">
      <c r="A702" s="114" t="s">
        <v>8515</v>
      </c>
      <c r="B702" s="114" t="s">
        <v>8518</v>
      </c>
      <c r="C702" s="114" t="s">
        <v>8519</v>
      </c>
      <c r="D702" s="114" t="s">
        <v>8520</v>
      </c>
      <c r="E702" s="114" t="s">
        <v>8516</v>
      </c>
      <c r="F702" s="114" t="s">
        <v>8517</v>
      </c>
      <c r="G702" s="114" t="s">
        <v>10647</v>
      </c>
      <c r="H702" s="114" t="s">
        <v>5792</v>
      </c>
      <c r="I702" s="114"/>
    </row>
    <row r="703" spans="1:9">
      <c r="A703" s="114" t="s">
        <v>8521</v>
      </c>
      <c r="B703" s="114" t="s">
        <v>8522</v>
      </c>
      <c r="C703" s="114" t="s">
        <v>8523</v>
      </c>
      <c r="D703" s="114" t="s">
        <v>8524</v>
      </c>
      <c r="E703" s="114">
        <v>3.09</v>
      </c>
      <c r="F703" s="114">
        <v>3.5000000000000001E-3</v>
      </c>
      <c r="G703" s="114" t="s">
        <v>2365</v>
      </c>
      <c r="H703" s="114" t="s">
        <v>5792</v>
      </c>
      <c r="I703" s="114"/>
    </row>
    <row r="704" spans="1:9">
      <c r="A704" s="114" t="s">
        <v>8525</v>
      </c>
      <c r="B704" s="114" t="s">
        <v>8526</v>
      </c>
      <c r="C704" s="114" t="s">
        <v>8527</v>
      </c>
      <c r="D704" s="114" t="s">
        <v>8528</v>
      </c>
      <c r="E704" s="114">
        <v>18</v>
      </c>
      <c r="F704" s="114">
        <v>1.72E-2</v>
      </c>
      <c r="G704" s="114" t="s">
        <v>2365</v>
      </c>
      <c r="H704" s="114" t="s">
        <v>5792</v>
      </c>
      <c r="I704" s="114"/>
    </row>
    <row r="705" spans="1:9">
      <c r="A705" s="114" t="s">
        <v>8529</v>
      </c>
      <c r="B705" s="114" t="s">
        <v>8532</v>
      </c>
      <c r="C705" s="114" t="s">
        <v>8533</v>
      </c>
      <c r="D705" s="114" t="s">
        <v>8534</v>
      </c>
      <c r="E705" s="114" t="s">
        <v>8530</v>
      </c>
      <c r="F705" s="114" t="s">
        <v>8531</v>
      </c>
      <c r="G705" s="114" t="s">
        <v>10501</v>
      </c>
      <c r="H705" s="114" t="s">
        <v>5792</v>
      </c>
      <c r="I705" s="114"/>
    </row>
    <row r="706" spans="1:9">
      <c r="A706" s="114" t="s">
        <v>8535</v>
      </c>
      <c r="B706" s="114" t="s">
        <v>8536</v>
      </c>
      <c r="C706" s="114" t="s">
        <v>2588</v>
      </c>
      <c r="D706" s="114" t="s">
        <v>8537</v>
      </c>
      <c r="E706" s="114">
        <v>17.600000000000001</v>
      </c>
      <c r="F706" s="114">
        <v>4.4299999999999999E-2</v>
      </c>
      <c r="G706" s="114" t="s">
        <v>2365</v>
      </c>
      <c r="H706" s="114" t="s">
        <v>5792</v>
      </c>
      <c r="I706" s="114"/>
    </row>
    <row r="707" spans="1:9">
      <c r="A707" s="114" t="s">
        <v>8538</v>
      </c>
      <c r="B707" s="114" t="s">
        <v>8541</v>
      </c>
      <c r="C707" s="114" t="s">
        <v>3057</v>
      </c>
      <c r="D707" s="114" t="s">
        <v>8542</v>
      </c>
      <c r="E707" s="114" t="s">
        <v>8539</v>
      </c>
      <c r="F707" s="114" t="s">
        <v>8540</v>
      </c>
      <c r="G707" s="114" t="s">
        <v>10648</v>
      </c>
      <c r="H707" s="114" t="s">
        <v>5792</v>
      </c>
      <c r="I707" s="114"/>
    </row>
    <row r="708" spans="1:9">
      <c r="A708" s="114" t="s">
        <v>8543</v>
      </c>
      <c r="B708" s="114" t="s">
        <v>8546</v>
      </c>
      <c r="C708" s="114" t="s">
        <v>8304</v>
      </c>
      <c r="D708" s="114" t="s">
        <v>8305</v>
      </c>
      <c r="E708" s="114" t="s">
        <v>8544</v>
      </c>
      <c r="F708" s="114" t="s">
        <v>8545</v>
      </c>
      <c r="G708" s="114" t="s">
        <v>10649</v>
      </c>
      <c r="H708" s="114" t="s">
        <v>5792</v>
      </c>
      <c r="I708" s="114"/>
    </row>
    <row r="709" spans="1:9">
      <c r="A709" s="114" t="s">
        <v>8547</v>
      </c>
      <c r="B709" s="114" t="s">
        <v>8548</v>
      </c>
      <c r="C709" s="114" t="s">
        <v>8549</v>
      </c>
      <c r="D709" s="114" t="s">
        <v>8550</v>
      </c>
      <c r="E709" s="114">
        <v>12.33</v>
      </c>
      <c r="F709" s="114">
        <v>2.8000000000000001E-2</v>
      </c>
      <c r="G709" s="114" t="s">
        <v>5787</v>
      </c>
      <c r="H709" s="114" t="s">
        <v>5792</v>
      </c>
      <c r="I709" s="114"/>
    </row>
    <row r="710" spans="1:9">
      <c r="A710" s="114" t="s">
        <v>8551</v>
      </c>
      <c r="B710" s="114" t="s">
        <v>8552</v>
      </c>
      <c r="C710" s="114" t="s">
        <v>8553</v>
      </c>
      <c r="D710" s="114" t="s">
        <v>8554</v>
      </c>
      <c r="E710" s="114">
        <v>4.3899999999999997</v>
      </c>
      <c r="F710" s="114">
        <v>4.2299999999999997E-2</v>
      </c>
      <c r="G710" s="114" t="s">
        <v>2365</v>
      </c>
      <c r="H710" s="114" t="s">
        <v>5792</v>
      </c>
      <c r="I710" s="114"/>
    </row>
    <row r="711" spans="1:9">
      <c r="A711" s="114" t="s">
        <v>8555</v>
      </c>
      <c r="B711" s="114" t="s">
        <v>8558</v>
      </c>
      <c r="C711" s="114" t="s">
        <v>8559</v>
      </c>
      <c r="D711" s="114" t="s">
        <v>8560</v>
      </c>
      <c r="E711" s="114" t="s">
        <v>8556</v>
      </c>
      <c r="F711" s="114" t="s">
        <v>8557</v>
      </c>
      <c r="G711" s="114" t="s">
        <v>2226</v>
      </c>
      <c r="H711" s="114" t="s">
        <v>5792</v>
      </c>
      <c r="I711" s="114"/>
    </row>
    <row r="712" spans="1:9">
      <c r="A712" s="114" t="s">
        <v>8561</v>
      </c>
      <c r="B712" s="114" t="s">
        <v>8564</v>
      </c>
      <c r="C712" s="114" t="s">
        <v>8565</v>
      </c>
      <c r="D712" s="114" t="s">
        <v>8566</v>
      </c>
      <c r="E712" s="114" t="s">
        <v>8562</v>
      </c>
      <c r="F712" s="114" t="s">
        <v>8563</v>
      </c>
      <c r="G712" s="114" t="s">
        <v>10650</v>
      </c>
      <c r="H712" s="114" t="s">
        <v>5792</v>
      </c>
      <c r="I712" s="114"/>
    </row>
    <row r="713" spans="1:9">
      <c r="A713" s="114" t="s">
        <v>8567</v>
      </c>
      <c r="B713" s="114" t="s">
        <v>8570</v>
      </c>
      <c r="C713" s="114" t="s">
        <v>8571</v>
      </c>
      <c r="D713" s="114" t="s">
        <v>8572</v>
      </c>
      <c r="E713" s="114" t="s">
        <v>8568</v>
      </c>
      <c r="F713" s="114" t="s">
        <v>8569</v>
      </c>
      <c r="G713" s="114" t="s">
        <v>10651</v>
      </c>
      <c r="H713" s="114" t="s">
        <v>5792</v>
      </c>
      <c r="I713" s="114"/>
    </row>
    <row r="714" spans="1:9">
      <c r="A714" s="114" t="s">
        <v>8573</v>
      </c>
      <c r="B714" s="114" t="s">
        <v>8576</v>
      </c>
      <c r="C714" s="114" t="s">
        <v>8200</v>
      </c>
      <c r="D714" s="114" t="s">
        <v>8577</v>
      </c>
      <c r="E714" s="114" t="s">
        <v>8574</v>
      </c>
      <c r="F714" s="114" t="s">
        <v>8575</v>
      </c>
      <c r="G714" s="114" t="s">
        <v>2262</v>
      </c>
      <c r="H714" s="114" t="s">
        <v>5792</v>
      </c>
      <c r="I714" s="114"/>
    </row>
    <row r="715" spans="1:9">
      <c r="A715" s="114" t="s">
        <v>3367</v>
      </c>
      <c r="B715" s="114" t="s">
        <v>4132</v>
      </c>
      <c r="C715" s="114" t="s">
        <v>3368</v>
      </c>
      <c r="D715" s="114" t="s">
        <v>4133</v>
      </c>
      <c r="E715" s="114">
        <v>6.47</v>
      </c>
      <c r="F715" s="114">
        <v>2.0500000000000001E-2</v>
      </c>
      <c r="G715" s="114" t="s">
        <v>2365</v>
      </c>
      <c r="H715" s="114" t="s">
        <v>5792</v>
      </c>
      <c r="I715" s="114"/>
    </row>
    <row r="716" spans="1:9">
      <c r="A716" s="114" t="s">
        <v>8578</v>
      </c>
      <c r="B716" s="114" t="s">
        <v>8579</v>
      </c>
      <c r="C716" s="114" t="s">
        <v>8580</v>
      </c>
      <c r="D716" s="114" t="s">
        <v>6382</v>
      </c>
      <c r="E716" s="114">
        <v>8.56</v>
      </c>
      <c r="F716" s="114">
        <v>3.3399999999999999E-2</v>
      </c>
      <c r="G716" s="114" t="s">
        <v>2365</v>
      </c>
      <c r="H716" s="114" t="s">
        <v>5792</v>
      </c>
      <c r="I716" s="114"/>
    </row>
    <row r="717" spans="1:9">
      <c r="A717" s="114" t="s">
        <v>8581</v>
      </c>
      <c r="B717" s="114" t="s">
        <v>8582</v>
      </c>
      <c r="C717" s="114" t="s">
        <v>8583</v>
      </c>
      <c r="D717" s="114" t="s">
        <v>8584</v>
      </c>
      <c r="E717" s="114">
        <v>6.77</v>
      </c>
      <c r="F717" s="114">
        <v>1.6199999999999999E-2</v>
      </c>
      <c r="G717" s="114" t="s">
        <v>2231</v>
      </c>
      <c r="H717" s="114" t="s">
        <v>5792</v>
      </c>
      <c r="I717" s="114"/>
    </row>
    <row r="718" spans="1:9">
      <c r="A718" s="114" t="s">
        <v>8585</v>
      </c>
      <c r="B718" s="114" t="s">
        <v>8586</v>
      </c>
      <c r="C718" s="114" t="s">
        <v>8587</v>
      </c>
      <c r="D718" s="114" t="s">
        <v>8588</v>
      </c>
      <c r="E718" s="114">
        <v>4.29</v>
      </c>
      <c r="F718" s="114">
        <v>3.6700000000000003E-2</v>
      </c>
      <c r="G718" s="114" t="s">
        <v>2332</v>
      </c>
      <c r="H718" s="114" t="s">
        <v>5792</v>
      </c>
      <c r="I718" s="114"/>
    </row>
    <row r="719" spans="1:9">
      <c r="A719" s="114" t="s">
        <v>8589</v>
      </c>
      <c r="B719" s="114" t="s">
        <v>2588</v>
      </c>
      <c r="C719" s="114" t="s">
        <v>2588</v>
      </c>
      <c r="D719" s="114" t="s">
        <v>3747</v>
      </c>
      <c r="E719" s="114">
        <v>16.100000000000001</v>
      </c>
      <c r="F719" s="114">
        <v>1.5800000000000002E-2</v>
      </c>
      <c r="G719" s="114" t="s">
        <v>10499</v>
      </c>
      <c r="H719" s="114" t="s">
        <v>5792</v>
      </c>
      <c r="I719" s="114"/>
    </row>
    <row r="720" spans="1:9">
      <c r="A720" s="114" t="s">
        <v>8590</v>
      </c>
      <c r="B720" s="114" t="s">
        <v>8591</v>
      </c>
      <c r="C720" s="114" t="s">
        <v>8592</v>
      </c>
      <c r="D720" s="114" t="s">
        <v>8593</v>
      </c>
      <c r="E720" s="114">
        <v>3.8</v>
      </c>
      <c r="F720" s="114">
        <v>2.8500000000000001E-2</v>
      </c>
      <c r="G720" s="114" t="s">
        <v>2229</v>
      </c>
      <c r="H720" s="114" t="s">
        <v>5792</v>
      </c>
      <c r="I720" s="114"/>
    </row>
    <row r="721" spans="1:9">
      <c r="A721" s="114" t="s">
        <v>8594</v>
      </c>
      <c r="B721" s="114" t="s">
        <v>8595</v>
      </c>
      <c r="C721" s="114" t="s">
        <v>6352</v>
      </c>
      <c r="D721" s="114" t="s">
        <v>8596</v>
      </c>
      <c r="E721" s="114">
        <v>9.9600000000000009</v>
      </c>
      <c r="F721" s="114">
        <v>4.4499999999999998E-2</v>
      </c>
      <c r="G721" s="114" t="s">
        <v>2231</v>
      </c>
      <c r="H721" s="114" t="s">
        <v>5792</v>
      </c>
      <c r="I721" s="114"/>
    </row>
    <row r="722" spans="1:9">
      <c r="A722" s="114" t="s">
        <v>8597</v>
      </c>
      <c r="B722" s="114" t="s">
        <v>8598</v>
      </c>
      <c r="C722" s="114" t="s">
        <v>7213</v>
      </c>
      <c r="D722" s="114" t="s">
        <v>8599</v>
      </c>
      <c r="E722" s="114">
        <v>10</v>
      </c>
      <c r="F722" s="114">
        <v>1.95E-2</v>
      </c>
      <c r="G722" s="114" t="s">
        <v>2315</v>
      </c>
      <c r="H722" s="114" t="s">
        <v>5792</v>
      </c>
      <c r="I722" s="114" t="s">
        <v>5886</v>
      </c>
    </row>
    <row r="723" spans="1:9">
      <c r="A723" s="114" t="s">
        <v>8600</v>
      </c>
      <c r="B723" s="114" t="s">
        <v>8601</v>
      </c>
      <c r="C723" s="114" t="s">
        <v>3079</v>
      </c>
      <c r="D723" s="114" t="s">
        <v>8602</v>
      </c>
      <c r="E723" s="114">
        <v>2.5499999999999998</v>
      </c>
      <c r="F723" s="114">
        <v>4.99E-2</v>
      </c>
      <c r="G723" s="114" t="s">
        <v>2365</v>
      </c>
      <c r="H723" s="114" t="s">
        <v>5792</v>
      </c>
      <c r="I723" s="114"/>
    </row>
    <row r="724" spans="1:9">
      <c r="A724" s="114" t="s">
        <v>3517</v>
      </c>
      <c r="B724" s="114" t="s">
        <v>4144</v>
      </c>
      <c r="C724" s="114" t="s">
        <v>3178</v>
      </c>
      <c r="D724" s="114" t="s">
        <v>4145</v>
      </c>
      <c r="E724" s="114">
        <v>8.86</v>
      </c>
      <c r="F724" s="114">
        <v>2.87E-2</v>
      </c>
      <c r="G724" s="114" t="s">
        <v>2332</v>
      </c>
      <c r="H724" s="114" t="s">
        <v>5792</v>
      </c>
      <c r="I724" s="114"/>
    </row>
    <row r="725" spans="1:9">
      <c r="A725" s="114" t="s">
        <v>8603</v>
      </c>
      <c r="B725" s="114" t="s">
        <v>8604</v>
      </c>
      <c r="C725" s="114" t="s">
        <v>8605</v>
      </c>
      <c r="D725" s="114" t="s">
        <v>8606</v>
      </c>
      <c r="E725" s="114">
        <v>9.4499999999999993</v>
      </c>
      <c r="F725" s="114">
        <v>1.2999999999999999E-2</v>
      </c>
      <c r="G725" s="114" t="s">
        <v>2231</v>
      </c>
      <c r="H725" s="114" t="s">
        <v>5792</v>
      </c>
      <c r="I725" s="114"/>
    </row>
    <row r="726" spans="1:9">
      <c r="A726" s="114" t="s">
        <v>8607</v>
      </c>
      <c r="B726" s="114" t="s">
        <v>8608</v>
      </c>
      <c r="C726" s="114" t="s">
        <v>8196</v>
      </c>
      <c r="D726" s="114" t="s">
        <v>8197</v>
      </c>
      <c r="E726" s="114">
        <v>3.91</v>
      </c>
      <c r="F726" s="114">
        <v>2.5700000000000001E-2</v>
      </c>
      <c r="G726" s="114" t="s">
        <v>2355</v>
      </c>
      <c r="H726" s="114" t="s">
        <v>5792</v>
      </c>
      <c r="I726" s="114"/>
    </row>
    <row r="727" spans="1:9">
      <c r="A727" s="114" t="s">
        <v>8609</v>
      </c>
      <c r="B727" s="114" t="s">
        <v>8612</v>
      </c>
      <c r="C727" s="114" t="s">
        <v>8613</v>
      </c>
      <c r="D727" s="114" t="s">
        <v>8614</v>
      </c>
      <c r="E727" s="114" t="s">
        <v>8610</v>
      </c>
      <c r="F727" s="114" t="s">
        <v>8611</v>
      </c>
      <c r="G727" s="114" t="s">
        <v>10652</v>
      </c>
      <c r="H727" s="114" t="s">
        <v>5792</v>
      </c>
      <c r="I727" s="114"/>
    </row>
    <row r="728" spans="1:9">
      <c r="A728" s="114" t="s">
        <v>3696</v>
      </c>
      <c r="B728" s="114" t="s">
        <v>4153</v>
      </c>
      <c r="C728" s="114" t="s">
        <v>3179</v>
      </c>
      <c r="D728" s="114" t="s">
        <v>4154</v>
      </c>
      <c r="E728" s="114">
        <v>9.42</v>
      </c>
      <c r="F728" s="114">
        <v>2.8400000000000002E-2</v>
      </c>
      <c r="G728" s="114" t="s">
        <v>2365</v>
      </c>
      <c r="H728" s="114" t="s">
        <v>5792</v>
      </c>
      <c r="I728" s="114"/>
    </row>
    <row r="729" spans="1:9">
      <c r="A729" s="114" t="s">
        <v>8615</v>
      </c>
      <c r="B729" s="114" t="s">
        <v>8616</v>
      </c>
      <c r="C729" s="114" t="s">
        <v>7026</v>
      </c>
      <c r="D729" s="114" t="s">
        <v>8617</v>
      </c>
      <c r="E729" s="114">
        <v>4</v>
      </c>
      <c r="F729" s="114">
        <v>3.9300000000000002E-2</v>
      </c>
      <c r="G729" s="114" t="s">
        <v>2355</v>
      </c>
      <c r="H729" s="114" t="s">
        <v>5792</v>
      </c>
      <c r="I729" s="114"/>
    </row>
    <row r="730" spans="1:9">
      <c r="A730" s="114" t="s">
        <v>8618</v>
      </c>
      <c r="B730" s="114" t="s">
        <v>8619</v>
      </c>
      <c r="C730" s="114" t="s">
        <v>8620</v>
      </c>
      <c r="D730" s="114" t="s">
        <v>8621</v>
      </c>
      <c r="E730" s="114">
        <v>7.93</v>
      </c>
      <c r="F730" s="114">
        <v>5.8999999999999999E-3</v>
      </c>
      <c r="G730" s="114" t="s">
        <v>5789</v>
      </c>
      <c r="H730" s="114" t="s">
        <v>5792</v>
      </c>
      <c r="I730" s="114"/>
    </row>
    <row r="731" spans="1:9">
      <c r="A731" s="114" t="s">
        <v>8622</v>
      </c>
      <c r="B731" s="114" t="s">
        <v>8623</v>
      </c>
      <c r="C731" s="114" t="s">
        <v>3069</v>
      </c>
      <c r="D731" s="114" t="s">
        <v>8624</v>
      </c>
      <c r="E731" s="114">
        <v>3.86</v>
      </c>
      <c r="F731" s="114">
        <v>4.4000000000000003E-3</v>
      </c>
      <c r="G731" s="114" t="s">
        <v>2365</v>
      </c>
      <c r="H731" s="114" t="s">
        <v>5792</v>
      </c>
      <c r="I731" s="114"/>
    </row>
    <row r="732" spans="1:9">
      <c r="A732" s="114" t="s">
        <v>8625</v>
      </c>
      <c r="B732" s="114" t="s">
        <v>8628</v>
      </c>
      <c r="C732" s="114" t="s">
        <v>3076</v>
      </c>
      <c r="D732" s="114" t="s">
        <v>8629</v>
      </c>
      <c r="E732" s="114" t="s">
        <v>8626</v>
      </c>
      <c r="F732" s="114" t="s">
        <v>8627</v>
      </c>
      <c r="G732" s="114" t="s">
        <v>10653</v>
      </c>
      <c r="H732" s="114" t="s">
        <v>5792</v>
      </c>
      <c r="I732" s="114"/>
    </row>
    <row r="733" spans="1:9">
      <c r="A733" s="114" t="s">
        <v>3697</v>
      </c>
      <c r="B733" s="114" t="s">
        <v>4159</v>
      </c>
      <c r="C733" s="114" t="s">
        <v>3698</v>
      </c>
      <c r="D733" s="114" t="s">
        <v>4160</v>
      </c>
      <c r="E733" s="114">
        <v>6.64</v>
      </c>
      <c r="F733" s="114">
        <v>2.5100000000000001E-2</v>
      </c>
      <c r="G733" s="114" t="s">
        <v>2229</v>
      </c>
      <c r="H733" s="114" t="s">
        <v>5792</v>
      </c>
      <c r="I733" s="114"/>
    </row>
    <row r="734" spans="1:9">
      <c r="A734" s="114" t="s">
        <v>8630</v>
      </c>
      <c r="B734" s="114" t="s">
        <v>8633</v>
      </c>
      <c r="C734" s="114" t="s">
        <v>8634</v>
      </c>
      <c r="D734" s="114" t="s">
        <v>8635</v>
      </c>
      <c r="E734" s="114" t="s">
        <v>8631</v>
      </c>
      <c r="F734" s="114" t="s">
        <v>8632</v>
      </c>
      <c r="G734" s="114" t="s">
        <v>10654</v>
      </c>
      <c r="H734" s="114" t="s">
        <v>5792</v>
      </c>
      <c r="I734" s="114"/>
    </row>
    <row r="735" spans="1:9">
      <c r="A735" s="114" t="s">
        <v>8636</v>
      </c>
      <c r="B735" s="114" t="s">
        <v>8637</v>
      </c>
      <c r="C735" s="114" t="s">
        <v>8038</v>
      </c>
      <c r="D735" s="114" t="s">
        <v>8039</v>
      </c>
      <c r="E735" s="114">
        <v>3.36</v>
      </c>
      <c r="F735" s="114">
        <v>3.2000000000000002E-3</v>
      </c>
      <c r="G735" s="114" t="s">
        <v>2365</v>
      </c>
      <c r="H735" s="114" t="s">
        <v>5792</v>
      </c>
      <c r="I735" s="114"/>
    </row>
    <row r="736" spans="1:9">
      <c r="A736" s="114" t="s">
        <v>8638</v>
      </c>
      <c r="B736" s="114" t="s">
        <v>8639</v>
      </c>
      <c r="C736" s="114" t="s">
        <v>8640</v>
      </c>
      <c r="D736" s="114" t="s">
        <v>8641</v>
      </c>
      <c r="E736" s="114">
        <v>9.33</v>
      </c>
      <c r="F736" s="114">
        <v>4.82E-2</v>
      </c>
      <c r="G736" s="114" t="s">
        <v>2295</v>
      </c>
      <c r="H736" s="114" t="s">
        <v>5792</v>
      </c>
      <c r="I736" s="114"/>
    </row>
    <row r="737" spans="1:9">
      <c r="A737" s="114" t="s">
        <v>8642</v>
      </c>
      <c r="B737" s="114" t="s">
        <v>8643</v>
      </c>
      <c r="C737" s="114" t="s">
        <v>3370</v>
      </c>
      <c r="D737" s="114" t="s">
        <v>8644</v>
      </c>
      <c r="E737" s="114">
        <v>5.09</v>
      </c>
      <c r="F737" s="114">
        <v>2.53E-2</v>
      </c>
      <c r="G737" s="114" t="s">
        <v>2365</v>
      </c>
      <c r="H737" s="114" t="s">
        <v>5792</v>
      </c>
      <c r="I737" s="114"/>
    </row>
    <row r="738" spans="1:9">
      <c r="A738" s="114" t="s">
        <v>8645</v>
      </c>
      <c r="B738" s="114" t="s">
        <v>8646</v>
      </c>
      <c r="C738" s="114" t="s">
        <v>8068</v>
      </c>
      <c r="D738" s="114" t="s">
        <v>8647</v>
      </c>
      <c r="E738" s="114">
        <v>12</v>
      </c>
      <c r="F738" s="114">
        <v>5.0000000000000001E-3</v>
      </c>
      <c r="G738" s="114" t="s">
        <v>5789</v>
      </c>
      <c r="H738" s="114" t="s">
        <v>5792</v>
      </c>
      <c r="I738" s="114"/>
    </row>
    <row r="739" spans="1:9">
      <c r="A739" s="114" t="s">
        <v>8648</v>
      </c>
      <c r="B739" s="114" t="s">
        <v>8649</v>
      </c>
      <c r="C739" s="114" t="s">
        <v>8650</v>
      </c>
      <c r="D739" s="114" t="s">
        <v>8651</v>
      </c>
      <c r="E739" s="114">
        <v>10.85</v>
      </c>
      <c r="F739" s="114">
        <v>4.53E-2</v>
      </c>
      <c r="G739" s="114" t="s">
        <v>2284</v>
      </c>
      <c r="H739" s="114" t="s">
        <v>5792</v>
      </c>
      <c r="I739" s="114"/>
    </row>
    <row r="740" spans="1:9">
      <c r="A740" s="114" t="s">
        <v>8652</v>
      </c>
      <c r="B740" s="114" t="s">
        <v>8653</v>
      </c>
      <c r="C740" s="114" t="s">
        <v>8654</v>
      </c>
      <c r="D740" s="114" t="s">
        <v>8655</v>
      </c>
      <c r="E740" s="114">
        <v>3.44</v>
      </c>
      <c r="F740" s="114">
        <v>4.3999999999999997E-2</v>
      </c>
      <c r="G740" s="114" t="s">
        <v>2365</v>
      </c>
      <c r="H740" s="114" t="s">
        <v>5792</v>
      </c>
      <c r="I740" s="114"/>
    </row>
    <row r="741" spans="1:9">
      <c r="A741" s="114" t="s">
        <v>8656</v>
      </c>
      <c r="B741" s="114" t="s">
        <v>8657</v>
      </c>
      <c r="C741" s="114" t="s">
        <v>5824</v>
      </c>
      <c r="D741" s="114" t="s">
        <v>8658</v>
      </c>
      <c r="E741" s="114">
        <v>6.39</v>
      </c>
      <c r="F741" s="114">
        <v>3.6400000000000002E-2</v>
      </c>
      <c r="G741" s="114" t="s">
        <v>10499</v>
      </c>
      <c r="H741" s="114" t="s">
        <v>5792</v>
      </c>
      <c r="I741" s="114"/>
    </row>
    <row r="742" spans="1:9">
      <c r="A742" s="114" t="s">
        <v>8659</v>
      </c>
      <c r="B742" s="114" t="s">
        <v>8660</v>
      </c>
      <c r="C742" s="114" t="s">
        <v>8661</v>
      </c>
      <c r="D742" s="114" t="s">
        <v>8662</v>
      </c>
      <c r="E742" s="114">
        <v>8.06</v>
      </c>
      <c r="F742" s="114">
        <v>3.8199999999999998E-2</v>
      </c>
      <c r="G742" s="114" t="s">
        <v>2355</v>
      </c>
      <c r="H742" s="114" t="s">
        <v>5792</v>
      </c>
      <c r="I742" s="114"/>
    </row>
    <row r="743" spans="1:9">
      <c r="A743" s="114" t="s">
        <v>8663</v>
      </c>
      <c r="B743" s="114" t="s">
        <v>8666</v>
      </c>
      <c r="C743" s="114" t="s">
        <v>8667</v>
      </c>
      <c r="D743" s="114" t="s">
        <v>8668</v>
      </c>
      <c r="E743" s="114" t="s">
        <v>8664</v>
      </c>
      <c r="F743" s="114" t="s">
        <v>8665</v>
      </c>
      <c r="G743" s="114" t="s">
        <v>10655</v>
      </c>
      <c r="H743" s="114" t="s">
        <v>5792</v>
      </c>
      <c r="I743" s="114"/>
    </row>
    <row r="744" spans="1:9">
      <c r="A744" s="114" t="s">
        <v>8669</v>
      </c>
      <c r="B744" s="114" t="s">
        <v>8672</v>
      </c>
      <c r="C744" s="114" t="s">
        <v>8673</v>
      </c>
      <c r="D744" s="114" t="s">
        <v>8674</v>
      </c>
      <c r="E744" s="114" t="s">
        <v>8670</v>
      </c>
      <c r="F744" s="114" t="s">
        <v>8671</v>
      </c>
      <c r="G744" s="114" t="s">
        <v>10501</v>
      </c>
      <c r="H744" s="114" t="s">
        <v>5792</v>
      </c>
      <c r="I744" s="114"/>
    </row>
    <row r="745" spans="1:9">
      <c r="A745" s="114" t="s">
        <v>8675</v>
      </c>
      <c r="B745" s="114" t="s">
        <v>8676</v>
      </c>
      <c r="C745" s="114" t="s">
        <v>2588</v>
      </c>
      <c r="D745" s="114" t="s">
        <v>8677</v>
      </c>
      <c r="E745" s="114">
        <v>23</v>
      </c>
      <c r="F745" s="114">
        <v>2.4299999999999999E-2</v>
      </c>
      <c r="G745" s="114" t="s">
        <v>2295</v>
      </c>
      <c r="H745" s="114" t="s">
        <v>5792</v>
      </c>
      <c r="I745" s="114"/>
    </row>
    <row r="746" spans="1:9">
      <c r="A746" s="114" t="s">
        <v>8678</v>
      </c>
      <c r="B746" s="114" t="s">
        <v>8679</v>
      </c>
      <c r="C746" s="114" t="s">
        <v>8680</v>
      </c>
      <c r="D746" s="114" t="s">
        <v>8681</v>
      </c>
      <c r="E746" s="114">
        <v>8.5</v>
      </c>
      <c r="F746" s="114">
        <v>3.09E-2</v>
      </c>
      <c r="G746" s="114" t="s">
        <v>10499</v>
      </c>
      <c r="H746" s="114" t="s">
        <v>5792</v>
      </c>
      <c r="I746" s="114"/>
    </row>
    <row r="747" spans="1:9">
      <c r="A747" s="114" t="s">
        <v>3371</v>
      </c>
      <c r="B747" s="114" t="s">
        <v>4576</v>
      </c>
      <c r="C747" s="114" t="s">
        <v>3372</v>
      </c>
      <c r="D747" s="114" t="s">
        <v>4577</v>
      </c>
      <c r="E747" s="114" t="s">
        <v>8682</v>
      </c>
      <c r="F747" s="114" t="s">
        <v>8683</v>
      </c>
      <c r="G747" s="114" t="s">
        <v>10656</v>
      </c>
      <c r="H747" s="114" t="s">
        <v>5792</v>
      </c>
      <c r="I747" s="114"/>
    </row>
    <row r="748" spans="1:9">
      <c r="A748" s="114" t="s">
        <v>8684</v>
      </c>
      <c r="B748" s="114" t="s">
        <v>8685</v>
      </c>
      <c r="C748" s="114" t="s">
        <v>3051</v>
      </c>
      <c r="D748" s="114" t="s">
        <v>8686</v>
      </c>
      <c r="E748" s="114">
        <v>29.86</v>
      </c>
      <c r="F748" s="114">
        <v>1.1999999999999999E-3</v>
      </c>
      <c r="G748" s="114" t="s">
        <v>5789</v>
      </c>
      <c r="H748" s="114" t="s">
        <v>5792</v>
      </c>
      <c r="I748" s="114"/>
    </row>
    <row r="749" spans="1:9">
      <c r="A749" s="114" t="s">
        <v>8687</v>
      </c>
      <c r="B749" s="114" t="s">
        <v>8690</v>
      </c>
      <c r="C749" s="114" t="s">
        <v>7540</v>
      </c>
      <c r="D749" s="114" t="s">
        <v>7541</v>
      </c>
      <c r="E749" s="114" t="s">
        <v>8688</v>
      </c>
      <c r="F749" s="114" t="s">
        <v>8689</v>
      </c>
      <c r="G749" s="114" t="s">
        <v>10657</v>
      </c>
      <c r="H749" s="114" t="s">
        <v>5792</v>
      </c>
      <c r="I749" s="114"/>
    </row>
    <row r="750" spans="1:9">
      <c r="A750" s="114" t="s">
        <v>8691</v>
      </c>
      <c r="B750" s="114" t="s">
        <v>8692</v>
      </c>
      <c r="C750" s="114" t="s">
        <v>3099</v>
      </c>
      <c r="D750" s="114" t="s">
        <v>8693</v>
      </c>
      <c r="E750" s="114">
        <v>4.37</v>
      </c>
      <c r="F750" s="114">
        <v>4.9599999999999998E-2</v>
      </c>
      <c r="G750" s="114" t="s">
        <v>5789</v>
      </c>
      <c r="H750" s="114" t="s">
        <v>5792</v>
      </c>
      <c r="I750" s="114"/>
    </row>
    <row r="751" spans="1:9">
      <c r="A751" s="114" t="s">
        <v>8694</v>
      </c>
      <c r="B751" s="114" t="s">
        <v>8695</v>
      </c>
      <c r="C751" s="114" t="s">
        <v>2588</v>
      </c>
      <c r="D751" s="114" t="s">
        <v>8696</v>
      </c>
      <c r="E751" s="114">
        <v>4.05</v>
      </c>
      <c r="F751" s="114">
        <v>5.7999999999999996E-3</v>
      </c>
      <c r="G751" s="114" t="s">
        <v>2365</v>
      </c>
      <c r="H751" s="114" t="s">
        <v>5792</v>
      </c>
      <c r="I751" s="114"/>
    </row>
    <row r="752" spans="1:9">
      <c r="A752" s="114" t="s">
        <v>8697</v>
      </c>
      <c r="B752" s="114" t="s">
        <v>8700</v>
      </c>
      <c r="C752" s="114" t="s">
        <v>3063</v>
      </c>
      <c r="D752" s="114" t="s">
        <v>8701</v>
      </c>
      <c r="E752" s="114" t="s">
        <v>8698</v>
      </c>
      <c r="F752" s="114" t="s">
        <v>8699</v>
      </c>
      <c r="G752" s="114" t="s">
        <v>10658</v>
      </c>
      <c r="H752" s="114" t="s">
        <v>5792</v>
      </c>
      <c r="I752" s="114"/>
    </row>
    <row r="753" spans="1:9">
      <c r="A753" s="114" t="s">
        <v>8702</v>
      </c>
      <c r="B753" s="114" t="s">
        <v>8705</v>
      </c>
      <c r="C753" s="114" t="s">
        <v>8706</v>
      </c>
      <c r="D753" s="114" t="s">
        <v>8707</v>
      </c>
      <c r="E753" s="114" t="s">
        <v>8703</v>
      </c>
      <c r="F753" s="114" t="s">
        <v>8704</v>
      </c>
      <c r="G753" s="114" t="s">
        <v>10659</v>
      </c>
      <c r="H753" s="114" t="s">
        <v>5792</v>
      </c>
      <c r="I753" s="114"/>
    </row>
    <row r="754" spans="1:9">
      <c r="A754" s="114" t="s">
        <v>8708</v>
      </c>
      <c r="B754" s="114" t="s">
        <v>8711</v>
      </c>
      <c r="C754" s="114" t="s">
        <v>8712</v>
      </c>
      <c r="D754" s="114" t="s">
        <v>8713</v>
      </c>
      <c r="E754" s="114" t="s">
        <v>8709</v>
      </c>
      <c r="F754" s="114" t="s">
        <v>8710</v>
      </c>
      <c r="G754" s="114" t="s">
        <v>10660</v>
      </c>
      <c r="H754" s="114" t="s">
        <v>5792</v>
      </c>
      <c r="I754" s="114"/>
    </row>
    <row r="755" spans="1:9">
      <c r="A755" s="114" t="s">
        <v>8714</v>
      </c>
      <c r="B755" s="114" t="s">
        <v>8717</v>
      </c>
      <c r="C755" s="114" t="s">
        <v>8718</v>
      </c>
      <c r="D755" s="114" t="s">
        <v>8719</v>
      </c>
      <c r="E755" s="114" t="s">
        <v>8715</v>
      </c>
      <c r="F755" s="114" t="s">
        <v>8716</v>
      </c>
      <c r="G755" s="114" t="s">
        <v>10661</v>
      </c>
      <c r="H755" s="114" t="s">
        <v>5792</v>
      </c>
      <c r="I755" s="114"/>
    </row>
    <row r="756" spans="1:9">
      <c r="A756" s="114" t="s">
        <v>8720</v>
      </c>
      <c r="B756" s="114" t="s">
        <v>2588</v>
      </c>
      <c r="C756" s="114" t="s">
        <v>2588</v>
      </c>
      <c r="D756" s="114" t="s">
        <v>8721</v>
      </c>
      <c r="E756" s="114">
        <v>6.69</v>
      </c>
      <c r="F756" s="114">
        <v>1.26E-2</v>
      </c>
      <c r="G756" s="114" t="s">
        <v>5788</v>
      </c>
      <c r="H756" s="114" t="s">
        <v>5792</v>
      </c>
      <c r="I756" s="114"/>
    </row>
    <row r="757" spans="1:9">
      <c r="A757" s="114" t="s">
        <v>8722</v>
      </c>
      <c r="B757" s="114" t="s">
        <v>8725</v>
      </c>
      <c r="C757" s="114" t="s">
        <v>8726</v>
      </c>
      <c r="D757" s="114" t="s">
        <v>8727</v>
      </c>
      <c r="E757" s="114" t="s">
        <v>8723</v>
      </c>
      <c r="F757" s="114" t="s">
        <v>8724</v>
      </c>
      <c r="G757" s="114" t="s">
        <v>10619</v>
      </c>
      <c r="H757" s="114" t="s">
        <v>5792</v>
      </c>
      <c r="I757" s="114"/>
    </row>
    <row r="758" spans="1:9">
      <c r="A758" s="114" t="s">
        <v>8728</v>
      </c>
      <c r="B758" s="114" t="s">
        <v>2588</v>
      </c>
      <c r="C758" s="114" t="s">
        <v>2588</v>
      </c>
      <c r="D758" s="114" t="s">
        <v>3752</v>
      </c>
      <c r="E758" s="114">
        <v>7.98</v>
      </c>
      <c r="F758" s="114">
        <v>4.6300000000000001E-2</v>
      </c>
      <c r="G758" s="114" t="s">
        <v>2332</v>
      </c>
      <c r="H758" s="114" t="s">
        <v>5792</v>
      </c>
      <c r="I758" s="114"/>
    </row>
    <row r="759" spans="1:9">
      <c r="A759" s="114" t="s">
        <v>8729</v>
      </c>
      <c r="B759" s="114" t="s">
        <v>8730</v>
      </c>
      <c r="C759" s="114" t="s">
        <v>8731</v>
      </c>
      <c r="D759" s="114" t="s">
        <v>8732</v>
      </c>
      <c r="E759" s="114">
        <v>8.86</v>
      </c>
      <c r="F759" s="114">
        <v>2.69E-2</v>
      </c>
      <c r="G759" s="114" t="s">
        <v>2365</v>
      </c>
      <c r="H759" s="114" t="s">
        <v>5792</v>
      </c>
      <c r="I759" s="114"/>
    </row>
    <row r="760" spans="1:9">
      <c r="A760" s="114" t="s">
        <v>8733</v>
      </c>
      <c r="B760" s="114" t="s">
        <v>8736</v>
      </c>
      <c r="C760" s="114" t="s">
        <v>8737</v>
      </c>
      <c r="D760" s="114" t="s">
        <v>8738</v>
      </c>
      <c r="E760" s="114" t="s">
        <v>8734</v>
      </c>
      <c r="F760" s="114" t="s">
        <v>8735</v>
      </c>
      <c r="G760" s="114" t="s">
        <v>10662</v>
      </c>
      <c r="H760" s="114" t="s">
        <v>5792</v>
      </c>
      <c r="I760" s="114"/>
    </row>
    <row r="761" spans="1:9">
      <c r="A761" s="114" t="s">
        <v>8739</v>
      </c>
      <c r="B761" s="114" t="s">
        <v>8740</v>
      </c>
      <c r="C761" s="114" t="s">
        <v>8741</v>
      </c>
      <c r="D761" s="114" t="s">
        <v>8742</v>
      </c>
      <c r="E761" s="114">
        <v>3.79</v>
      </c>
      <c r="F761" s="114">
        <v>1.83E-2</v>
      </c>
      <c r="G761" s="114" t="s">
        <v>2365</v>
      </c>
      <c r="H761" s="114" t="s">
        <v>5792</v>
      </c>
      <c r="I761" s="114"/>
    </row>
    <row r="762" spans="1:9">
      <c r="A762" s="114" t="s">
        <v>8743</v>
      </c>
      <c r="B762" s="114" t="s">
        <v>8746</v>
      </c>
      <c r="C762" s="114" t="s">
        <v>2588</v>
      </c>
      <c r="D762" s="114" t="s">
        <v>8747</v>
      </c>
      <c r="E762" s="114" t="s">
        <v>8744</v>
      </c>
      <c r="F762" s="114" t="s">
        <v>8745</v>
      </c>
      <c r="G762" s="114" t="s">
        <v>10663</v>
      </c>
      <c r="H762" s="114" t="s">
        <v>5792</v>
      </c>
      <c r="I762" s="114"/>
    </row>
    <row r="763" spans="1:9">
      <c r="A763" s="114" t="s">
        <v>8748</v>
      </c>
      <c r="B763" s="114" t="s">
        <v>8751</v>
      </c>
      <c r="C763" s="114" t="s">
        <v>8752</v>
      </c>
      <c r="D763" s="114" t="s">
        <v>8753</v>
      </c>
      <c r="E763" s="114" t="s">
        <v>8749</v>
      </c>
      <c r="F763" s="114" t="s">
        <v>8750</v>
      </c>
      <c r="G763" s="114" t="s">
        <v>10500</v>
      </c>
      <c r="H763" s="114" t="s">
        <v>5792</v>
      </c>
      <c r="I763" s="114"/>
    </row>
    <row r="764" spans="1:9">
      <c r="A764" s="114" t="s">
        <v>8754</v>
      </c>
      <c r="B764" s="114" t="s">
        <v>8755</v>
      </c>
      <c r="C764" s="114" t="s">
        <v>8756</v>
      </c>
      <c r="D764" s="114" t="s">
        <v>8757</v>
      </c>
      <c r="E764" s="114">
        <v>17.62</v>
      </c>
      <c r="F764" s="114">
        <v>4.4000000000000003E-3</v>
      </c>
      <c r="G764" s="114" t="s">
        <v>2315</v>
      </c>
      <c r="H764" s="114" t="s">
        <v>5792</v>
      </c>
      <c r="I764" s="114"/>
    </row>
    <row r="765" spans="1:9">
      <c r="A765" s="114" t="s">
        <v>8758</v>
      </c>
      <c r="B765" s="114" t="s">
        <v>8759</v>
      </c>
      <c r="C765" s="114" t="s">
        <v>8760</v>
      </c>
      <c r="D765" s="114" t="s">
        <v>8761</v>
      </c>
      <c r="E765" s="114">
        <v>4.75</v>
      </c>
      <c r="F765" s="114">
        <v>2.4E-2</v>
      </c>
      <c r="G765" s="114" t="s">
        <v>2365</v>
      </c>
      <c r="H765" s="114" t="s">
        <v>5792</v>
      </c>
      <c r="I765" s="114"/>
    </row>
    <row r="766" spans="1:9">
      <c r="A766" s="114" t="s">
        <v>8762</v>
      </c>
      <c r="B766" s="114" t="s">
        <v>8763</v>
      </c>
      <c r="C766" s="114" t="s">
        <v>8764</v>
      </c>
      <c r="D766" s="114" t="s">
        <v>8765</v>
      </c>
      <c r="E766" s="114">
        <v>8.31</v>
      </c>
      <c r="F766" s="114">
        <v>8.8999999999999999E-3</v>
      </c>
      <c r="G766" s="114" t="s">
        <v>2365</v>
      </c>
      <c r="H766" s="114" t="s">
        <v>5792</v>
      </c>
      <c r="I766" s="114"/>
    </row>
    <row r="767" spans="1:9">
      <c r="A767" s="114" t="s">
        <v>4601</v>
      </c>
      <c r="B767" s="114" t="s">
        <v>2588</v>
      </c>
      <c r="C767" s="114" t="s">
        <v>2588</v>
      </c>
      <c r="D767" s="114" t="s">
        <v>3753</v>
      </c>
      <c r="E767" s="114">
        <v>56</v>
      </c>
      <c r="F767" s="114">
        <v>3.3999999999999998E-3</v>
      </c>
      <c r="G767" s="114" t="s">
        <v>2365</v>
      </c>
      <c r="H767" s="114" t="s">
        <v>5792</v>
      </c>
      <c r="I767" s="114"/>
    </row>
    <row r="768" spans="1:9">
      <c r="A768" s="114" t="s">
        <v>8766</v>
      </c>
      <c r="B768" s="114" t="s">
        <v>8769</v>
      </c>
      <c r="C768" s="114" t="s">
        <v>6601</v>
      </c>
      <c r="D768" s="114" t="s">
        <v>8770</v>
      </c>
      <c r="E768" s="114" t="s">
        <v>8767</v>
      </c>
      <c r="F768" s="114" t="s">
        <v>8768</v>
      </c>
      <c r="G768" s="114" t="s">
        <v>10517</v>
      </c>
      <c r="H768" s="114" t="s">
        <v>5792</v>
      </c>
      <c r="I768" s="114"/>
    </row>
    <row r="769" spans="1:9">
      <c r="A769" s="114" t="s">
        <v>8771</v>
      </c>
      <c r="B769" s="114" t="s">
        <v>8774</v>
      </c>
      <c r="C769" s="114" t="s">
        <v>3056</v>
      </c>
      <c r="D769" s="114" t="s">
        <v>8775</v>
      </c>
      <c r="E769" s="114" t="s">
        <v>8772</v>
      </c>
      <c r="F769" s="114" t="s">
        <v>8773</v>
      </c>
      <c r="G769" s="114" t="s">
        <v>10504</v>
      </c>
      <c r="H769" s="114" t="s">
        <v>5792</v>
      </c>
      <c r="I769" s="114"/>
    </row>
    <row r="770" spans="1:9">
      <c r="A770" s="114" t="s">
        <v>8776</v>
      </c>
      <c r="B770" s="114" t="s">
        <v>8777</v>
      </c>
      <c r="C770" s="114" t="s">
        <v>8778</v>
      </c>
      <c r="D770" s="114" t="s">
        <v>8779</v>
      </c>
      <c r="E770" s="114">
        <v>3.59</v>
      </c>
      <c r="F770" s="114">
        <v>1.3100000000000001E-2</v>
      </c>
      <c r="G770" s="114" t="s">
        <v>2365</v>
      </c>
      <c r="H770" s="114" t="s">
        <v>5792</v>
      </c>
      <c r="I770" s="114"/>
    </row>
    <row r="771" spans="1:9">
      <c r="A771" s="114" t="s">
        <v>8780</v>
      </c>
      <c r="B771" s="114" t="s">
        <v>8781</v>
      </c>
      <c r="C771" s="114" t="s">
        <v>7399</v>
      </c>
      <c r="D771" s="114" t="s">
        <v>6020</v>
      </c>
      <c r="E771" s="114">
        <v>3.17</v>
      </c>
      <c r="F771" s="114">
        <v>3.4700000000000002E-2</v>
      </c>
      <c r="G771" s="114" t="s">
        <v>2365</v>
      </c>
      <c r="H771" s="114" t="s">
        <v>5792</v>
      </c>
      <c r="I771" s="114"/>
    </row>
    <row r="772" spans="1:9">
      <c r="A772" s="114" t="s">
        <v>8782</v>
      </c>
      <c r="B772" s="114" t="s">
        <v>8783</v>
      </c>
      <c r="C772" s="114" t="s">
        <v>8784</v>
      </c>
      <c r="D772" s="114" t="s">
        <v>8785</v>
      </c>
      <c r="E772" s="114">
        <v>59</v>
      </c>
      <c r="F772" s="114">
        <v>8.6999999999999994E-3</v>
      </c>
      <c r="G772" s="114" t="s">
        <v>2302</v>
      </c>
      <c r="H772" s="114" t="s">
        <v>5792</v>
      </c>
      <c r="I772" s="114"/>
    </row>
    <row r="773" spans="1:9">
      <c r="A773" s="114" t="s">
        <v>8786</v>
      </c>
      <c r="B773" s="114" t="s">
        <v>8787</v>
      </c>
      <c r="C773" s="114" t="s">
        <v>3264</v>
      </c>
      <c r="D773" s="114" t="s">
        <v>8788</v>
      </c>
      <c r="E773" s="114">
        <v>33.299999999999997</v>
      </c>
      <c r="F773" s="114">
        <v>3.3999999999999998E-3</v>
      </c>
      <c r="G773" s="114" t="s">
        <v>10499</v>
      </c>
      <c r="H773" s="114" t="s">
        <v>5792</v>
      </c>
      <c r="I773" s="114"/>
    </row>
    <row r="774" spans="1:9">
      <c r="A774" s="114" t="s">
        <v>8789</v>
      </c>
      <c r="B774" s="114" t="s">
        <v>8792</v>
      </c>
      <c r="C774" s="114" t="s">
        <v>8793</v>
      </c>
      <c r="D774" s="114" t="s">
        <v>8794</v>
      </c>
      <c r="E774" s="114" t="s">
        <v>8790</v>
      </c>
      <c r="F774" s="114" t="s">
        <v>8791</v>
      </c>
      <c r="G774" s="114" t="s">
        <v>2293</v>
      </c>
      <c r="H774" s="114" t="s">
        <v>5792</v>
      </c>
      <c r="I774" s="114"/>
    </row>
    <row r="775" spans="1:9">
      <c r="A775" s="114" t="s">
        <v>8795</v>
      </c>
      <c r="B775" s="114" t="s">
        <v>8796</v>
      </c>
      <c r="C775" s="114" t="s">
        <v>3121</v>
      </c>
      <c r="D775" s="114" t="s">
        <v>8797</v>
      </c>
      <c r="E775" s="114">
        <v>3.54</v>
      </c>
      <c r="F775" s="114">
        <v>1.0999999999999999E-2</v>
      </c>
      <c r="G775" s="114" t="s">
        <v>2365</v>
      </c>
      <c r="H775" s="114" t="s">
        <v>5792</v>
      </c>
      <c r="I775" s="114"/>
    </row>
    <row r="776" spans="1:9">
      <c r="A776" s="114" t="s">
        <v>8798</v>
      </c>
      <c r="B776" s="114" t="s">
        <v>8801</v>
      </c>
      <c r="C776" s="114" t="s">
        <v>8802</v>
      </c>
      <c r="D776" s="114" t="s">
        <v>6753</v>
      </c>
      <c r="E776" s="114" t="s">
        <v>8799</v>
      </c>
      <c r="F776" s="114" t="s">
        <v>8800</v>
      </c>
      <c r="G776" s="114" t="s">
        <v>10664</v>
      </c>
      <c r="H776" s="114" t="s">
        <v>5792</v>
      </c>
      <c r="I776" s="114"/>
    </row>
    <row r="777" spans="1:9">
      <c r="A777" s="114" t="s">
        <v>8803</v>
      </c>
      <c r="B777" s="114" t="s">
        <v>8806</v>
      </c>
      <c r="C777" s="114" t="s">
        <v>8807</v>
      </c>
      <c r="D777" s="114" t="s">
        <v>8808</v>
      </c>
      <c r="E777" s="114" t="s">
        <v>8804</v>
      </c>
      <c r="F777" s="114" t="s">
        <v>8805</v>
      </c>
      <c r="G777" s="114" t="s">
        <v>10665</v>
      </c>
      <c r="H777" s="114" t="s">
        <v>5792</v>
      </c>
      <c r="I777" s="114"/>
    </row>
    <row r="778" spans="1:9">
      <c r="A778" s="114" t="s">
        <v>8809</v>
      </c>
      <c r="B778" s="114" t="s">
        <v>8810</v>
      </c>
      <c r="C778" s="114" t="s">
        <v>8811</v>
      </c>
      <c r="D778" s="114" t="s">
        <v>8812</v>
      </c>
      <c r="E778" s="114">
        <v>5.86</v>
      </c>
      <c r="F778" s="114">
        <v>0</v>
      </c>
      <c r="G778" s="114" t="s">
        <v>2365</v>
      </c>
      <c r="H778" s="114" t="s">
        <v>5792</v>
      </c>
      <c r="I778" s="114"/>
    </row>
    <row r="779" spans="1:9">
      <c r="A779" s="114" t="s">
        <v>8813</v>
      </c>
      <c r="B779" s="114" t="s">
        <v>8814</v>
      </c>
      <c r="C779" s="114" t="s">
        <v>3052</v>
      </c>
      <c r="D779" s="114" t="s">
        <v>8815</v>
      </c>
      <c r="E779" s="114">
        <v>15</v>
      </c>
      <c r="F779" s="114">
        <v>4.7699999999999999E-2</v>
      </c>
      <c r="G779" s="114" t="s">
        <v>2332</v>
      </c>
      <c r="H779" s="114" t="s">
        <v>5792</v>
      </c>
      <c r="I779" s="114"/>
    </row>
    <row r="780" spans="1:9">
      <c r="A780" s="114" t="s">
        <v>8816</v>
      </c>
      <c r="B780" s="114" t="s">
        <v>8819</v>
      </c>
      <c r="C780" s="114" t="s">
        <v>3050</v>
      </c>
      <c r="D780" s="114" t="s">
        <v>8820</v>
      </c>
      <c r="E780" s="114" t="s">
        <v>8817</v>
      </c>
      <c r="F780" s="114" t="s">
        <v>8818</v>
      </c>
      <c r="G780" s="114" t="s">
        <v>10510</v>
      </c>
      <c r="H780" s="114" t="s">
        <v>5792</v>
      </c>
      <c r="I780" s="114"/>
    </row>
    <row r="781" spans="1:9">
      <c r="A781" s="114" t="s">
        <v>8821</v>
      </c>
      <c r="B781" s="114" t="s">
        <v>8824</v>
      </c>
      <c r="C781" s="114" t="s">
        <v>8825</v>
      </c>
      <c r="D781" s="114" t="s">
        <v>8826</v>
      </c>
      <c r="E781" s="114" t="s">
        <v>8822</v>
      </c>
      <c r="F781" s="114" t="s">
        <v>8823</v>
      </c>
      <c r="G781" s="114" t="s">
        <v>10666</v>
      </c>
      <c r="H781" s="114" t="s">
        <v>5792</v>
      </c>
      <c r="I781" s="114"/>
    </row>
    <row r="782" spans="1:9">
      <c r="A782" s="114" t="s">
        <v>8827</v>
      </c>
      <c r="B782" s="114" t="s">
        <v>8830</v>
      </c>
      <c r="C782" s="114" t="s">
        <v>8831</v>
      </c>
      <c r="D782" s="114" t="s">
        <v>8832</v>
      </c>
      <c r="E782" s="114" t="s">
        <v>8828</v>
      </c>
      <c r="F782" s="114" t="s">
        <v>8829</v>
      </c>
      <c r="G782" s="114" t="s">
        <v>10508</v>
      </c>
      <c r="H782" s="114" t="s">
        <v>5792</v>
      </c>
      <c r="I782" s="114"/>
    </row>
    <row r="783" spans="1:9">
      <c r="A783" s="114" t="s">
        <v>8833</v>
      </c>
      <c r="B783" s="114" t="s">
        <v>8834</v>
      </c>
      <c r="C783" s="114" t="s">
        <v>8835</v>
      </c>
      <c r="D783" s="114" t="s">
        <v>8836</v>
      </c>
      <c r="E783" s="114">
        <v>6.03</v>
      </c>
      <c r="F783" s="114">
        <v>1.3100000000000001E-2</v>
      </c>
      <c r="G783" s="114" t="s">
        <v>2389</v>
      </c>
      <c r="H783" s="114" t="s">
        <v>5792</v>
      </c>
      <c r="I783" s="114" t="s">
        <v>5886</v>
      </c>
    </row>
    <row r="784" spans="1:9">
      <c r="A784" s="114" t="s">
        <v>3720</v>
      </c>
      <c r="B784" s="114" t="s">
        <v>4618</v>
      </c>
      <c r="C784" s="114" t="s">
        <v>3721</v>
      </c>
      <c r="D784" s="114" t="s">
        <v>4619</v>
      </c>
      <c r="E784" s="114">
        <v>9.69</v>
      </c>
      <c r="F784" s="114">
        <v>3.4500000000000003E-2</v>
      </c>
      <c r="G784" s="114" t="s">
        <v>2194</v>
      </c>
      <c r="H784" s="114" t="s">
        <v>5792</v>
      </c>
      <c r="I784" s="114"/>
    </row>
    <row r="785" spans="1:9">
      <c r="A785" s="114" t="s">
        <v>8837</v>
      </c>
      <c r="B785" s="114" t="s">
        <v>8840</v>
      </c>
      <c r="C785" s="114" t="s">
        <v>8841</v>
      </c>
      <c r="D785" s="114" t="s">
        <v>8842</v>
      </c>
      <c r="E785" s="114" t="s">
        <v>8838</v>
      </c>
      <c r="F785" s="114" t="s">
        <v>8839</v>
      </c>
      <c r="G785" s="114" t="s">
        <v>10667</v>
      </c>
      <c r="H785" s="114" t="s">
        <v>5792</v>
      </c>
      <c r="I785" s="114"/>
    </row>
    <row r="786" spans="1:9">
      <c r="A786" s="114" t="s">
        <v>8843</v>
      </c>
      <c r="B786" s="114" t="s">
        <v>8844</v>
      </c>
      <c r="C786" s="114" t="s">
        <v>8845</v>
      </c>
      <c r="D786" s="114" t="s">
        <v>8846</v>
      </c>
      <c r="E786" s="114">
        <v>15.03</v>
      </c>
      <c r="F786" s="114">
        <v>1.6999999999999999E-3</v>
      </c>
      <c r="G786" s="114" t="s">
        <v>2315</v>
      </c>
      <c r="H786" s="114" t="s">
        <v>5792</v>
      </c>
      <c r="I786" s="114"/>
    </row>
    <row r="787" spans="1:9">
      <c r="A787" s="114" t="s">
        <v>8847</v>
      </c>
      <c r="B787" s="114" t="s">
        <v>8848</v>
      </c>
      <c r="C787" s="114" t="s">
        <v>8849</v>
      </c>
      <c r="D787" s="114" t="s">
        <v>8850</v>
      </c>
      <c r="E787" s="114">
        <v>34</v>
      </c>
      <c r="F787" s="114">
        <v>8.3999999999999995E-3</v>
      </c>
      <c r="G787" s="114" t="s">
        <v>5789</v>
      </c>
      <c r="H787" s="114" t="s">
        <v>5792</v>
      </c>
      <c r="I787" s="114"/>
    </row>
    <row r="788" spans="1:9">
      <c r="A788" s="114" t="s">
        <v>8851</v>
      </c>
      <c r="B788" s="114" t="s">
        <v>8854</v>
      </c>
      <c r="C788" s="114" t="s">
        <v>8855</v>
      </c>
      <c r="D788" s="114" t="s">
        <v>8856</v>
      </c>
      <c r="E788" s="114" t="s">
        <v>8852</v>
      </c>
      <c r="F788" s="114" t="s">
        <v>8853</v>
      </c>
      <c r="G788" s="114" t="s">
        <v>10508</v>
      </c>
      <c r="H788" s="114" t="s">
        <v>5792</v>
      </c>
      <c r="I788" s="114"/>
    </row>
    <row r="789" spans="1:9">
      <c r="A789" s="114" t="s">
        <v>8857</v>
      </c>
      <c r="B789" s="114" t="s">
        <v>8860</v>
      </c>
      <c r="C789" s="114" t="s">
        <v>3291</v>
      </c>
      <c r="D789" s="114" t="s">
        <v>8861</v>
      </c>
      <c r="E789" s="114" t="s">
        <v>8858</v>
      </c>
      <c r="F789" s="114" t="s">
        <v>8859</v>
      </c>
      <c r="G789" s="114" t="s">
        <v>10543</v>
      </c>
      <c r="H789" s="114" t="s">
        <v>5792</v>
      </c>
      <c r="I789" s="114"/>
    </row>
    <row r="790" spans="1:9">
      <c r="A790" s="114" t="s">
        <v>8862</v>
      </c>
      <c r="B790" s="114" t="s">
        <v>8863</v>
      </c>
      <c r="C790" s="114" t="s">
        <v>8864</v>
      </c>
      <c r="D790" s="114" t="s">
        <v>8865</v>
      </c>
      <c r="E790" s="114">
        <v>9.9600000000000009</v>
      </c>
      <c r="F790" s="114">
        <v>2.9000000000000001E-2</v>
      </c>
      <c r="G790" s="114" t="s">
        <v>2389</v>
      </c>
      <c r="H790" s="114" t="s">
        <v>5792</v>
      </c>
      <c r="I790" s="114"/>
    </row>
    <row r="791" spans="1:9">
      <c r="A791" s="114" t="s">
        <v>8866</v>
      </c>
      <c r="B791" s="114" t="s">
        <v>8867</v>
      </c>
      <c r="C791" s="114" t="s">
        <v>8868</v>
      </c>
      <c r="D791" s="114" t="s">
        <v>8869</v>
      </c>
      <c r="E791" s="114">
        <v>4.09</v>
      </c>
      <c r="F791" s="114">
        <v>4.2099999999999999E-2</v>
      </c>
      <c r="G791" s="114" t="s">
        <v>2365</v>
      </c>
      <c r="H791" s="114" t="s">
        <v>5792</v>
      </c>
      <c r="I791" s="114"/>
    </row>
    <row r="792" spans="1:9">
      <c r="A792" s="114" t="s">
        <v>8870</v>
      </c>
      <c r="B792" s="114" t="s">
        <v>8871</v>
      </c>
      <c r="C792" s="114" t="s">
        <v>3179</v>
      </c>
      <c r="D792" s="114" t="s">
        <v>3961</v>
      </c>
      <c r="E792" s="114">
        <v>12.28</v>
      </c>
      <c r="F792" s="114">
        <v>1.6400000000000001E-2</v>
      </c>
      <c r="G792" s="114" t="s">
        <v>5789</v>
      </c>
      <c r="H792" s="114" t="s">
        <v>5792</v>
      </c>
      <c r="I792" s="114"/>
    </row>
    <row r="793" spans="1:9">
      <c r="A793" s="114" t="s">
        <v>8872</v>
      </c>
      <c r="B793" s="114" t="s">
        <v>8873</v>
      </c>
      <c r="C793" s="114" t="s">
        <v>8874</v>
      </c>
      <c r="D793" s="114" t="s">
        <v>8875</v>
      </c>
      <c r="E793" s="114">
        <v>9.6</v>
      </c>
      <c r="F793" s="114">
        <v>3.0599999999999999E-2</v>
      </c>
      <c r="G793" s="114" t="s">
        <v>10499</v>
      </c>
      <c r="H793" s="114" t="s">
        <v>5792</v>
      </c>
      <c r="I793" s="114"/>
    </row>
    <row r="794" spans="1:9">
      <c r="A794" s="114" t="s">
        <v>8876</v>
      </c>
      <c r="B794" s="114" t="s">
        <v>8877</v>
      </c>
      <c r="C794" s="114" t="s">
        <v>8878</v>
      </c>
      <c r="D794" s="114" t="s">
        <v>8879</v>
      </c>
      <c r="E794" s="114">
        <v>10.59</v>
      </c>
      <c r="F794" s="114">
        <v>1.47E-2</v>
      </c>
      <c r="G794" s="114" t="s">
        <v>2315</v>
      </c>
      <c r="H794" s="114" t="s">
        <v>5792</v>
      </c>
      <c r="I794" s="114"/>
    </row>
    <row r="795" spans="1:9">
      <c r="A795" s="114" t="s">
        <v>8880</v>
      </c>
      <c r="B795" s="114" t="s">
        <v>8883</v>
      </c>
      <c r="C795" s="114" t="s">
        <v>3136</v>
      </c>
      <c r="D795" s="114" t="s">
        <v>6696</v>
      </c>
      <c r="E795" s="114" t="s">
        <v>8881</v>
      </c>
      <c r="F795" s="114" t="s">
        <v>8882</v>
      </c>
      <c r="G795" s="114" t="s">
        <v>10501</v>
      </c>
      <c r="H795" s="114" t="s">
        <v>5792</v>
      </c>
      <c r="I795" s="114"/>
    </row>
    <row r="796" spans="1:9">
      <c r="A796" s="114" t="s">
        <v>3193</v>
      </c>
      <c r="B796" s="114" t="s">
        <v>4637</v>
      </c>
      <c r="C796" s="114" t="s">
        <v>3194</v>
      </c>
      <c r="D796" s="114" t="s">
        <v>4638</v>
      </c>
      <c r="E796" s="114">
        <v>3.99</v>
      </c>
      <c r="F796" s="114">
        <v>1.6799999999999999E-2</v>
      </c>
      <c r="G796" s="114" t="s">
        <v>2365</v>
      </c>
      <c r="H796" s="114" t="s">
        <v>5792</v>
      </c>
      <c r="I796" s="114"/>
    </row>
    <row r="797" spans="1:9">
      <c r="A797" s="114" t="s">
        <v>8884</v>
      </c>
      <c r="B797" s="114" t="s">
        <v>8885</v>
      </c>
      <c r="C797" s="114" t="s">
        <v>8886</v>
      </c>
      <c r="D797" s="114" t="s">
        <v>8887</v>
      </c>
      <c r="E797" s="114">
        <v>4.1500000000000004</v>
      </c>
      <c r="F797" s="114">
        <v>4.5900000000000003E-2</v>
      </c>
      <c r="G797" s="114" t="s">
        <v>2365</v>
      </c>
      <c r="H797" s="114" t="s">
        <v>5792</v>
      </c>
      <c r="I797" s="114"/>
    </row>
    <row r="798" spans="1:9">
      <c r="A798" s="114" t="s">
        <v>8888</v>
      </c>
      <c r="B798" s="114" t="s">
        <v>8889</v>
      </c>
      <c r="C798" s="114" t="s">
        <v>3063</v>
      </c>
      <c r="D798" s="114" t="s">
        <v>8890</v>
      </c>
      <c r="E798" s="114">
        <v>5.84</v>
      </c>
      <c r="F798" s="114">
        <v>4.2799999999999998E-2</v>
      </c>
      <c r="G798" s="114" t="s">
        <v>2332</v>
      </c>
      <c r="H798" s="114" t="s">
        <v>5792</v>
      </c>
      <c r="I798" s="114"/>
    </row>
    <row r="799" spans="1:9">
      <c r="A799" s="114" t="s">
        <v>8891</v>
      </c>
      <c r="B799" s="114" t="s">
        <v>8894</v>
      </c>
      <c r="C799" s="114" t="s">
        <v>8895</v>
      </c>
      <c r="D799" s="114" t="s">
        <v>8896</v>
      </c>
      <c r="E799" s="114" t="s">
        <v>8892</v>
      </c>
      <c r="F799" s="114" t="s">
        <v>8893</v>
      </c>
      <c r="G799" s="114" t="s">
        <v>10668</v>
      </c>
      <c r="H799" s="114" t="s">
        <v>5792</v>
      </c>
      <c r="I799" s="114"/>
    </row>
    <row r="800" spans="1:9">
      <c r="A800" s="114" t="s">
        <v>8897</v>
      </c>
      <c r="B800" s="114" t="s">
        <v>8900</v>
      </c>
      <c r="C800" s="114" t="s">
        <v>3233</v>
      </c>
      <c r="D800" s="114" t="s">
        <v>8901</v>
      </c>
      <c r="E800" s="114" t="s">
        <v>8898</v>
      </c>
      <c r="F800" s="114" t="s">
        <v>8899</v>
      </c>
      <c r="G800" s="114" t="s">
        <v>10582</v>
      </c>
      <c r="H800" s="114" t="s">
        <v>5792</v>
      </c>
      <c r="I800" s="114"/>
    </row>
    <row r="801" spans="1:9">
      <c r="A801" s="114" t="s">
        <v>8902</v>
      </c>
      <c r="B801" s="114" t="s">
        <v>8903</v>
      </c>
      <c r="C801" s="114" t="s">
        <v>8904</v>
      </c>
      <c r="D801" s="114" t="s">
        <v>8905</v>
      </c>
      <c r="E801" s="114">
        <v>3.6</v>
      </c>
      <c r="F801" s="114">
        <v>2.8799999999999999E-2</v>
      </c>
      <c r="G801" s="114" t="s">
        <v>5789</v>
      </c>
      <c r="H801" s="114" t="s">
        <v>5792</v>
      </c>
      <c r="I801" s="114"/>
    </row>
    <row r="802" spans="1:9">
      <c r="A802" s="114" t="s">
        <v>8906</v>
      </c>
      <c r="B802" s="114" t="s">
        <v>8907</v>
      </c>
      <c r="C802" s="114" t="s">
        <v>8908</v>
      </c>
      <c r="D802" s="114" t="s">
        <v>8909</v>
      </c>
      <c r="E802" s="114">
        <v>10.57</v>
      </c>
      <c r="F802" s="114">
        <v>1.2699999999999999E-2</v>
      </c>
      <c r="G802" s="114" t="s">
        <v>5789</v>
      </c>
      <c r="H802" s="114" t="s">
        <v>5792</v>
      </c>
      <c r="I802" s="114"/>
    </row>
    <row r="803" spans="1:9">
      <c r="A803" s="114" t="s">
        <v>8910</v>
      </c>
      <c r="B803" s="114" t="s">
        <v>8913</v>
      </c>
      <c r="C803" s="114" t="s">
        <v>6583</v>
      </c>
      <c r="D803" s="114" t="s">
        <v>8914</v>
      </c>
      <c r="E803" s="114" t="s">
        <v>8911</v>
      </c>
      <c r="F803" s="114" t="s">
        <v>8912</v>
      </c>
      <c r="G803" s="114" t="s">
        <v>10559</v>
      </c>
      <c r="H803" s="114" t="s">
        <v>5792</v>
      </c>
      <c r="I803" s="114"/>
    </row>
    <row r="804" spans="1:9">
      <c r="A804" s="114" t="s">
        <v>8915</v>
      </c>
      <c r="B804" s="114" t="s">
        <v>8916</v>
      </c>
      <c r="C804" s="114" t="s">
        <v>8917</v>
      </c>
      <c r="D804" s="114" t="s">
        <v>8918</v>
      </c>
      <c r="E804" s="114">
        <v>23.67</v>
      </c>
      <c r="F804" s="114">
        <v>1.89E-2</v>
      </c>
      <c r="G804" s="114" t="s">
        <v>5789</v>
      </c>
      <c r="H804" s="114" t="s">
        <v>5792</v>
      </c>
      <c r="I804" s="114"/>
    </row>
    <row r="805" spans="1:9">
      <c r="A805" s="114" t="s">
        <v>8919</v>
      </c>
      <c r="B805" s="114" t="s">
        <v>8922</v>
      </c>
      <c r="C805" s="114" t="s">
        <v>8923</v>
      </c>
      <c r="D805" s="114" t="s">
        <v>6753</v>
      </c>
      <c r="E805" s="114" t="s">
        <v>8920</v>
      </c>
      <c r="F805" s="114" t="s">
        <v>8921</v>
      </c>
      <c r="G805" s="114" t="s">
        <v>10669</v>
      </c>
      <c r="H805" s="114" t="s">
        <v>5792</v>
      </c>
      <c r="I805" s="114"/>
    </row>
    <row r="806" spans="1:9">
      <c r="A806" s="114" t="s">
        <v>8924</v>
      </c>
      <c r="B806" s="114" t="s">
        <v>8925</v>
      </c>
      <c r="C806" s="114" t="s">
        <v>3067</v>
      </c>
      <c r="D806" s="114" t="s">
        <v>8926</v>
      </c>
      <c r="E806" s="114">
        <v>6.3</v>
      </c>
      <c r="F806" s="114">
        <v>3.0599999999999999E-2</v>
      </c>
      <c r="G806" s="114" t="s">
        <v>2229</v>
      </c>
      <c r="H806" s="114" t="s">
        <v>5792</v>
      </c>
      <c r="I806" s="114"/>
    </row>
    <row r="807" spans="1:9">
      <c r="A807" s="114" t="s">
        <v>8927</v>
      </c>
      <c r="B807" s="114" t="s">
        <v>8928</v>
      </c>
      <c r="C807" s="114" t="s">
        <v>6352</v>
      </c>
      <c r="D807" s="114" t="s">
        <v>8929</v>
      </c>
      <c r="E807" s="114">
        <v>6.88</v>
      </c>
      <c r="F807" s="114">
        <v>8.0999999999999996E-3</v>
      </c>
      <c r="G807" s="114" t="s">
        <v>2365</v>
      </c>
      <c r="H807" s="114" t="s">
        <v>5792</v>
      </c>
      <c r="I807" s="114"/>
    </row>
    <row r="808" spans="1:9">
      <c r="A808" s="114" t="s">
        <v>8930</v>
      </c>
      <c r="B808" s="114" t="s">
        <v>8931</v>
      </c>
      <c r="C808" s="114" t="s">
        <v>8932</v>
      </c>
      <c r="D808" s="114" t="s">
        <v>8933</v>
      </c>
      <c r="E808" s="114">
        <v>6.62</v>
      </c>
      <c r="F808" s="114">
        <v>3.3099999999999997E-2</v>
      </c>
      <c r="G808" s="114" t="s">
        <v>2231</v>
      </c>
      <c r="H808" s="114" t="s">
        <v>5792</v>
      </c>
      <c r="I808" s="114"/>
    </row>
    <row r="809" spans="1:9">
      <c r="A809" s="114" t="s">
        <v>8934</v>
      </c>
      <c r="B809" s="114" t="s">
        <v>2588</v>
      </c>
      <c r="C809" s="114" t="s">
        <v>2588</v>
      </c>
      <c r="D809" s="114" t="s">
        <v>8937</v>
      </c>
      <c r="E809" s="114" t="s">
        <v>8935</v>
      </c>
      <c r="F809" s="114" t="s">
        <v>8936</v>
      </c>
      <c r="G809" s="114" t="s">
        <v>10527</v>
      </c>
      <c r="H809" s="114" t="s">
        <v>5792</v>
      </c>
      <c r="I809" s="114"/>
    </row>
    <row r="810" spans="1:9">
      <c r="A810" s="114" t="s">
        <v>8938</v>
      </c>
      <c r="B810" s="114" t="s">
        <v>8939</v>
      </c>
      <c r="C810" s="114" t="s">
        <v>8940</v>
      </c>
      <c r="D810" s="114" t="s">
        <v>7163</v>
      </c>
      <c r="E810" s="114">
        <v>10.83</v>
      </c>
      <c r="F810" s="114">
        <v>2.64E-2</v>
      </c>
      <c r="G810" s="114" t="s">
        <v>2355</v>
      </c>
      <c r="H810" s="114" t="s">
        <v>5792</v>
      </c>
      <c r="I810" s="114"/>
    </row>
    <row r="811" spans="1:9">
      <c r="A811" s="114" t="s">
        <v>8941</v>
      </c>
      <c r="B811" s="114" t="s">
        <v>8942</v>
      </c>
      <c r="C811" s="114" t="s">
        <v>8943</v>
      </c>
      <c r="D811" s="114" t="s">
        <v>8944</v>
      </c>
      <c r="E811" s="114">
        <v>4.95</v>
      </c>
      <c r="F811" s="114">
        <v>6.7000000000000002E-3</v>
      </c>
      <c r="G811" s="114" t="s">
        <v>2365</v>
      </c>
      <c r="H811" s="114" t="s">
        <v>5792</v>
      </c>
      <c r="I811" s="114"/>
    </row>
    <row r="812" spans="1:9">
      <c r="A812" s="114" t="s">
        <v>8945</v>
      </c>
      <c r="B812" s="114" t="s">
        <v>8948</v>
      </c>
      <c r="C812" s="114" t="s">
        <v>3136</v>
      </c>
      <c r="D812" s="114" t="s">
        <v>8949</v>
      </c>
      <c r="E812" s="114" t="s">
        <v>8946</v>
      </c>
      <c r="F812" s="114" t="s">
        <v>8947</v>
      </c>
      <c r="G812" s="114" t="s">
        <v>10615</v>
      </c>
      <c r="H812" s="114" t="s">
        <v>5792</v>
      </c>
      <c r="I812" s="114"/>
    </row>
    <row r="813" spans="1:9">
      <c r="A813" s="114" t="s">
        <v>8950</v>
      </c>
      <c r="B813" s="114" t="s">
        <v>8951</v>
      </c>
      <c r="C813" s="114" t="s">
        <v>8952</v>
      </c>
      <c r="D813" s="114" t="s">
        <v>8953</v>
      </c>
      <c r="E813" s="114">
        <v>37.43</v>
      </c>
      <c r="F813" s="114">
        <v>1.06E-2</v>
      </c>
      <c r="G813" s="114" t="s">
        <v>2231</v>
      </c>
      <c r="H813" s="114" t="s">
        <v>5792</v>
      </c>
      <c r="I813" s="114"/>
    </row>
    <row r="814" spans="1:9">
      <c r="A814" s="114" t="s">
        <v>8954</v>
      </c>
      <c r="B814" s="114" t="s">
        <v>8955</v>
      </c>
      <c r="C814" s="114" t="s">
        <v>8956</v>
      </c>
      <c r="D814" s="114" t="s">
        <v>8957</v>
      </c>
      <c r="E814" s="114">
        <v>6.59</v>
      </c>
      <c r="F814" s="114">
        <v>2.76E-2</v>
      </c>
      <c r="G814" s="114" t="s">
        <v>2365</v>
      </c>
      <c r="H814" s="114" t="s">
        <v>5792</v>
      </c>
      <c r="I814" s="114"/>
    </row>
    <row r="815" spans="1:9">
      <c r="A815" s="114" t="s">
        <v>8958</v>
      </c>
      <c r="B815" s="114" t="s">
        <v>8961</v>
      </c>
      <c r="C815" s="114" t="s">
        <v>3050</v>
      </c>
      <c r="D815" s="114" t="s">
        <v>8962</v>
      </c>
      <c r="E815" s="114" t="s">
        <v>8959</v>
      </c>
      <c r="F815" s="114" t="s">
        <v>8960</v>
      </c>
      <c r="G815" s="114" t="s">
        <v>10670</v>
      </c>
      <c r="H815" s="114" t="s">
        <v>5792</v>
      </c>
      <c r="I815" s="114"/>
    </row>
    <row r="816" spans="1:9">
      <c r="A816" s="114" t="s">
        <v>8963</v>
      </c>
      <c r="B816" s="114" t="s">
        <v>8966</v>
      </c>
      <c r="C816" s="114" t="s">
        <v>5982</v>
      </c>
      <c r="D816" s="114" t="s">
        <v>8967</v>
      </c>
      <c r="E816" s="114" t="s">
        <v>8964</v>
      </c>
      <c r="F816" s="114" t="s">
        <v>8965</v>
      </c>
      <c r="G816" s="114" t="s">
        <v>10671</v>
      </c>
      <c r="H816" s="114" t="s">
        <v>5792</v>
      </c>
      <c r="I816" s="114"/>
    </row>
    <row r="817" spans="1:9">
      <c r="A817" s="114" t="s">
        <v>8968</v>
      </c>
      <c r="B817" s="114" t="s">
        <v>8969</v>
      </c>
      <c r="C817" s="114" t="s">
        <v>8970</v>
      </c>
      <c r="D817" s="114" t="s">
        <v>8971</v>
      </c>
      <c r="E817" s="114">
        <v>10.73</v>
      </c>
      <c r="F817" s="114">
        <v>1.1599999999999999E-2</v>
      </c>
      <c r="G817" s="114" t="s">
        <v>2332</v>
      </c>
      <c r="H817" s="114" t="s">
        <v>5792</v>
      </c>
      <c r="I817" s="114"/>
    </row>
    <row r="818" spans="1:9">
      <c r="A818" s="114" t="s">
        <v>8972</v>
      </c>
      <c r="B818" s="114" t="s">
        <v>8973</v>
      </c>
      <c r="C818" s="114" t="s">
        <v>8974</v>
      </c>
      <c r="D818" s="114" t="s">
        <v>8975</v>
      </c>
      <c r="E818" s="114">
        <v>10.74</v>
      </c>
      <c r="F818" s="114">
        <v>7.4000000000000003E-3</v>
      </c>
      <c r="G818" s="114" t="s">
        <v>2332</v>
      </c>
      <c r="H818" s="114" t="s">
        <v>5792</v>
      </c>
      <c r="I818" s="114"/>
    </row>
    <row r="819" spans="1:9">
      <c r="A819" s="114" t="s">
        <v>8976</v>
      </c>
      <c r="B819" s="114" t="s">
        <v>8977</v>
      </c>
      <c r="C819" s="114" t="s">
        <v>8978</v>
      </c>
      <c r="D819" s="114" t="s">
        <v>8979</v>
      </c>
      <c r="E819" s="114">
        <v>10.78</v>
      </c>
      <c r="F819" s="114">
        <v>4.0800000000000003E-2</v>
      </c>
      <c r="G819" s="114" t="s">
        <v>2230</v>
      </c>
      <c r="H819" s="114" t="s">
        <v>5792</v>
      </c>
      <c r="I819" s="114" t="s">
        <v>5886</v>
      </c>
    </row>
    <row r="820" spans="1:9">
      <c r="A820" s="114" t="s">
        <v>8980</v>
      </c>
      <c r="B820" s="114" t="s">
        <v>8981</v>
      </c>
      <c r="C820" s="114" t="s">
        <v>5972</v>
      </c>
      <c r="D820" s="114" t="s">
        <v>7043</v>
      </c>
      <c r="E820" s="114">
        <v>5.6</v>
      </c>
      <c r="F820" s="114">
        <v>2.1399999999999999E-2</v>
      </c>
      <c r="G820" s="114" t="s">
        <v>2365</v>
      </c>
      <c r="H820" s="114" t="s">
        <v>5792</v>
      </c>
      <c r="I820" s="114"/>
    </row>
    <row r="821" spans="1:9">
      <c r="A821" s="114" t="s">
        <v>8982</v>
      </c>
      <c r="B821" s="114" t="s">
        <v>8983</v>
      </c>
      <c r="C821" s="114" t="s">
        <v>3503</v>
      </c>
      <c r="D821" s="114" t="s">
        <v>4527</v>
      </c>
      <c r="E821" s="114">
        <v>19.5</v>
      </c>
      <c r="F821" s="114">
        <v>7.4000000000000003E-3</v>
      </c>
      <c r="G821" s="114" t="s">
        <v>5788</v>
      </c>
      <c r="H821" s="114" t="s">
        <v>5792</v>
      </c>
      <c r="I821" s="114"/>
    </row>
    <row r="822" spans="1:9">
      <c r="A822" s="114" t="s">
        <v>8984</v>
      </c>
      <c r="B822" s="114" t="s">
        <v>8985</v>
      </c>
      <c r="C822" s="114" t="s">
        <v>8760</v>
      </c>
      <c r="D822" s="114" t="s">
        <v>8761</v>
      </c>
      <c r="E822" s="114">
        <v>3.16</v>
      </c>
      <c r="F822" s="114">
        <v>3.3099999999999997E-2</v>
      </c>
      <c r="G822" s="114" t="s">
        <v>2365</v>
      </c>
      <c r="H822" s="114" t="s">
        <v>5792</v>
      </c>
      <c r="I822" s="114"/>
    </row>
    <row r="823" spans="1:9">
      <c r="A823" s="114" t="s">
        <v>8986</v>
      </c>
      <c r="B823" s="114" t="s">
        <v>8987</v>
      </c>
      <c r="C823" s="114" t="s">
        <v>7481</v>
      </c>
      <c r="D823" s="114" t="s">
        <v>8988</v>
      </c>
      <c r="E823" s="114">
        <v>42.8</v>
      </c>
      <c r="F823" s="114">
        <v>9.2999999999999992E-3</v>
      </c>
      <c r="G823" s="114" t="s">
        <v>2365</v>
      </c>
      <c r="H823" s="114" t="s">
        <v>5792</v>
      </c>
      <c r="I823" s="114"/>
    </row>
    <row r="824" spans="1:9">
      <c r="A824" s="114" t="s">
        <v>8989</v>
      </c>
      <c r="B824" s="114" t="s">
        <v>8990</v>
      </c>
      <c r="C824" s="114" t="s">
        <v>8991</v>
      </c>
      <c r="D824" s="114" t="s">
        <v>8992</v>
      </c>
      <c r="E824" s="114">
        <v>12.6</v>
      </c>
      <c r="F824" s="114">
        <v>3.1600000000000003E-2</v>
      </c>
      <c r="G824" s="114" t="s">
        <v>2302</v>
      </c>
      <c r="H824" s="114" t="s">
        <v>5792</v>
      </c>
      <c r="I824" s="114"/>
    </row>
    <row r="825" spans="1:9">
      <c r="A825" s="114" t="s">
        <v>8993</v>
      </c>
      <c r="B825" s="114" t="s">
        <v>8996</v>
      </c>
      <c r="C825" s="114" t="s">
        <v>8997</v>
      </c>
      <c r="D825" s="114" t="s">
        <v>8998</v>
      </c>
      <c r="E825" s="114" t="s">
        <v>8994</v>
      </c>
      <c r="F825" s="114" t="s">
        <v>8995</v>
      </c>
      <c r="G825" s="114" t="s">
        <v>10543</v>
      </c>
      <c r="H825" s="114" t="s">
        <v>5792</v>
      </c>
      <c r="I825" s="114"/>
    </row>
    <row r="826" spans="1:9">
      <c r="A826" s="114" t="s">
        <v>8999</v>
      </c>
      <c r="B826" s="114" t="s">
        <v>9000</v>
      </c>
      <c r="C826" s="114" t="s">
        <v>9001</v>
      </c>
      <c r="D826" s="114" t="s">
        <v>9002</v>
      </c>
      <c r="E826" s="114">
        <v>8.7899999999999991</v>
      </c>
      <c r="F826" s="114">
        <v>3.5000000000000001E-3</v>
      </c>
      <c r="G826" s="114" t="s">
        <v>5789</v>
      </c>
      <c r="H826" s="114" t="s">
        <v>5792</v>
      </c>
      <c r="I826" s="114"/>
    </row>
    <row r="827" spans="1:9">
      <c r="A827" s="114" t="s">
        <v>9003</v>
      </c>
      <c r="B827" s="114" t="s">
        <v>9006</v>
      </c>
      <c r="C827" s="114" t="s">
        <v>7143</v>
      </c>
      <c r="D827" s="114" t="s">
        <v>9007</v>
      </c>
      <c r="E827" s="114" t="s">
        <v>9004</v>
      </c>
      <c r="F827" s="114" t="s">
        <v>9005</v>
      </c>
      <c r="G827" s="114" t="s">
        <v>10558</v>
      </c>
      <c r="H827" s="114" t="s">
        <v>5792</v>
      </c>
      <c r="I827" s="114"/>
    </row>
    <row r="828" spans="1:9">
      <c r="A828" s="114" t="s">
        <v>9008</v>
      </c>
      <c r="B828" s="114" t="s">
        <v>9009</v>
      </c>
      <c r="C828" s="114" t="s">
        <v>9010</v>
      </c>
      <c r="D828" s="114" t="s">
        <v>9011</v>
      </c>
      <c r="E828" s="114">
        <v>6.84</v>
      </c>
      <c r="F828" s="114">
        <v>4.0000000000000001E-3</v>
      </c>
      <c r="G828" s="114" t="s">
        <v>2365</v>
      </c>
      <c r="H828" s="114" t="s">
        <v>5792</v>
      </c>
      <c r="I828" s="114"/>
    </row>
    <row r="829" spans="1:9">
      <c r="A829" s="114" t="s">
        <v>9012</v>
      </c>
      <c r="B829" s="114" t="s">
        <v>9013</v>
      </c>
      <c r="C829" s="114" t="s">
        <v>3197</v>
      </c>
      <c r="D829" s="114" t="s">
        <v>4354</v>
      </c>
      <c r="E829" s="114">
        <v>3.61</v>
      </c>
      <c r="F829" s="114">
        <v>2.5600000000000001E-2</v>
      </c>
      <c r="G829" s="114" t="s">
        <v>2365</v>
      </c>
      <c r="H829" s="114" t="s">
        <v>5792</v>
      </c>
      <c r="I829" s="114"/>
    </row>
    <row r="830" spans="1:9">
      <c r="A830" s="114" t="s">
        <v>9014</v>
      </c>
      <c r="B830" s="114" t="s">
        <v>9015</v>
      </c>
      <c r="C830" s="114" t="s">
        <v>3063</v>
      </c>
      <c r="D830" s="114" t="s">
        <v>9016</v>
      </c>
      <c r="E830" s="114">
        <v>3.48</v>
      </c>
      <c r="F830" s="114">
        <v>4.8000000000000001E-2</v>
      </c>
      <c r="G830" s="114" t="s">
        <v>2365</v>
      </c>
      <c r="H830" s="114" t="s">
        <v>5792</v>
      </c>
      <c r="I830" s="114"/>
    </row>
    <row r="831" spans="1:9">
      <c r="A831" s="114" t="s">
        <v>9017</v>
      </c>
      <c r="B831" s="114" t="s">
        <v>9018</v>
      </c>
      <c r="C831" s="114" t="s">
        <v>3240</v>
      </c>
      <c r="D831" s="114" t="s">
        <v>9019</v>
      </c>
      <c r="E831" s="114">
        <v>2.92</v>
      </c>
      <c r="F831" s="114">
        <v>1.54E-2</v>
      </c>
      <c r="G831" s="114" t="s">
        <v>2406</v>
      </c>
      <c r="H831" s="114" t="s">
        <v>5792</v>
      </c>
      <c r="I831" s="114"/>
    </row>
    <row r="832" spans="1:9">
      <c r="A832" s="114" t="s">
        <v>9020</v>
      </c>
      <c r="B832" s="114" t="s">
        <v>9021</v>
      </c>
      <c r="C832" s="114" t="s">
        <v>9022</v>
      </c>
      <c r="D832" s="114" t="s">
        <v>9023</v>
      </c>
      <c r="E832" s="114">
        <v>8.2200000000000006</v>
      </c>
      <c r="F832" s="114">
        <v>4.6699999999999998E-2</v>
      </c>
      <c r="G832" s="114" t="s">
        <v>2389</v>
      </c>
      <c r="H832" s="114" t="s">
        <v>5792</v>
      </c>
      <c r="I832" s="114"/>
    </row>
    <row r="833" spans="1:9">
      <c r="A833" s="114" t="s">
        <v>9024</v>
      </c>
      <c r="B833" s="114" t="s">
        <v>2588</v>
      </c>
      <c r="C833" s="114" t="s">
        <v>2588</v>
      </c>
      <c r="D833" s="114" t="s">
        <v>3752</v>
      </c>
      <c r="E833" s="114">
        <v>12.9</v>
      </c>
      <c r="F833" s="114">
        <v>3.3700000000000001E-2</v>
      </c>
      <c r="G833" s="114" t="s">
        <v>2355</v>
      </c>
      <c r="H833" s="114" t="s">
        <v>5792</v>
      </c>
      <c r="I833" s="114"/>
    </row>
    <row r="834" spans="1:9">
      <c r="A834" s="114" t="s">
        <v>9025</v>
      </c>
      <c r="B834" s="114" t="s">
        <v>9028</v>
      </c>
      <c r="C834" s="114" t="s">
        <v>2588</v>
      </c>
      <c r="D834" s="114" t="s">
        <v>9029</v>
      </c>
      <c r="E834" s="114" t="s">
        <v>9026</v>
      </c>
      <c r="F834" s="114" t="s">
        <v>9027</v>
      </c>
      <c r="G834" s="114" t="s">
        <v>10504</v>
      </c>
      <c r="H834" s="114" t="s">
        <v>5792</v>
      </c>
      <c r="I834" s="114"/>
    </row>
    <row r="835" spans="1:9">
      <c r="A835" s="114" t="s">
        <v>9030</v>
      </c>
      <c r="B835" s="114" t="s">
        <v>9033</v>
      </c>
      <c r="C835" s="114" t="s">
        <v>9034</v>
      </c>
      <c r="D835" s="114" t="s">
        <v>9035</v>
      </c>
      <c r="E835" s="114" t="s">
        <v>9031</v>
      </c>
      <c r="F835" s="114" t="s">
        <v>9032</v>
      </c>
      <c r="G835" s="114" t="s">
        <v>10672</v>
      </c>
      <c r="H835" s="114" t="s">
        <v>5792</v>
      </c>
      <c r="I835" s="114"/>
    </row>
    <row r="836" spans="1:9">
      <c r="A836" s="114" t="s">
        <v>3271</v>
      </c>
      <c r="B836" s="114" t="s">
        <v>4670</v>
      </c>
      <c r="C836" s="114" t="s">
        <v>3088</v>
      </c>
      <c r="D836" s="114" t="s">
        <v>4671</v>
      </c>
      <c r="E836" s="114">
        <v>8.09</v>
      </c>
      <c r="F836" s="114">
        <v>4.9599999999999998E-2</v>
      </c>
      <c r="G836" s="114" t="s">
        <v>2355</v>
      </c>
      <c r="H836" s="114" t="s">
        <v>5792</v>
      </c>
      <c r="I836" s="114"/>
    </row>
    <row r="837" spans="1:9">
      <c r="A837" s="114" t="s">
        <v>9036</v>
      </c>
      <c r="B837" s="114" t="s">
        <v>9037</v>
      </c>
      <c r="C837" s="114" t="s">
        <v>9038</v>
      </c>
      <c r="D837" s="114" t="s">
        <v>9039</v>
      </c>
      <c r="E837" s="114">
        <v>5.77</v>
      </c>
      <c r="F837" s="114">
        <v>3.1899999999999998E-2</v>
      </c>
      <c r="G837" s="114" t="s">
        <v>2284</v>
      </c>
      <c r="H837" s="114" t="s">
        <v>5792</v>
      </c>
      <c r="I837" s="114"/>
    </row>
    <row r="838" spans="1:9">
      <c r="A838" s="114" t="s">
        <v>9040</v>
      </c>
      <c r="B838" s="114" t="s">
        <v>9043</v>
      </c>
      <c r="C838" s="114" t="s">
        <v>3088</v>
      </c>
      <c r="D838" s="114" t="s">
        <v>9044</v>
      </c>
      <c r="E838" s="114" t="s">
        <v>9041</v>
      </c>
      <c r="F838" s="114" t="s">
        <v>9042</v>
      </c>
      <c r="G838" s="114" t="s">
        <v>10510</v>
      </c>
      <c r="H838" s="114" t="s">
        <v>5792</v>
      </c>
      <c r="I838" s="114"/>
    </row>
    <row r="839" spans="1:9">
      <c r="A839" s="114" t="s">
        <v>9045</v>
      </c>
      <c r="B839" s="114" t="s">
        <v>9046</v>
      </c>
      <c r="C839" s="114" t="s">
        <v>3136</v>
      </c>
      <c r="D839" s="114" t="s">
        <v>9047</v>
      </c>
      <c r="E839" s="114">
        <v>11.43</v>
      </c>
      <c r="F839" s="114">
        <v>2.2200000000000001E-2</v>
      </c>
      <c r="G839" s="114" t="s">
        <v>2194</v>
      </c>
      <c r="H839" s="114" t="s">
        <v>5792</v>
      </c>
      <c r="I839" s="114"/>
    </row>
    <row r="840" spans="1:9">
      <c r="A840" s="114" t="s">
        <v>9048</v>
      </c>
      <c r="B840" s="114" t="s">
        <v>9049</v>
      </c>
      <c r="C840" s="114" t="s">
        <v>9050</v>
      </c>
      <c r="D840" s="114" t="s">
        <v>9051</v>
      </c>
      <c r="E840" s="114">
        <v>8.0500000000000007</v>
      </c>
      <c r="F840" s="114">
        <v>3.3099999999999997E-2</v>
      </c>
      <c r="G840" s="114" t="s">
        <v>5789</v>
      </c>
      <c r="H840" s="114" t="s">
        <v>5792</v>
      </c>
      <c r="I840" s="114"/>
    </row>
    <row r="841" spans="1:9">
      <c r="A841" s="114" t="s">
        <v>9052</v>
      </c>
      <c r="B841" s="114" t="s">
        <v>9053</v>
      </c>
      <c r="C841" s="114" t="s">
        <v>9054</v>
      </c>
      <c r="D841" s="114" t="s">
        <v>9055</v>
      </c>
      <c r="E841" s="114">
        <v>10.26</v>
      </c>
      <c r="F841" s="114">
        <v>2E-3</v>
      </c>
      <c r="G841" s="114" t="s">
        <v>2295</v>
      </c>
      <c r="H841" s="114" t="s">
        <v>5792</v>
      </c>
      <c r="I841" s="114"/>
    </row>
    <row r="842" spans="1:9">
      <c r="A842" s="114" t="s">
        <v>9056</v>
      </c>
      <c r="B842" s="114" t="s">
        <v>9057</v>
      </c>
      <c r="C842" s="114" t="s">
        <v>9058</v>
      </c>
      <c r="D842" s="114" t="s">
        <v>9059</v>
      </c>
      <c r="E842" s="114">
        <v>4.26</v>
      </c>
      <c r="F842" s="114">
        <v>8.6E-3</v>
      </c>
      <c r="G842" s="114" t="s">
        <v>2406</v>
      </c>
      <c r="H842" s="114" t="s">
        <v>5792</v>
      </c>
      <c r="I842" s="114"/>
    </row>
    <row r="843" spans="1:9">
      <c r="A843" s="114" t="s">
        <v>9060</v>
      </c>
      <c r="B843" s="114" t="s">
        <v>9063</v>
      </c>
      <c r="C843" s="114" t="s">
        <v>3219</v>
      </c>
      <c r="D843" s="114" t="s">
        <v>8808</v>
      </c>
      <c r="E843" s="114" t="s">
        <v>9061</v>
      </c>
      <c r="F843" s="114" t="s">
        <v>9062</v>
      </c>
      <c r="G843" s="114" t="s">
        <v>10673</v>
      </c>
      <c r="H843" s="114" t="s">
        <v>5792</v>
      </c>
      <c r="I843" s="114"/>
    </row>
    <row r="844" spans="1:9">
      <c r="A844" s="114" t="s">
        <v>9064</v>
      </c>
      <c r="B844" s="114" t="s">
        <v>9065</v>
      </c>
      <c r="C844" s="114" t="s">
        <v>9066</v>
      </c>
      <c r="D844" s="114" t="s">
        <v>9067</v>
      </c>
      <c r="E844" s="114">
        <v>12.38</v>
      </c>
      <c r="F844" s="114">
        <v>8.6999999999999994E-3</v>
      </c>
      <c r="G844" s="114" t="s">
        <v>2295</v>
      </c>
      <c r="H844" s="114" t="s">
        <v>5792</v>
      </c>
      <c r="I844" s="114"/>
    </row>
    <row r="845" spans="1:9">
      <c r="A845" s="114" t="s">
        <v>3527</v>
      </c>
      <c r="B845" s="114" t="s">
        <v>4678</v>
      </c>
      <c r="C845" s="114" t="s">
        <v>3405</v>
      </c>
      <c r="D845" s="114" t="s">
        <v>4679</v>
      </c>
      <c r="E845" s="114" t="s">
        <v>9068</v>
      </c>
      <c r="F845" s="114" t="s">
        <v>9069</v>
      </c>
      <c r="G845" s="114" t="s">
        <v>10674</v>
      </c>
      <c r="H845" s="114" t="s">
        <v>5792</v>
      </c>
      <c r="I845" s="114"/>
    </row>
    <row r="846" spans="1:9">
      <c r="A846" s="114" t="s">
        <v>9070</v>
      </c>
      <c r="B846" s="114" t="s">
        <v>9071</v>
      </c>
      <c r="C846" s="114" t="s">
        <v>6019</v>
      </c>
      <c r="D846" s="114" t="s">
        <v>9072</v>
      </c>
      <c r="E846" s="114">
        <v>12.71</v>
      </c>
      <c r="F846" s="114">
        <v>2.63E-2</v>
      </c>
      <c r="G846" s="114" t="s">
        <v>5789</v>
      </c>
      <c r="H846" s="114" t="s">
        <v>5792</v>
      </c>
      <c r="I846" s="114"/>
    </row>
    <row r="847" spans="1:9">
      <c r="A847" s="114" t="s">
        <v>9073</v>
      </c>
      <c r="B847" s="114" t="s">
        <v>9074</v>
      </c>
      <c r="C847" s="114" t="s">
        <v>9075</v>
      </c>
      <c r="D847" s="114" t="s">
        <v>9076</v>
      </c>
      <c r="E847" s="114">
        <v>8</v>
      </c>
      <c r="F847" s="114">
        <v>4.5600000000000002E-2</v>
      </c>
      <c r="G847" s="114" t="s">
        <v>2365</v>
      </c>
      <c r="H847" s="114" t="s">
        <v>5792</v>
      </c>
      <c r="I847" s="114"/>
    </row>
    <row r="848" spans="1:9">
      <c r="A848" s="114" t="s">
        <v>9077</v>
      </c>
      <c r="B848" s="114" t="s">
        <v>9078</v>
      </c>
      <c r="C848" s="114" t="s">
        <v>9079</v>
      </c>
      <c r="D848" s="114" t="s">
        <v>9080</v>
      </c>
      <c r="E848" s="114">
        <v>9.6</v>
      </c>
      <c r="F848" s="114">
        <v>3.4500000000000003E-2</v>
      </c>
      <c r="G848" s="114" t="s">
        <v>2315</v>
      </c>
      <c r="H848" s="114" t="s">
        <v>5792</v>
      </c>
      <c r="I848" s="114"/>
    </row>
    <row r="849" spans="1:9">
      <c r="A849" s="114" t="s">
        <v>9081</v>
      </c>
      <c r="B849" s="114" t="s">
        <v>9082</v>
      </c>
      <c r="C849" s="114" t="s">
        <v>9083</v>
      </c>
      <c r="D849" s="114" t="s">
        <v>9084</v>
      </c>
      <c r="E849" s="114">
        <v>2.92</v>
      </c>
      <c r="F849" s="114">
        <v>2.7799999999999998E-2</v>
      </c>
      <c r="G849" s="114" t="s">
        <v>2365</v>
      </c>
      <c r="H849" s="114" t="s">
        <v>5792</v>
      </c>
      <c r="I849" s="114"/>
    </row>
    <row r="850" spans="1:9">
      <c r="A850" s="114" t="s">
        <v>9085</v>
      </c>
      <c r="B850" s="114" t="s">
        <v>2588</v>
      </c>
      <c r="C850" s="114" t="s">
        <v>2588</v>
      </c>
      <c r="D850" s="114" t="s">
        <v>3752</v>
      </c>
      <c r="E850" s="114">
        <v>5</v>
      </c>
      <c r="F850" s="114">
        <v>3.44E-2</v>
      </c>
      <c r="G850" s="114" t="s">
        <v>2365</v>
      </c>
      <c r="H850" s="114" t="s">
        <v>5792</v>
      </c>
      <c r="I850" s="114"/>
    </row>
    <row r="851" spans="1:9">
      <c r="A851" s="114" t="s">
        <v>9086</v>
      </c>
      <c r="B851" s="114" t="s">
        <v>9087</v>
      </c>
      <c r="C851" s="114" t="s">
        <v>9088</v>
      </c>
      <c r="D851" s="114" t="s">
        <v>9089</v>
      </c>
      <c r="E851" s="114">
        <v>2.94</v>
      </c>
      <c r="F851" s="114">
        <v>4.1099999999999998E-2</v>
      </c>
      <c r="G851" s="114" t="s">
        <v>2332</v>
      </c>
      <c r="H851" s="114" t="s">
        <v>5792</v>
      </c>
      <c r="I851" s="114"/>
    </row>
    <row r="852" spans="1:9">
      <c r="A852" s="114" t="s">
        <v>9090</v>
      </c>
      <c r="B852" s="114" t="s">
        <v>9091</v>
      </c>
      <c r="C852" s="114" t="s">
        <v>9092</v>
      </c>
      <c r="D852" s="114" t="s">
        <v>9093</v>
      </c>
      <c r="E852" s="114">
        <v>11.89</v>
      </c>
      <c r="F852" s="114">
        <v>3.2199999999999999E-2</v>
      </c>
      <c r="G852" s="114" t="s">
        <v>5786</v>
      </c>
      <c r="H852" s="114" t="s">
        <v>5792</v>
      </c>
      <c r="I852" s="114"/>
    </row>
    <row r="853" spans="1:9">
      <c r="A853" s="114" t="s">
        <v>9094</v>
      </c>
      <c r="B853" s="114" t="s">
        <v>9095</v>
      </c>
      <c r="C853" s="114" t="s">
        <v>9096</v>
      </c>
      <c r="D853" s="114" t="s">
        <v>9097</v>
      </c>
      <c r="E853" s="114">
        <v>2.48</v>
      </c>
      <c r="F853" s="114">
        <v>4.8099999999999997E-2</v>
      </c>
      <c r="G853" s="114" t="s">
        <v>2389</v>
      </c>
      <c r="H853" s="114" t="s">
        <v>5792</v>
      </c>
      <c r="I853" s="114" t="s">
        <v>5886</v>
      </c>
    </row>
    <row r="854" spans="1:9">
      <c r="A854" s="114" t="s">
        <v>9098</v>
      </c>
      <c r="B854" s="114" t="s">
        <v>9099</v>
      </c>
      <c r="C854" s="114" t="s">
        <v>7832</v>
      </c>
      <c r="D854" s="114" t="s">
        <v>9100</v>
      </c>
      <c r="E854" s="114">
        <v>8.39</v>
      </c>
      <c r="F854" s="114">
        <v>4.3099999999999999E-2</v>
      </c>
      <c r="G854" s="114" t="s">
        <v>2284</v>
      </c>
      <c r="H854" s="114" t="s">
        <v>5792</v>
      </c>
      <c r="I854" s="114"/>
    </row>
    <row r="855" spans="1:9">
      <c r="A855" s="114" t="s">
        <v>9101</v>
      </c>
      <c r="B855" s="114" t="s">
        <v>9102</v>
      </c>
      <c r="C855" s="114" t="s">
        <v>7089</v>
      </c>
      <c r="D855" s="114" t="s">
        <v>9103</v>
      </c>
      <c r="E855" s="114">
        <v>8.68</v>
      </c>
      <c r="F855" s="114">
        <v>3.1300000000000001E-2</v>
      </c>
      <c r="G855" s="114" t="s">
        <v>2389</v>
      </c>
      <c r="H855" s="114" t="s">
        <v>5792</v>
      </c>
      <c r="I855" s="114"/>
    </row>
    <row r="856" spans="1:9">
      <c r="A856" s="114" t="s">
        <v>9104</v>
      </c>
      <c r="B856" s="114" t="s">
        <v>9107</v>
      </c>
      <c r="C856" s="114" t="s">
        <v>9108</v>
      </c>
      <c r="D856" s="114" t="s">
        <v>9109</v>
      </c>
      <c r="E856" s="114" t="s">
        <v>9105</v>
      </c>
      <c r="F856" s="114" t="s">
        <v>9106</v>
      </c>
      <c r="G856" s="114" t="s">
        <v>10675</v>
      </c>
      <c r="H856" s="114" t="s">
        <v>5792</v>
      </c>
      <c r="I856" s="114"/>
    </row>
    <row r="857" spans="1:9">
      <c r="A857" s="114" t="s">
        <v>9110</v>
      </c>
      <c r="B857" s="114" t="s">
        <v>9111</v>
      </c>
      <c r="C857" s="114" t="s">
        <v>9050</v>
      </c>
      <c r="D857" s="114" t="s">
        <v>9051</v>
      </c>
      <c r="E857" s="114">
        <v>3.31</v>
      </c>
      <c r="F857" s="114">
        <v>1.9300000000000001E-2</v>
      </c>
      <c r="G857" s="114" t="s">
        <v>2365</v>
      </c>
      <c r="H857" s="114" t="s">
        <v>5792</v>
      </c>
      <c r="I857" s="114"/>
    </row>
    <row r="858" spans="1:9">
      <c r="A858" s="114" t="s">
        <v>9112</v>
      </c>
      <c r="B858" s="114" t="s">
        <v>9113</v>
      </c>
      <c r="C858" s="114" t="s">
        <v>9114</v>
      </c>
      <c r="D858" s="114" t="s">
        <v>9115</v>
      </c>
      <c r="E858" s="114">
        <v>5.64</v>
      </c>
      <c r="F858" s="114">
        <v>2.6800000000000001E-2</v>
      </c>
      <c r="G858" s="114" t="s">
        <v>2315</v>
      </c>
      <c r="H858" s="114" t="s">
        <v>5792</v>
      </c>
      <c r="I858" s="114"/>
    </row>
    <row r="859" spans="1:9">
      <c r="A859" s="114" t="s">
        <v>9116</v>
      </c>
      <c r="B859" s="114" t="s">
        <v>9117</v>
      </c>
      <c r="C859" s="114" t="s">
        <v>9118</v>
      </c>
      <c r="D859" s="114" t="s">
        <v>9119</v>
      </c>
      <c r="E859" s="114">
        <v>9.1</v>
      </c>
      <c r="F859" s="114">
        <v>1.5800000000000002E-2</v>
      </c>
      <c r="G859" s="114" t="s">
        <v>5789</v>
      </c>
      <c r="H859" s="114" t="s">
        <v>5792</v>
      </c>
      <c r="I859" s="114"/>
    </row>
    <row r="860" spans="1:9">
      <c r="A860" s="114" t="s">
        <v>9120</v>
      </c>
      <c r="B860" s="114" t="s">
        <v>9123</v>
      </c>
      <c r="C860" s="114" t="s">
        <v>9124</v>
      </c>
      <c r="D860" s="114" t="s">
        <v>9125</v>
      </c>
      <c r="E860" s="114" t="s">
        <v>9121</v>
      </c>
      <c r="F860" s="114" t="s">
        <v>9122</v>
      </c>
      <c r="G860" s="114" t="s">
        <v>10503</v>
      </c>
      <c r="H860" s="114" t="s">
        <v>5792</v>
      </c>
      <c r="I860" s="114"/>
    </row>
    <row r="861" spans="1:9">
      <c r="A861" s="114" t="s">
        <v>9126</v>
      </c>
      <c r="B861" s="114" t="s">
        <v>9127</v>
      </c>
      <c r="C861" s="114" t="s">
        <v>9128</v>
      </c>
      <c r="D861" s="114" t="s">
        <v>9129</v>
      </c>
      <c r="E861" s="114">
        <v>5.32</v>
      </c>
      <c r="F861" s="114">
        <v>1.2200000000000001E-2</v>
      </c>
      <c r="G861" s="114" t="s">
        <v>2365</v>
      </c>
      <c r="H861" s="114" t="s">
        <v>5792</v>
      </c>
      <c r="I861" s="114"/>
    </row>
    <row r="862" spans="1:9">
      <c r="A862" s="114" t="s">
        <v>9130</v>
      </c>
      <c r="B862" s="114" t="s">
        <v>9131</v>
      </c>
      <c r="C862" s="114" t="s">
        <v>3092</v>
      </c>
      <c r="D862" s="114" t="s">
        <v>9132</v>
      </c>
      <c r="E862" s="114">
        <v>17</v>
      </c>
      <c r="F862" s="114">
        <v>9.4999999999999998E-3</v>
      </c>
      <c r="G862" s="114" t="s">
        <v>2365</v>
      </c>
      <c r="H862" s="114" t="s">
        <v>5792</v>
      </c>
      <c r="I862" s="114"/>
    </row>
    <row r="863" spans="1:9">
      <c r="A863" s="114" t="s">
        <v>9133</v>
      </c>
      <c r="B863" s="114" t="s">
        <v>9134</v>
      </c>
      <c r="C863" s="114" t="s">
        <v>9135</v>
      </c>
      <c r="D863" s="114" t="s">
        <v>9136</v>
      </c>
      <c r="E863" s="114">
        <v>3.05</v>
      </c>
      <c r="F863" s="114">
        <v>1.1999999999999999E-3</v>
      </c>
      <c r="G863" s="114" t="s">
        <v>2365</v>
      </c>
      <c r="H863" s="114" t="s">
        <v>5792</v>
      </c>
      <c r="I863" s="114"/>
    </row>
    <row r="864" spans="1:9">
      <c r="A864" s="114" t="s">
        <v>9137</v>
      </c>
      <c r="B864" s="114" t="s">
        <v>9138</v>
      </c>
      <c r="C864" s="114" t="s">
        <v>3179</v>
      </c>
      <c r="D864" s="114" t="s">
        <v>9139</v>
      </c>
      <c r="E864" s="114">
        <v>9.4700000000000006</v>
      </c>
      <c r="F864" s="114">
        <v>3.1899999999999998E-2</v>
      </c>
      <c r="G864" s="114" t="s">
        <v>5789</v>
      </c>
      <c r="H864" s="114" t="s">
        <v>5792</v>
      </c>
      <c r="I864" s="114"/>
    </row>
    <row r="865" spans="1:9">
      <c r="A865" s="114" t="s">
        <v>9140</v>
      </c>
      <c r="B865" s="114" t="s">
        <v>9143</v>
      </c>
      <c r="C865" s="114" t="s">
        <v>7002</v>
      </c>
      <c r="D865" s="114" t="s">
        <v>9144</v>
      </c>
      <c r="E865" s="114" t="s">
        <v>9141</v>
      </c>
      <c r="F865" s="114" t="s">
        <v>9142</v>
      </c>
      <c r="G865" s="114" t="s">
        <v>10526</v>
      </c>
      <c r="H865" s="114" t="s">
        <v>5792</v>
      </c>
      <c r="I865" s="114"/>
    </row>
    <row r="866" spans="1:9">
      <c r="A866" s="114" t="s">
        <v>9145</v>
      </c>
      <c r="B866" s="114" t="s">
        <v>9146</v>
      </c>
      <c r="C866" s="114" t="s">
        <v>9147</v>
      </c>
      <c r="D866" s="114" t="s">
        <v>9148</v>
      </c>
      <c r="E866" s="114">
        <v>9.0500000000000007</v>
      </c>
      <c r="F866" s="114">
        <v>8.3000000000000001E-3</v>
      </c>
      <c r="G866" s="114" t="s">
        <v>2332</v>
      </c>
      <c r="H866" s="114" t="s">
        <v>5792</v>
      </c>
      <c r="I866" s="114"/>
    </row>
    <row r="867" spans="1:9">
      <c r="A867" s="114" t="s">
        <v>3275</v>
      </c>
      <c r="B867" s="114" t="s">
        <v>4704</v>
      </c>
      <c r="C867" s="114" t="s">
        <v>3276</v>
      </c>
      <c r="D867" s="114" t="s">
        <v>4705</v>
      </c>
      <c r="E867" s="114">
        <v>8.7100000000000009</v>
      </c>
      <c r="F867" s="114">
        <v>4.0899999999999999E-2</v>
      </c>
      <c r="G867" s="114" t="s">
        <v>2229</v>
      </c>
      <c r="H867" s="114" t="s">
        <v>5792</v>
      </c>
      <c r="I867" s="114"/>
    </row>
    <row r="868" spans="1:9">
      <c r="A868" s="114" t="s">
        <v>9149</v>
      </c>
      <c r="B868" s="114" t="s">
        <v>9152</v>
      </c>
      <c r="C868" s="114" t="s">
        <v>9153</v>
      </c>
      <c r="D868" s="114" t="s">
        <v>9154</v>
      </c>
      <c r="E868" s="114" t="s">
        <v>9150</v>
      </c>
      <c r="F868" s="114" t="s">
        <v>9151</v>
      </c>
      <c r="G868" s="114" t="s">
        <v>10676</v>
      </c>
      <c r="H868" s="114" t="s">
        <v>5792</v>
      </c>
      <c r="I868" s="114"/>
    </row>
    <row r="869" spans="1:9">
      <c r="A869" s="114" t="s">
        <v>4707</v>
      </c>
      <c r="B869" s="114" t="s">
        <v>4708</v>
      </c>
      <c r="C869" s="114" t="s">
        <v>3631</v>
      </c>
      <c r="D869" s="114" t="s">
        <v>4709</v>
      </c>
      <c r="E869" s="114">
        <v>14.25</v>
      </c>
      <c r="F869" s="114">
        <v>1.17E-2</v>
      </c>
      <c r="G869" s="114" t="s">
        <v>2284</v>
      </c>
      <c r="H869" s="114" t="s">
        <v>5792</v>
      </c>
      <c r="I869" s="114"/>
    </row>
    <row r="870" spans="1:9">
      <c r="A870" s="114" t="s">
        <v>9155</v>
      </c>
      <c r="B870" s="114" t="s">
        <v>9156</v>
      </c>
      <c r="C870" s="114" t="s">
        <v>9157</v>
      </c>
      <c r="D870" s="114" t="s">
        <v>7745</v>
      </c>
      <c r="E870" s="114">
        <v>6.81</v>
      </c>
      <c r="F870" s="114">
        <v>1.0500000000000001E-2</v>
      </c>
      <c r="G870" s="114" t="s">
        <v>2315</v>
      </c>
      <c r="H870" s="114" t="s">
        <v>5792</v>
      </c>
      <c r="I870" s="114"/>
    </row>
    <row r="871" spans="1:9">
      <c r="A871" s="114" t="s">
        <v>9158</v>
      </c>
      <c r="B871" s="114" t="s">
        <v>9159</v>
      </c>
      <c r="C871" s="114" t="s">
        <v>9160</v>
      </c>
      <c r="D871" s="114" t="s">
        <v>9161</v>
      </c>
      <c r="E871" s="114">
        <v>9.5</v>
      </c>
      <c r="F871" s="114">
        <v>1.1000000000000001E-3</v>
      </c>
      <c r="G871" s="114" t="s">
        <v>2365</v>
      </c>
      <c r="H871" s="114" t="s">
        <v>5792</v>
      </c>
      <c r="I871" s="114"/>
    </row>
    <row r="872" spans="1:9">
      <c r="A872" s="114" t="s">
        <v>9162</v>
      </c>
      <c r="B872" s="114" t="s">
        <v>9163</v>
      </c>
      <c r="C872" s="114" t="s">
        <v>9164</v>
      </c>
      <c r="D872" s="114" t="s">
        <v>3747</v>
      </c>
      <c r="E872" s="114">
        <v>4.05</v>
      </c>
      <c r="F872" s="114">
        <v>1.5900000000000001E-2</v>
      </c>
      <c r="G872" s="114" t="s">
        <v>2389</v>
      </c>
      <c r="H872" s="114" t="s">
        <v>5792</v>
      </c>
      <c r="I872" s="114"/>
    </row>
    <row r="873" spans="1:9">
      <c r="A873" s="114" t="s">
        <v>9165</v>
      </c>
      <c r="B873" s="114" t="s">
        <v>9168</v>
      </c>
      <c r="C873" s="114" t="s">
        <v>9169</v>
      </c>
      <c r="D873" s="114" t="s">
        <v>9170</v>
      </c>
      <c r="E873" s="114" t="s">
        <v>9166</v>
      </c>
      <c r="F873" s="114" t="s">
        <v>9167</v>
      </c>
      <c r="G873" s="114" t="s">
        <v>10677</v>
      </c>
      <c r="H873" s="114" t="s">
        <v>5792</v>
      </c>
      <c r="I873" s="114"/>
    </row>
    <row r="874" spans="1:9">
      <c r="A874" s="114" t="s">
        <v>9171</v>
      </c>
      <c r="B874" s="114" t="s">
        <v>9172</v>
      </c>
      <c r="C874" s="114" t="s">
        <v>3054</v>
      </c>
      <c r="D874" s="114" t="s">
        <v>9173</v>
      </c>
      <c r="E874" s="114">
        <v>8.17</v>
      </c>
      <c r="F874" s="114">
        <v>4.48E-2</v>
      </c>
      <c r="G874" s="114" t="s">
        <v>2365</v>
      </c>
      <c r="H874" s="114" t="s">
        <v>5792</v>
      </c>
      <c r="I874" s="114"/>
    </row>
    <row r="875" spans="1:9">
      <c r="A875" s="114" t="s">
        <v>3724</v>
      </c>
      <c r="B875" s="114" t="s">
        <v>4713</v>
      </c>
      <c r="C875" s="114" t="s">
        <v>3058</v>
      </c>
      <c r="D875" s="114" t="s">
        <v>4714</v>
      </c>
      <c r="E875" s="114">
        <v>10.25</v>
      </c>
      <c r="F875" s="114">
        <v>1.2500000000000001E-2</v>
      </c>
      <c r="G875" s="114" t="s">
        <v>2231</v>
      </c>
      <c r="H875" s="114" t="s">
        <v>5792</v>
      </c>
      <c r="I875" s="114"/>
    </row>
    <row r="876" spans="1:9">
      <c r="A876" s="114" t="s">
        <v>9174</v>
      </c>
      <c r="B876" s="114" t="s">
        <v>9175</v>
      </c>
      <c r="C876" s="114" t="s">
        <v>3052</v>
      </c>
      <c r="D876" s="114" t="s">
        <v>9176</v>
      </c>
      <c r="E876" s="114">
        <v>16</v>
      </c>
      <c r="F876" s="114">
        <v>4.2099999999999999E-2</v>
      </c>
      <c r="G876" s="114" t="s">
        <v>10499</v>
      </c>
      <c r="H876" s="114" t="s">
        <v>5792</v>
      </c>
      <c r="I876" s="114"/>
    </row>
    <row r="877" spans="1:9">
      <c r="A877" s="114" t="s">
        <v>9177</v>
      </c>
      <c r="B877" s="114" t="s">
        <v>9180</v>
      </c>
      <c r="C877" s="114" t="s">
        <v>9181</v>
      </c>
      <c r="D877" s="114" t="s">
        <v>9182</v>
      </c>
      <c r="E877" s="114" t="s">
        <v>9178</v>
      </c>
      <c r="F877" s="114" t="s">
        <v>9179</v>
      </c>
      <c r="G877" s="114" t="s">
        <v>10620</v>
      </c>
      <c r="H877" s="114" t="s">
        <v>5792</v>
      </c>
      <c r="I877" s="114"/>
    </row>
    <row r="878" spans="1:9">
      <c r="A878" s="114" t="s">
        <v>9183</v>
      </c>
      <c r="B878" s="114" t="s">
        <v>9186</v>
      </c>
      <c r="C878" s="114" t="s">
        <v>9187</v>
      </c>
      <c r="D878" s="114" t="s">
        <v>9188</v>
      </c>
      <c r="E878" s="114" t="s">
        <v>9184</v>
      </c>
      <c r="F878" s="114" t="s">
        <v>9185</v>
      </c>
      <c r="G878" s="114" t="s">
        <v>10543</v>
      </c>
      <c r="H878" s="114" t="s">
        <v>5792</v>
      </c>
      <c r="I878" s="114"/>
    </row>
    <row r="879" spans="1:9">
      <c r="A879" s="114" t="s">
        <v>9189</v>
      </c>
      <c r="B879" s="114" t="s">
        <v>9190</v>
      </c>
      <c r="C879" s="114" t="s">
        <v>9191</v>
      </c>
      <c r="D879" s="114" t="s">
        <v>9192</v>
      </c>
      <c r="E879" s="114">
        <v>9.8000000000000007</v>
      </c>
      <c r="F879" s="114">
        <v>2.9499999999999998E-2</v>
      </c>
      <c r="G879" s="114" t="s">
        <v>5789</v>
      </c>
      <c r="H879" s="114" t="s">
        <v>5792</v>
      </c>
      <c r="I879" s="114"/>
    </row>
    <row r="880" spans="1:9">
      <c r="A880" s="114" t="s">
        <v>9193</v>
      </c>
      <c r="B880" s="114" t="s">
        <v>9194</v>
      </c>
      <c r="C880" s="114" t="s">
        <v>9195</v>
      </c>
      <c r="D880" s="114" t="s">
        <v>9196</v>
      </c>
      <c r="E880" s="114">
        <v>5.71</v>
      </c>
      <c r="F880" s="114">
        <v>3.4799999999999998E-2</v>
      </c>
      <c r="G880" s="114" t="s">
        <v>5785</v>
      </c>
      <c r="H880" s="114" t="s">
        <v>5792</v>
      </c>
      <c r="I880" s="114"/>
    </row>
    <row r="881" spans="1:9">
      <c r="A881" s="114" t="s">
        <v>9197</v>
      </c>
      <c r="B881" s="114" t="s">
        <v>9198</v>
      </c>
      <c r="C881" s="114" t="s">
        <v>9199</v>
      </c>
      <c r="D881" s="114" t="s">
        <v>9200</v>
      </c>
      <c r="E881" s="114">
        <v>8.42</v>
      </c>
      <c r="F881" s="114">
        <v>3.5900000000000001E-2</v>
      </c>
      <c r="G881" s="114" t="s">
        <v>5785</v>
      </c>
      <c r="H881" s="114" t="s">
        <v>5792</v>
      </c>
      <c r="I881" s="114"/>
    </row>
    <row r="882" spans="1:9">
      <c r="A882" s="114" t="s">
        <v>9201</v>
      </c>
      <c r="B882" s="114" t="s">
        <v>9202</v>
      </c>
      <c r="C882" s="114" t="s">
        <v>6665</v>
      </c>
      <c r="D882" s="114" t="s">
        <v>9203</v>
      </c>
      <c r="E882" s="114">
        <v>5.98</v>
      </c>
      <c r="F882" s="114">
        <v>1.6000000000000001E-3</v>
      </c>
      <c r="G882" s="114" t="s">
        <v>2365</v>
      </c>
      <c r="H882" s="114" t="s">
        <v>5792</v>
      </c>
      <c r="I882" s="114"/>
    </row>
    <row r="883" spans="1:9">
      <c r="A883" s="114" t="s">
        <v>9204</v>
      </c>
      <c r="B883" s="114" t="s">
        <v>9207</v>
      </c>
      <c r="C883" s="114" t="s">
        <v>9208</v>
      </c>
      <c r="D883" s="114" t="s">
        <v>9209</v>
      </c>
      <c r="E883" s="114" t="s">
        <v>9205</v>
      </c>
      <c r="F883" s="114" t="s">
        <v>9206</v>
      </c>
      <c r="G883" s="114" t="s">
        <v>10501</v>
      </c>
      <c r="H883" s="114" t="s">
        <v>5792</v>
      </c>
      <c r="I883" s="114"/>
    </row>
    <row r="884" spans="1:9">
      <c r="A884" s="114" t="s">
        <v>3533</v>
      </c>
      <c r="B884" s="114" t="s">
        <v>4723</v>
      </c>
      <c r="C884" s="114" t="s">
        <v>3237</v>
      </c>
      <c r="D884" s="114" t="s">
        <v>4391</v>
      </c>
      <c r="E884" s="114">
        <v>3.38</v>
      </c>
      <c r="F884" s="114">
        <v>5.3E-3</v>
      </c>
      <c r="G884" s="114" t="s">
        <v>2365</v>
      </c>
      <c r="H884" s="114" t="s">
        <v>5792</v>
      </c>
      <c r="I884" s="114"/>
    </row>
    <row r="885" spans="1:9">
      <c r="A885" s="114" t="s">
        <v>9210</v>
      </c>
      <c r="B885" s="114" t="s">
        <v>9211</v>
      </c>
      <c r="C885" s="114" t="s">
        <v>9212</v>
      </c>
      <c r="D885" s="114" t="s">
        <v>9213</v>
      </c>
      <c r="E885" s="114">
        <v>2.83</v>
      </c>
      <c r="F885" s="114">
        <v>4.19E-2</v>
      </c>
      <c r="G885" s="114" t="s">
        <v>2365</v>
      </c>
      <c r="H885" s="114" t="s">
        <v>5792</v>
      </c>
      <c r="I885" s="114"/>
    </row>
    <row r="886" spans="1:9">
      <c r="A886" s="114" t="s">
        <v>3278</v>
      </c>
      <c r="B886" s="114" t="s">
        <v>4725</v>
      </c>
      <c r="C886" s="114" t="s">
        <v>3199</v>
      </c>
      <c r="D886" s="114" t="s">
        <v>4332</v>
      </c>
      <c r="E886" s="114">
        <v>4.01</v>
      </c>
      <c r="F886" s="114">
        <v>1.8800000000000001E-2</v>
      </c>
      <c r="G886" s="114" t="s">
        <v>2365</v>
      </c>
      <c r="H886" s="114" t="s">
        <v>5792</v>
      </c>
      <c r="I886" s="114"/>
    </row>
    <row r="887" spans="1:9">
      <c r="A887" s="114" t="s">
        <v>9214</v>
      </c>
      <c r="B887" s="114" t="s">
        <v>9217</v>
      </c>
      <c r="C887" s="114" t="s">
        <v>9218</v>
      </c>
      <c r="D887" s="114" t="s">
        <v>9219</v>
      </c>
      <c r="E887" s="114" t="s">
        <v>9215</v>
      </c>
      <c r="F887" s="114" t="s">
        <v>9216</v>
      </c>
      <c r="G887" s="114" t="s">
        <v>10678</v>
      </c>
      <c r="H887" s="114" t="s">
        <v>5792</v>
      </c>
      <c r="I887" s="114"/>
    </row>
    <row r="888" spans="1:9">
      <c r="A888" s="114" t="s">
        <v>9220</v>
      </c>
      <c r="B888" s="114" t="s">
        <v>9221</v>
      </c>
      <c r="C888" s="114" t="s">
        <v>9222</v>
      </c>
      <c r="D888" s="114" t="s">
        <v>9223</v>
      </c>
      <c r="E888" s="114">
        <v>13.4</v>
      </c>
      <c r="F888" s="114">
        <v>3.0800000000000001E-2</v>
      </c>
      <c r="G888" s="114" t="s">
        <v>5789</v>
      </c>
      <c r="H888" s="114" t="s">
        <v>5792</v>
      </c>
      <c r="I888" s="114"/>
    </row>
    <row r="889" spans="1:9">
      <c r="A889" s="114" t="s">
        <v>9224</v>
      </c>
      <c r="B889" s="114" t="s">
        <v>9225</v>
      </c>
      <c r="C889" s="114" t="s">
        <v>6107</v>
      </c>
      <c r="D889" s="114" t="s">
        <v>8761</v>
      </c>
      <c r="E889" s="114">
        <v>7.79</v>
      </c>
      <c r="F889" s="114">
        <v>2.4899999999999999E-2</v>
      </c>
      <c r="G889" s="114" t="s">
        <v>2406</v>
      </c>
      <c r="H889" s="114" t="s">
        <v>5792</v>
      </c>
      <c r="I889" s="114"/>
    </row>
    <row r="890" spans="1:9">
      <c r="A890" s="114" t="s">
        <v>9226</v>
      </c>
      <c r="B890" s="114" t="s">
        <v>9229</v>
      </c>
      <c r="C890" s="114" t="s">
        <v>3078</v>
      </c>
      <c r="D890" s="114" t="s">
        <v>9230</v>
      </c>
      <c r="E890" s="114" t="s">
        <v>9227</v>
      </c>
      <c r="F890" s="114" t="s">
        <v>9228</v>
      </c>
      <c r="G890" s="114" t="s">
        <v>10508</v>
      </c>
      <c r="H890" s="114" t="s">
        <v>5792</v>
      </c>
      <c r="I890" s="114"/>
    </row>
    <row r="891" spans="1:9">
      <c r="A891" s="114" t="s">
        <v>9231</v>
      </c>
      <c r="B891" s="114" t="s">
        <v>9232</v>
      </c>
      <c r="C891" s="114" t="s">
        <v>9233</v>
      </c>
      <c r="D891" s="114" t="s">
        <v>9234</v>
      </c>
      <c r="E891" s="114">
        <v>6.73</v>
      </c>
      <c r="F891" s="114">
        <v>4.9799999999999997E-2</v>
      </c>
      <c r="G891" s="114" t="s">
        <v>5789</v>
      </c>
      <c r="H891" s="114" t="s">
        <v>5792</v>
      </c>
      <c r="I891" s="114"/>
    </row>
    <row r="892" spans="1:9">
      <c r="A892" s="114" t="s">
        <v>9235</v>
      </c>
      <c r="B892" s="114" t="s">
        <v>9236</v>
      </c>
      <c r="C892" s="114" t="s">
        <v>9237</v>
      </c>
      <c r="D892" s="114" t="s">
        <v>9238</v>
      </c>
      <c r="E892" s="114">
        <v>13.94</v>
      </c>
      <c r="F892" s="114">
        <v>2.18E-2</v>
      </c>
      <c r="G892" s="114" t="s">
        <v>2231</v>
      </c>
      <c r="H892" s="114" t="s">
        <v>5792</v>
      </c>
      <c r="I892" s="114"/>
    </row>
    <row r="893" spans="1:9">
      <c r="A893" s="114" t="s">
        <v>9239</v>
      </c>
      <c r="B893" s="114" t="s">
        <v>9240</v>
      </c>
      <c r="C893" s="114" t="s">
        <v>9241</v>
      </c>
      <c r="D893" s="114" t="s">
        <v>9242</v>
      </c>
      <c r="E893" s="114">
        <v>19.5</v>
      </c>
      <c r="F893" s="114">
        <v>2.9600000000000001E-2</v>
      </c>
      <c r="G893" s="114" t="s">
        <v>2229</v>
      </c>
      <c r="H893" s="114" t="s">
        <v>5792</v>
      </c>
      <c r="I893" s="114"/>
    </row>
    <row r="894" spans="1:9">
      <c r="A894" s="114" t="s">
        <v>9243</v>
      </c>
      <c r="B894" s="114" t="s">
        <v>9244</v>
      </c>
      <c r="C894" s="114" t="s">
        <v>7016</v>
      </c>
      <c r="D894" s="114" t="s">
        <v>9245</v>
      </c>
      <c r="E894" s="114">
        <v>14.33</v>
      </c>
      <c r="F894" s="114">
        <v>4.6899999999999997E-2</v>
      </c>
      <c r="G894" s="114" t="s">
        <v>5789</v>
      </c>
      <c r="H894" s="114" t="s">
        <v>5792</v>
      </c>
      <c r="I894" s="114"/>
    </row>
    <row r="895" spans="1:9">
      <c r="A895" s="114" t="s">
        <v>9246</v>
      </c>
      <c r="B895" s="114" t="s">
        <v>9247</v>
      </c>
      <c r="C895" s="114" t="s">
        <v>7750</v>
      </c>
      <c r="D895" s="114" t="s">
        <v>9248</v>
      </c>
      <c r="E895" s="114">
        <v>3.43</v>
      </c>
      <c r="F895" s="114">
        <v>3.5999999999999997E-2</v>
      </c>
      <c r="G895" s="114" t="s">
        <v>2365</v>
      </c>
      <c r="H895" s="114" t="s">
        <v>5792</v>
      </c>
      <c r="I895" s="114"/>
    </row>
    <row r="896" spans="1:9">
      <c r="A896" s="114" t="s">
        <v>9249</v>
      </c>
      <c r="B896" s="114" t="s">
        <v>9250</v>
      </c>
      <c r="C896" s="114" t="s">
        <v>9251</v>
      </c>
      <c r="D896" s="114" t="s">
        <v>9252</v>
      </c>
      <c r="E896" s="114">
        <v>9.52</v>
      </c>
      <c r="F896" s="114">
        <v>2.93E-2</v>
      </c>
      <c r="G896" s="114" t="s">
        <v>2365</v>
      </c>
      <c r="H896" s="114" t="s">
        <v>5792</v>
      </c>
      <c r="I896" s="114"/>
    </row>
    <row r="897" spans="1:9">
      <c r="A897" s="114" t="s">
        <v>9253</v>
      </c>
      <c r="B897" s="114" t="s">
        <v>9254</v>
      </c>
      <c r="C897" s="114" t="s">
        <v>3104</v>
      </c>
      <c r="D897" s="114" t="s">
        <v>9255</v>
      </c>
      <c r="E897" s="114">
        <v>11.5</v>
      </c>
      <c r="F897" s="114">
        <v>2.0199999999999999E-2</v>
      </c>
      <c r="G897" s="114" t="s">
        <v>2406</v>
      </c>
      <c r="H897" s="114" t="s">
        <v>5792</v>
      </c>
      <c r="I897" s="114"/>
    </row>
    <row r="898" spans="1:9">
      <c r="A898" s="114" t="s">
        <v>9256</v>
      </c>
      <c r="B898" s="114" t="s">
        <v>9259</v>
      </c>
      <c r="C898" s="114" t="s">
        <v>3136</v>
      </c>
      <c r="D898" s="114" t="s">
        <v>9260</v>
      </c>
      <c r="E898" s="114" t="s">
        <v>9257</v>
      </c>
      <c r="F898" s="114" t="s">
        <v>9258</v>
      </c>
      <c r="G898" s="114" t="s">
        <v>10612</v>
      </c>
      <c r="H898" s="114" t="s">
        <v>5792</v>
      </c>
      <c r="I898" s="114"/>
    </row>
    <row r="899" spans="1:9">
      <c r="A899" s="114" t="s">
        <v>9261</v>
      </c>
      <c r="B899" s="114" t="s">
        <v>9264</v>
      </c>
      <c r="C899" s="114" t="s">
        <v>9265</v>
      </c>
      <c r="D899" s="114" t="s">
        <v>9266</v>
      </c>
      <c r="E899" s="114" t="s">
        <v>9262</v>
      </c>
      <c r="F899" s="114" t="s">
        <v>9263</v>
      </c>
      <c r="G899" s="114" t="s">
        <v>10504</v>
      </c>
      <c r="H899" s="114" t="s">
        <v>5792</v>
      </c>
      <c r="I899" s="114"/>
    </row>
    <row r="900" spans="1:9">
      <c r="A900" s="114" t="s">
        <v>9267</v>
      </c>
      <c r="B900" s="114" t="s">
        <v>9268</v>
      </c>
      <c r="C900" s="114" t="s">
        <v>2588</v>
      </c>
      <c r="D900" s="114" t="s">
        <v>9269</v>
      </c>
      <c r="E900" s="114">
        <v>6.8</v>
      </c>
      <c r="F900" s="114">
        <v>9.7000000000000003E-3</v>
      </c>
      <c r="G900" s="114" t="s">
        <v>2365</v>
      </c>
      <c r="H900" s="114" t="s">
        <v>5792</v>
      </c>
      <c r="I900" s="114"/>
    </row>
    <row r="901" spans="1:9">
      <c r="A901" s="114" t="s">
        <v>3279</v>
      </c>
      <c r="B901" s="114" t="s">
        <v>4737</v>
      </c>
      <c r="C901" s="114" t="s">
        <v>3280</v>
      </c>
      <c r="D901" s="114" t="s">
        <v>4738</v>
      </c>
      <c r="E901" s="114">
        <v>3.79</v>
      </c>
      <c r="F901" s="114">
        <v>2.81E-2</v>
      </c>
      <c r="G901" s="114" t="s">
        <v>2365</v>
      </c>
      <c r="H901" s="114" t="s">
        <v>5792</v>
      </c>
      <c r="I901" s="114"/>
    </row>
    <row r="902" spans="1:9">
      <c r="A902" s="114" t="s">
        <v>9270</v>
      </c>
      <c r="B902" s="114" t="s">
        <v>2588</v>
      </c>
      <c r="C902" s="114" t="s">
        <v>2588</v>
      </c>
      <c r="D902" s="114" t="s">
        <v>3752</v>
      </c>
      <c r="E902" s="114">
        <v>6.52</v>
      </c>
      <c r="F902" s="114">
        <v>1.06E-2</v>
      </c>
      <c r="G902" s="114" t="s">
        <v>2365</v>
      </c>
      <c r="H902" s="114" t="s">
        <v>5792</v>
      </c>
      <c r="I902" s="114"/>
    </row>
    <row r="903" spans="1:9">
      <c r="A903" s="114" t="s">
        <v>9271</v>
      </c>
      <c r="B903" s="114" t="s">
        <v>2588</v>
      </c>
      <c r="C903" s="114" t="s">
        <v>2588</v>
      </c>
      <c r="D903" s="114" t="s">
        <v>3747</v>
      </c>
      <c r="E903" s="114">
        <v>3.24</v>
      </c>
      <c r="F903" s="114">
        <v>3.7199999999999997E-2</v>
      </c>
      <c r="G903" s="114" t="s">
        <v>2365</v>
      </c>
      <c r="H903" s="114" t="s">
        <v>5792</v>
      </c>
      <c r="I903" s="114"/>
    </row>
    <row r="904" spans="1:9">
      <c r="A904" s="114" t="s">
        <v>9272</v>
      </c>
      <c r="B904" s="114" t="s">
        <v>9273</v>
      </c>
      <c r="C904" s="114" t="s">
        <v>6616</v>
      </c>
      <c r="D904" s="114" t="s">
        <v>5825</v>
      </c>
      <c r="E904" s="114">
        <v>4.1500000000000004</v>
      </c>
      <c r="F904" s="114">
        <v>2.2700000000000001E-2</v>
      </c>
      <c r="G904" s="114" t="s">
        <v>5787</v>
      </c>
      <c r="H904" s="114" t="s">
        <v>5792</v>
      </c>
      <c r="I904" s="114"/>
    </row>
    <row r="905" spans="1:9">
      <c r="A905" s="114" t="s">
        <v>9274</v>
      </c>
      <c r="B905" s="114" t="s">
        <v>9275</v>
      </c>
      <c r="C905" s="114" t="s">
        <v>9276</v>
      </c>
      <c r="D905" s="114" t="s">
        <v>9277</v>
      </c>
      <c r="E905" s="114">
        <v>7.1</v>
      </c>
      <c r="F905" s="114">
        <v>1.9300000000000001E-2</v>
      </c>
      <c r="G905" s="114" t="s">
        <v>2365</v>
      </c>
      <c r="H905" s="114" t="s">
        <v>5792</v>
      </c>
      <c r="I905" s="114"/>
    </row>
    <row r="906" spans="1:9">
      <c r="A906" s="114" t="s">
        <v>9278</v>
      </c>
      <c r="B906" s="114" t="s">
        <v>9279</v>
      </c>
      <c r="C906" s="114" t="s">
        <v>9280</v>
      </c>
      <c r="D906" s="114" t="s">
        <v>9281</v>
      </c>
      <c r="E906" s="114">
        <v>9.85</v>
      </c>
      <c r="F906" s="114">
        <v>1.17E-2</v>
      </c>
      <c r="G906" s="114" t="s">
        <v>2191</v>
      </c>
      <c r="H906" s="114" t="s">
        <v>5792</v>
      </c>
      <c r="I906" s="114"/>
    </row>
    <row r="907" spans="1:9">
      <c r="A907" s="114" t="s">
        <v>3387</v>
      </c>
      <c r="B907" s="114" t="s">
        <v>4749</v>
      </c>
      <c r="C907" s="114" t="s">
        <v>3388</v>
      </c>
      <c r="D907" s="114" t="s">
        <v>4750</v>
      </c>
      <c r="E907" s="114">
        <v>5.31</v>
      </c>
      <c r="F907" s="114">
        <v>3.49E-2</v>
      </c>
      <c r="G907" s="114" t="s">
        <v>2406</v>
      </c>
      <c r="H907" s="114" t="s">
        <v>5792</v>
      </c>
      <c r="I907" s="114"/>
    </row>
    <row r="908" spans="1:9">
      <c r="A908" s="114" t="s">
        <v>9282</v>
      </c>
      <c r="B908" s="114" t="s">
        <v>9285</v>
      </c>
      <c r="C908" s="114" t="s">
        <v>9286</v>
      </c>
      <c r="D908" s="114" t="s">
        <v>9287</v>
      </c>
      <c r="E908" s="114" t="s">
        <v>9283</v>
      </c>
      <c r="F908" s="114" t="s">
        <v>9284</v>
      </c>
      <c r="G908" s="114" t="s">
        <v>10641</v>
      </c>
      <c r="H908" s="114" t="s">
        <v>5792</v>
      </c>
      <c r="I908" s="114"/>
    </row>
    <row r="909" spans="1:9">
      <c r="A909" s="114" t="s">
        <v>9288</v>
      </c>
      <c r="B909" s="114" t="s">
        <v>2588</v>
      </c>
      <c r="C909" s="114" t="s">
        <v>2588</v>
      </c>
      <c r="D909" s="114" t="s">
        <v>3752</v>
      </c>
      <c r="E909" s="114">
        <v>4.53</v>
      </c>
      <c r="F909" s="114">
        <v>2.9899999999999999E-2</v>
      </c>
      <c r="G909" s="114" t="s">
        <v>2365</v>
      </c>
      <c r="H909" s="114" t="s">
        <v>5792</v>
      </c>
      <c r="I909" s="114" t="s">
        <v>5886</v>
      </c>
    </row>
    <row r="910" spans="1:9">
      <c r="A910" s="114" t="s">
        <v>9289</v>
      </c>
      <c r="B910" s="114" t="s">
        <v>9292</v>
      </c>
      <c r="C910" s="114" t="s">
        <v>6545</v>
      </c>
      <c r="D910" s="114" t="s">
        <v>9293</v>
      </c>
      <c r="E910" s="114" t="s">
        <v>9290</v>
      </c>
      <c r="F910" s="114" t="s">
        <v>9291</v>
      </c>
      <c r="G910" s="114" t="s">
        <v>10506</v>
      </c>
      <c r="H910" s="114" t="s">
        <v>5792</v>
      </c>
      <c r="I910" s="114"/>
    </row>
    <row r="911" spans="1:9">
      <c r="A911" s="114" t="s">
        <v>9294</v>
      </c>
      <c r="B911" s="114" t="s">
        <v>9295</v>
      </c>
      <c r="C911" s="114" t="s">
        <v>9296</v>
      </c>
      <c r="D911" s="114" t="s">
        <v>9297</v>
      </c>
      <c r="E911" s="114">
        <v>12.19</v>
      </c>
      <c r="F911" s="114">
        <v>5.1999999999999998E-3</v>
      </c>
      <c r="G911" s="114" t="s">
        <v>2284</v>
      </c>
      <c r="H911" s="114" t="s">
        <v>5792</v>
      </c>
      <c r="I911" s="114"/>
    </row>
    <row r="912" spans="1:9">
      <c r="A912" s="114" t="s">
        <v>9298</v>
      </c>
      <c r="B912" s="114" t="s">
        <v>2588</v>
      </c>
      <c r="C912" s="114" t="s">
        <v>2588</v>
      </c>
      <c r="D912" s="114" t="s">
        <v>3752</v>
      </c>
      <c r="E912" s="114" t="s">
        <v>9299</v>
      </c>
      <c r="F912" s="114" t="s">
        <v>9300</v>
      </c>
      <c r="G912" s="114" t="s">
        <v>10655</v>
      </c>
      <c r="H912" s="114" t="s">
        <v>5792</v>
      </c>
      <c r="I912" s="114"/>
    </row>
    <row r="913" spans="1:9">
      <c r="A913" s="114" t="s">
        <v>9301</v>
      </c>
      <c r="B913" s="114" t="s">
        <v>9302</v>
      </c>
      <c r="C913" s="114" t="s">
        <v>3068</v>
      </c>
      <c r="D913" s="114" t="s">
        <v>9303</v>
      </c>
      <c r="E913" s="114">
        <v>6.35</v>
      </c>
      <c r="F913" s="114">
        <v>2.3300000000000001E-2</v>
      </c>
      <c r="G913" s="114" t="s">
        <v>2365</v>
      </c>
      <c r="H913" s="114" t="s">
        <v>5792</v>
      </c>
      <c r="I913" s="114"/>
    </row>
    <row r="914" spans="1:9">
      <c r="A914" s="114" t="s">
        <v>9304</v>
      </c>
      <c r="B914" s="114" t="s">
        <v>9305</v>
      </c>
      <c r="C914" s="114" t="s">
        <v>7624</v>
      </c>
      <c r="D914" s="114" t="s">
        <v>9306</v>
      </c>
      <c r="E914" s="114">
        <v>26.91</v>
      </c>
      <c r="F914" s="114">
        <v>1.7100000000000001E-2</v>
      </c>
      <c r="G914" s="114" t="s">
        <v>2231</v>
      </c>
      <c r="H914" s="114" t="s">
        <v>5792</v>
      </c>
      <c r="I914" s="114"/>
    </row>
    <row r="915" spans="1:9">
      <c r="A915" s="114" t="s">
        <v>9307</v>
      </c>
      <c r="B915" s="114" t="s">
        <v>9310</v>
      </c>
      <c r="C915" s="114" t="s">
        <v>2588</v>
      </c>
      <c r="D915" s="114" t="s">
        <v>9311</v>
      </c>
      <c r="E915" s="114" t="s">
        <v>9308</v>
      </c>
      <c r="F915" s="114" t="s">
        <v>9309</v>
      </c>
      <c r="G915" s="114" t="s">
        <v>10513</v>
      </c>
      <c r="H915" s="114" t="s">
        <v>5792</v>
      </c>
      <c r="I915" s="114"/>
    </row>
    <row r="916" spans="1:9">
      <c r="A916" s="114" t="s">
        <v>9312</v>
      </c>
      <c r="B916" s="114" t="s">
        <v>9313</v>
      </c>
      <c r="C916" s="114" t="s">
        <v>9314</v>
      </c>
      <c r="D916" s="114" t="s">
        <v>9315</v>
      </c>
      <c r="E916" s="114">
        <v>13.82</v>
      </c>
      <c r="F916" s="114">
        <v>2.1999999999999999E-2</v>
      </c>
      <c r="G916" s="114" t="s">
        <v>2332</v>
      </c>
      <c r="H916" s="114" t="s">
        <v>5792</v>
      </c>
      <c r="I916" s="114"/>
    </row>
    <row r="917" spans="1:9">
      <c r="A917" s="114" t="s">
        <v>9316</v>
      </c>
      <c r="B917" s="114" t="s">
        <v>9317</v>
      </c>
      <c r="C917" s="114" t="s">
        <v>9318</v>
      </c>
      <c r="D917" s="114" t="s">
        <v>9319</v>
      </c>
      <c r="E917" s="114">
        <v>8.16</v>
      </c>
      <c r="F917" s="114">
        <v>1.2200000000000001E-2</v>
      </c>
      <c r="G917" s="114" t="s">
        <v>10499</v>
      </c>
      <c r="H917" s="114" t="s">
        <v>5792</v>
      </c>
      <c r="I917" s="114"/>
    </row>
    <row r="918" spans="1:9">
      <c r="A918" s="114" t="s">
        <v>9320</v>
      </c>
      <c r="B918" s="114" t="s">
        <v>9323</v>
      </c>
      <c r="C918" s="114" t="s">
        <v>3070</v>
      </c>
      <c r="D918" s="114" t="s">
        <v>9324</v>
      </c>
      <c r="E918" s="114" t="s">
        <v>9321</v>
      </c>
      <c r="F918" s="114" t="s">
        <v>9322</v>
      </c>
      <c r="G918" s="114" t="s">
        <v>10628</v>
      </c>
      <c r="H918" s="114" t="s">
        <v>5792</v>
      </c>
      <c r="I918" s="114"/>
    </row>
    <row r="919" spans="1:9">
      <c r="A919" s="114" t="s">
        <v>3679</v>
      </c>
      <c r="B919" s="114" t="s">
        <v>4769</v>
      </c>
      <c r="C919" s="114" t="s">
        <v>3098</v>
      </c>
      <c r="D919" s="114" t="s">
        <v>4770</v>
      </c>
      <c r="E919" s="114">
        <v>4.8899999999999997</v>
      </c>
      <c r="F919" s="114">
        <v>3.2099999999999997E-2</v>
      </c>
      <c r="G919" s="114" t="s">
        <v>2231</v>
      </c>
      <c r="H919" s="114" t="s">
        <v>5792</v>
      </c>
      <c r="I919" s="114"/>
    </row>
    <row r="920" spans="1:9">
      <c r="A920" s="114" t="s">
        <v>3119</v>
      </c>
      <c r="B920" s="114" t="s">
        <v>4772</v>
      </c>
      <c r="C920" s="114" t="s">
        <v>3120</v>
      </c>
      <c r="D920" s="114" t="s">
        <v>4773</v>
      </c>
      <c r="E920" s="114" t="s">
        <v>9325</v>
      </c>
      <c r="F920" s="114" t="s">
        <v>9326</v>
      </c>
      <c r="G920" s="114" t="s">
        <v>10679</v>
      </c>
      <c r="H920" s="114" t="s">
        <v>5792</v>
      </c>
      <c r="I920" s="114"/>
    </row>
    <row r="921" spans="1:9">
      <c r="A921" s="114" t="s">
        <v>3282</v>
      </c>
      <c r="B921" s="114" t="s">
        <v>4775</v>
      </c>
      <c r="C921" s="114" t="s">
        <v>3283</v>
      </c>
      <c r="D921" s="114" t="s">
        <v>4776</v>
      </c>
      <c r="E921" s="114" t="s">
        <v>9327</v>
      </c>
      <c r="F921" s="114" t="s">
        <v>9328</v>
      </c>
      <c r="G921" s="114" t="s">
        <v>10508</v>
      </c>
      <c r="H921" s="114" t="s">
        <v>5792</v>
      </c>
      <c r="I921" s="114"/>
    </row>
    <row r="922" spans="1:9">
      <c r="A922" s="114" t="s">
        <v>3145</v>
      </c>
      <c r="B922" s="114" t="s">
        <v>4778</v>
      </c>
      <c r="C922" s="114" t="s">
        <v>3146</v>
      </c>
      <c r="D922" s="114" t="s">
        <v>4127</v>
      </c>
      <c r="E922" s="114" t="s">
        <v>9329</v>
      </c>
      <c r="F922" s="114" t="s">
        <v>9330</v>
      </c>
      <c r="G922" s="114" t="s">
        <v>10508</v>
      </c>
      <c r="H922" s="114" t="s">
        <v>5792</v>
      </c>
      <c r="I922" s="114"/>
    </row>
    <row r="923" spans="1:9">
      <c r="A923" s="114" t="s">
        <v>9331</v>
      </c>
      <c r="B923" s="114" t="s">
        <v>9332</v>
      </c>
      <c r="C923" s="114" t="s">
        <v>9333</v>
      </c>
      <c r="D923" s="114" t="s">
        <v>9334</v>
      </c>
      <c r="E923" s="114">
        <v>6.46</v>
      </c>
      <c r="F923" s="114">
        <v>4.1300000000000003E-2</v>
      </c>
      <c r="G923" s="114" t="s">
        <v>2389</v>
      </c>
      <c r="H923" s="114" t="s">
        <v>5792</v>
      </c>
      <c r="I923" s="114"/>
    </row>
    <row r="924" spans="1:9">
      <c r="A924" s="114" t="s">
        <v>9335</v>
      </c>
      <c r="B924" s="114" t="s">
        <v>2588</v>
      </c>
      <c r="C924" s="114" t="s">
        <v>2588</v>
      </c>
      <c r="D924" s="114" t="s">
        <v>3752</v>
      </c>
      <c r="E924" s="114">
        <v>5.79</v>
      </c>
      <c r="F924" s="114">
        <v>1.54E-2</v>
      </c>
      <c r="G924" s="114" t="s">
        <v>5789</v>
      </c>
      <c r="H924" s="114" t="s">
        <v>5792</v>
      </c>
      <c r="I924" s="114"/>
    </row>
    <row r="925" spans="1:9">
      <c r="A925" s="114" t="s">
        <v>9336</v>
      </c>
      <c r="B925" s="114" t="s">
        <v>9339</v>
      </c>
      <c r="C925" s="114" t="s">
        <v>9340</v>
      </c>
      <c r="D925" s="114" t="s">
        <v>9341</v>
      </c>
      <c r="E925" s="114" t="s">
        <v>9337</v>
      </c>
      <c r="F925" s="114" t="s">
        <v>9338</v>
      </c>
      <c r="G925" s="114" t="s">
        <v>10501</v>
      </c>
      <c r="H925" s="114" t="s">
        <v>5792</v>
      </c>
      <c r="I925" s="114"/>
    </row>
    <row r="926" spans="1:9">
      <c r="A926" s="114" t="s">
        <v>9342</v>
      </c>
      <c r="B926" s="114" t="s">
        <v>9343</v>
      </c>
      <c r="C926" s="114" t="s">
        <v>9344</v>
      </c>
      <c r="D926" s="114" t="s">
        <v>9345</v>
      </c>
      <c r="E926" s="114">
        <v>2.66</v>
      </c>
      <c r="F926" s="114">
        <v>4.9399999999999999E-2</v>
      </c>
      <c r="G926" s="114" t="s">
        <v>2229</v>
      </c>
      <c r="H926" s="114" t="s">
        <v>5792</v>
      </c>
      <c r="I926" s="114"/>
    </row>
    <row r="927" spans="1:9">
      <c r="A927" s="114" t="s">
        <v>9346</v>
      </c>
      <c r="B927" s="114" t="s">
        <v>9347</v>
      </c>
      <c r="C927" s="114" t="s">
        <v>8200</v>
      </c>
      <c r="D927" s="114" t="s">
        <v>9348</v>
      </c>
      <c r="E927" s="114">
        <v>15.14</v>
      </c>
      <c r="F927" s="114">
        <v>4.8999999999999998E-3</v>
      </c>
      <c r="G927" s="114" t="s">
        <v>10499</v>
      </c>
      <c r="H927" s="114" t="s">
        <v>5792</v>
      </c>
      <c r="I927" s="114"/>
    </row>
    <row r="928" spans="1:9">
      <c r="A928" s="114" t="s">
        <v>9349</v>
      </c>
      <c r="B928" s="114" t="s">
        <v>9352</v>
      </c>
      <c r="C928" s="114" t="s">
        <v>9353</v>
      </c>
      <c r="D928" s="114" t="s">
        <v>9354</v>
      </c>
      <c r="E928" s="114" t="s">
        <v>9350</v>
      </c>
      <c r="F928" s="114" t="s">
        <v>9351</v>
      </c>
      <c r="G928" s="114" t="s">
        <v>10680</v>
      </c>
      <c r="H928" s="114" t="s">
        <v>5792</v>
      </c>
      <c r="I928" s="114"/>
    </row>
    <row r="929" spans="1:9">
      <c r="A929" s="114" t="s">
        <v>9355</v>
      </c>
      <c r="B929" s="114" t="s">
        <v>9358</v>
      </c>
      <c r="C929" s="114" t="s">
        <v>9359</v>
      </c>
      <c r="D929" s="114" t="s">
        <v>9360</v>
      </c>
      <c r="E929" s="114" t="s">
        <v>9356</v>
      </c>
      <c r="F929" s="114" t="s">
        <v>9357</v>
      </c>
      <c r="G929" s="114" t="s">
        <v>10500</v>
      </c>
      <c r="H929" s="114" t="s">
        <v>5792</v>
      </c>
      <c r="I929" s="114"/>
    </row>
    <row r="930" spans="1:9">
      <c r="A930" s="114" t="s">
        <v>9361</v>
      </c>
      <c r="B930" s="114" t="s">
        <v>9362</v>
      </c>
      <c r="C930" s="114" t="s">
        <v>3631</v>
      </c>
      <c r="D930" s="114" t="s">
        <v>9363</v>
      </c>
      <c r="E930" s="114">
        <v>6.59</v>
      </c>
      <c r="F930" s="114">
        <v>3.4500000000000003E-2</v>
      </c>
      <c r="G930" s="114" t="s">
        <v>2295</v>
      </c>
      <c r="H930" s="114" t="s">
        <v>5792</v>
      </c>
      <c r="I930" s="114"/>
    </row>
    <row r="931" spans="1:9">
      <c r="A931" s="114" t="s">
        <v>9364</v>
      </c>
      <c r="B931" s="114" t="s">
        <v>9365</v>
      </c>
      <c r="C931" s="114" t="s">
        <v>9366</v>
      </c>
      <c r="D931" s="114" t="s">
        <v>9367</v>
      </c>
      <c r="E931" s="114">
        <v>4.21</v>
      </c>
      <c r="F931" s="114">
        <v>1.7600000000000001E-2</v>
      </c>
      <c r="G931" s="114" t="s">
        <v>2302</v>
      </c>
      <c r="H931" s="114" t="s">
        <v>5792</v>
      </c>
      <c r="I931" s="114"/>
    </row>
    <row r="932" spans="1:9">
      <c r="A932" s="114" t="s">
        <v>9368</v>
      </c>
      <c r="B932" s="114" t="s">
        <v>9371</v>
      </c>
      <c r="C932" s="114" t="s">
        <v>9372</v>
      </c>
      <c r="D932" s="114" t="s">
        <v>9373</v>
      </c>
      <c r="E932" s="114" t="s">
        <v>9369</v>
      </c>
      <c r="F932" s="114" t="s">
        <v>9370</v>
      </c>
      <c r="G932" s="114" t="s">
        <v>10655</v>
      </c>
      <c r="H932" s="114" t="s">
        <v>5792</v>
      </c>
      <c r="I932" s="114"/>
    </row>
    <row r="933" spans="1:9">
      <c r="A933" s="114" t="s">
        <v>9374</v>
      </c>
      <c r="B933" s="114" t="s">
        <v>9375</v>
      </c>
      <c r="C933" s="114" t="s">
        <v>9376</v>
      </c>
      <c r="D933" s="114" t="s">
        <v>9377</v>
      </c>
      <c r="E933" s="114">
        <v>3.89</v>
      </c>
      <c r="F933" s="114">
        <v>2.58E-2</v>
      </c>
      <c r="G933" s="114" t="s">
        <v>2389</v>
      </c>
      <c r="H933" s="114" t="s">
        <v>5792</v>
      </c>
      <c r="I933" s="114"/>
    </row>
    <row r="934" spans="1:9">
      <c r="A934" s="114" t="s">
        <v>3285</v>
      </c>
      <c r="B934" s="114" t="s">
        <v>4791</v>
      </c>
      <c r="C934" s="114" t="s">
        <v>3286</v>
      </c>
      <c r="D934" s="114" t="s">
        <v>4792</v>
      </c>
      <c r="E934" s="114">
        <v>3.3</v>
      </c>
      <c r="F934" s="114">
        <v>4.1700000000000001E-2</v>
      </c>
      <c r="G934" s="114" t="s">
        <v>2365</v>
      </c>
      <c r="H934" s="114" t="s">
        <v>5792</v>
      </c>
      <c r="I934" s="114"/>
    </row>
    <row r="935" spans="1:9">
      <c r="A935" s="114" t="s">
        <v>9378</v>
      </c>
      <c r="B935" s="114" t="s">
        <v>9379</v>
      </c>
      <c r="C935" s="114" t="s">
        <v>9124</v>
      </c>
      <c r="D935" s="114" t="s">
        <v>9380</v>
      </c>
      <c r="E935" s="114">
        <v>6.33</v>
      </c>
      <c r="F935" s="114">
        <v>2.0400000000000001E-2</v>
      </c>
      <c r="G935" s="114" t="s">
        <v>5789</v>
      </c>
      <c r="H935" s="114" t="s">
        <v>5792</v>
      </c>
      <c r="I935" s="114"/>
    </row>
    <row r="936" spans="1:9">
      <c r="A936" s="114" t="s">
        <v>9381</v>
      </c>
      <c r="B936" s="114" t="s">
        <v>2588</v>
      </c>
      <c r="C936" s="114" t="s">
        <v>2588</v>
      </c>
      <c r="D936" s="114" t="s">
        <v>9382</v>
      </c>
      <c r="E936" s="114">
        <v>8.5299999999999994</v>
      </c>
      <c r="F936" s="114">
        <v>2.3599999999999999E-2</v>
      </c>
      <c r="G936" s="114" t="s">
        <v>2365</v>
      </c>
      <c r="H936" s="114" t="s">
        <v>5792</v>
      </c>
      <c r="I936" s="114"/>
    </row>
    <row r="937" spans="1:9">
      <c r="A937" s="114" t="s">
        <v>9383</v>
      </c>
      <c r="B937" s="114" t="s">
        <v>9386</v>
      </c>
      <c r="C937" s="114" t="s">
        <v>9387</v>
      </c>
      <c r="D937" s="114" t="s">
        <v>9388</v>
      </c>
      <c r="E937" s="114" t="s">
        <v>9384</v>
      </c>
      <c r="F937" s="114" t="s">
        <v>9385</v>
      </c>
      <c r="G937" s="114" t="s">
        <v>10681</v>
      </c>
      <c r="H937" s="114" t="s">
        <v>5792</v>
      </c>
      <c r="I937" s="114"/>
    </row>
    <row r="938" spans="1:9">
      <c r="A938" s="114" t="s">
        <v>9389</v>
      </c>
      <c r="B938" s="114" t="s">
        <v>9390</v>
      </c>
      <c r="C938" s="114" t="s">
        <v>8613</v>
      </c>
      <c r="D938" s="114" t="s">
        <v>9391</v>
      </c>
      <c r="E938" s="114">
        <v>8.17</v>
      </c>
      <c r="F938" s="114">
        <v>4.07E-2</v>
      </c>
      <c r="G938" s="114" t="s">
        <v>5785</v>
      </c>
      <c r="H938" s="114" t="s">
        <v>5792</v>
      </c>
      <c r="I938" s="114"/>
    </row>
    <row r="939" spans="1:9">
      <c r="A939" s="114" t="s">
        <v>9392</v>
      </c>
      <c r="B939" s="114" t="s">
        <v>9395</v>
      </c>
      <c r="C939" s="114" t="s">
        <v>7481</v>
      </c>
      <c r="D939" s="114" t="s">
        <v>9396</v>
      </c>
      <c r="E939" s="114" t="s">
        <v>9393</v>
      </c>
      <c r="F939" s="114" t="s">
        <v>9394</v>
      </c>
      <c r="G939" s="114" t="s">
        <v>10551</v>
      </c>
      <c r="H939" s="114" t="s">
        <v>5792</v>
      </c>
      <c r="I939" s="114"/>
    </row>
    <row r="940" spans="1:9">
      <c r="A940" s="114" t="s">
        <v>9397</v>
      </c>
      <c r="B940" s="114" t="s">
        <v>9398</v>
      </c>
      <c r="C940" s="114" t="s">
        <v>9399</v>
      </c>
      <c r="D940" s="114" t="s">
        <v>9400</v>
      </c>
      <c r="E940" s="114">
        <v>10.98</v>
      </c>
      <c r="F940" s="114">
        <v>2.2000000000000001E-3</v>
      </c>
      <c r="G940" s="114" t="s">
        <v>2231</v>
      </c>
      <c r="H940" s="114" t="s">
        <v>5792</v>
      </c>
      <c r="I940" s="114"/>
    </row>
    <row r="941" spans="1:9">
      <c r="A941" s="114" t="s">
        <v>9401</v>
      </c>
      <c r="B941" s="114" t="s">
        <v>9404</v>
      </c>
      <c r="C941" s="114" t="s">
        <v>3060</v>
      </c>
      <c r="D941" s="114" t="s">
        <v>9405</v>
      </c>
      <c r="E941" s="114" t="s">
        <v>9402</v>
      </c>
      <c r="F941" s="114" t="s">
        <v>9403</v>
      </c>
      <c r="G941" s="114" t="s">
        <v>10682</v>
      </c>
      <c r="H941" s="114" t="s">
        <v>5792</v>
      </c>
      <c r="I941" s="114"/>
    </row>
    <row r="942" spans="1:9">
      <c r="A942" s="114" t="s">
        <v>9406</v>
      </c>
      <c r="B942" s="114" t="s">
        <v>9409</v>
      </c>
      <c r="C942" s="114" t="s">
        <v>8978</v>
      </c>
      <c r="D942" s="114" t="s">
        <v>9410</v>
      </c>
      <c r="E942" s="114" t="s">
        <v>9407</v>
      </c>
      <c r="F942" s="114" t="s">
        <v>9408</v>
      </c>
      <c r="G942" s="114" t="s">
        <v>10683</v>
      </c>
      <c r="H942" s="114" t="s">
        <v>5792</v>
      </c>
      <c r="I942" s="114"/>
    </row>
    <row r="943" spans="1:9">
      <c r="A943" s="114" t="s">
        <v>9411</v>
      </c>
      <c r="B943" s="114" t="s">
        <v>9414</v>
      </c>
      <c r="C943" s="114" t="s">
        <v>9415</v>
      </c>
      <c r="D943" s="114" t="s">
        <v>9416</v>
      </c>
      <c r="E943" s="114" t="s">
        <v>9412</v>
      </c>
      <c r="F943" s="114" t="s">
        <v>9413</v>
      </c>
      <c r="G943" s="114" t="s">
        <v>10643</v>
      </c>
      <c r="H943" s="114" t="s">
        <v>5792</v>
      </c>
      <c r="I943" s="114"/>
    </row>
    <row r="944" spans="1:9">
      <c r="A944" s="114" t="s">
        <v>9417</v>
      </c>
      <c r="B944" s="114" t="s">
        <v>9420</v>
      </c>
      <c r="C944" s="114" t="s">
        <v>6904</v>
      </c>
      <c r="D944" s="114" t="s">
        <v>9421</v>
      </c>
      <c r="E944" s="114" t="s">
        <v>9418</v>
      </c>
      <c r="F944" s="114" t="s">
        <v>9419</v>
      </c>
      <c r="G944" s="114" t="s">
        <v>10684</v>
      </c>
      <c r="H944" s="114" t="s">
        <v>5792</v>
      </c>
      <c r="I944" s="114"/>
    </row>
    <row r="945" spans="1:9">
      <c r="A945" s="114" t="s">
        <v>9422</v>
      </c>
      <c r="B945" s="114" t="s">
        <v>9423</v>
      </c>
      <c r="C945" s="114" t="s">
        <v>9424</v>
      </c>
      <c r="D945" s="114" t="s">
        <v>9425</v>
      </c>
      <c r="E945" s="114">
        <v>4.16</v>
      </c>
      <c r="F945" s="114">
        <v>4.7199999999999999E-2</v>
      </c>
      <c r="G945" s="114" t="s">
        <v>2406</v>
      </c>
      <c r="H945" s="114" t="s">
        <v>5792</v>
      </c>
      <c r="I945" s="114"/>
    </row>
    <row r="946" spans="1:9">
      <c r="A946" s="114" t="s">
        <v>9426</v>
      </c>
      <c r="B946" s="114" t="s">
        <v>9429</v>
      </c>
      <c r="C946" s="114" t="s">
        <v>9208</v>
      </c>
      <c r="D946" s="114" t="s">
        <v>9430</v>
      </c>
      <c r="E946" s="114" t="s">
        <v>9427</v>
      </c>
      <c r="F946" s="114" t="s">
        <v>9428</v>
      </c>
      <c r="G946" s="114" t="s">
        <v>10679</v>
      </c>
      <c r="H946" s="114" t="s">
        <v>5792</v>
      </c>
      <c r="I946" s="114"/>
    </row>
    <row r="947" spans="1:9">
      <c r="A947" s="114" t="s">
        <v>9431</v>
      </c>
      <c r="B947" s="114" t="s">
        <v>9432</v>
      </c>
      <c r="C947" s="114" t="s">
        <v>9433</v>
      </c>
      <c r="D947" s="114" t="s">
        <v>9434</v>
      </c>
      <c r="E947" s="114">
        <v>6.75</v>
      </c>
      <c r="F947" s="114">
        <v>4.3200000000000002E-2</v>
      </c>
      <c r="G947" s="114" t="s">
        <v>2229</v>
      </c>
      <c r="H947" s="114" t="s">
        <v>5792</v>
      </c>
      <c r="I947" s="114"/>
    </row>
    <row r="948" spans="1:9">
      <c r="A948" s="114" t="s">
        <v>9435</v>
      </c>
      <c r="B948" s="114" t="s">
        <v>9436</v>
      </c>
      <c r="C948" s="114" t="s">
        <v>8731</v>
      </c>
      <c r="D948" s="114" t="s">
        <v>9437</v>
      </c>
      <c r="E948" s="114">
        <v>6.33</v>
      </c>
      <c r="F948" s="114">
        <v>1.03E-2</v>
      </c>
      <c r="G948" s="114" t="s">
        <v>2365</v>
      </c>
      <c r="H948" s="114" t="s">
        <v>5792</v>
      </c>
      <c r="I948" s="114"/>
    </row>
    <row r="949" spans="1:9">
      <c r="A949" s="114" t="s">
        <v>9438</v>
      </c>
      <c r="B949" s="114" t="s">
        <v>9439</v>
      </c>
      <c r="C949" s="114" t="s">
        <v>9440</v>
      </c>
      <c r="D949" s="114" t="s">
        <v>9441</v>
      </c>
      <c r="E949" s="114">
        <v>14</v>
      </c>
      <c r="F949" s="114">
        <v>4.6699999999999998E-2</v>
      </c>
      <c r="G949" s="114" t="s">
        <v>2406</v>
      </c>
      <c r="H949" s="114" t="s">
        <v>5792</v>
      </c>
      <c r="I949" s="114"/>
    </row>
    <row r="950" spans="1:9">
      <c r="A950" s="114" t="s">
        <v>3204</v>
      </c>
      <c r="B950" s="114" t="s">
        <v>4801</v>
      </c>
      <c r="C950" s="114" t="s">
        <v>3175</v>
      </c>
      <c r="D950" s="114" t="s">
        <v>4802</v>
      </c>
      <c r="E950" s="114" t="s">
        <v>9442</v>
      </c>
      <c r="F950" s="114" t="s">
        <v>9443</v>
      </c>
      <c r="G950" s="114" t="s">
        <v>10685</v>
      </c>
      <c r="H950" s="114" t="s">
        <v>5792</v>
      </c>
      <c r="I950" s="114"/>
    </row>
    <row r="951" spans="1:9">
      <c r="A951" s="114" t="s">
        <v>9444</v>
      </c>
      <c r="B951" s="114" t="s">
        <v>9445</v>
      </c>
      <c r="C951" s="114" t="s">
        <v>9446</v>
      </c>
      <c r="D951" s="114" t="s">
        <v>9447</v>
      </c>
      <c r="E951" s="114">
        <v>7.73</v>
      </c>
      <c r="F951" s="114">
        <v>3.6200000000000003E-2</v>
      </c>
      <c r="G951" s="114" t="s">
        <v>2302</v>
      </c>
      <c r="H951" s="114" t="s">
        <v>5792</v>
      </c>
      <c r="I951" s="114"/>
    </row>
    <row r="952" spans="1:9">
      <c r="A952" s="114" t="s">
        <v>9448</v>
      </c>
      <c r="B952" s="114" t="s">
        <v>9449</v>
      </c>
      <c r="C952" s="114" t="s">
        <v>9450</v>
      </c>
      <c r="D952" s="114" t="s">
        <v>9451</v>
      </c>
      <c r="E952" s="114">
        <v>10.09</v>
      </c>
      <c r="F952" s="114">
        <v>2.87E-2</v>
      </c>
      <c r="G952" s="114" t="s">
        <v>10499</v>
      </c>
      <c r="H952" s="114" t="s">
        <v>5792</v>
      </c>
      <c r="I952" s="114"/>
    </row>
    <row r="953" spans="1:9">
      <c r="A953" s="114" t="s">
        <v>9452</v>
      </c>
      <c r="B953" s="114" t="s">
        <v>9455</v>
      </c>
      <c r="C953" s="114" t="s">
        <v>9456</v>
      </c>
      <c r="D953" s="114" t="s">
        <v>9457</v>
      </c>
      <c r="E953" s="114" t="s">
        <v>9453</v>
      </c>
      <c r="F953" s="114" t="s">
        <v>9454</v>
      </c>
      <c r="G953" s="114" t="s">
        <v>10686</v>
      </c>
      <c r="H953" s="114" t="s">
        <v>5792</v>
      </c>
      <c r="I953" s="114"/>
    </row>
    <row r="954" spans="1:9">
      <c r="A954" s="114" t="s">
        <v>9458</v>
      </c>
      <c r="B954" s="114" t="s">
        <v>9461</v>
      </c>
      <c r="C954" s="114" t="s">
        <v>6822</v>
      </c>
      <c r="D954" s="114" t="s">
        <v>9462</v>
      </c>
      <c r="E954" s="114" t="s">
        <v>9459</v>
      </c>
      <c r="F954" s="114" t="s">
        <v>9460</v>
      </c>
      <c r="G954" s="114" t="s">
        <v>10504</v>
      </c>
      <c r="H954" s="114" t="s">
        <v>5792</v>
      </c>
      <c r="I954" s="114"/>
    </row>
    <row r="955" spans="1:9">
      <c r="A955" s="114" t="s">
        <v>9463</v>
      </c>
      <c r="B955" s="114" t="s">
        <v>9464</v>
      </c>
      <c r="C955" s="114" t="s">
        <v>9465</v>
      </c>
      <c r="D955" s="114" t="s">
        <v>9466</v>
      </c>
      <c r="E955" s="114">
        <v>12</v>
      </c>
      <c r="F955" s="114">
        <v>3.9300000000000002E-2</v>
      </c>
      <c r="G955" s="114" t="s">
        <v>5787</v>
      </c>
      <c r="H955" s="114" t="s">
        <v>5792</v>
      </c>
      <c r="I955" s="114"/>
    </row>
    <row r="956" spans="1:9">
      <c r="A956" s="114" t="s">
        <v>9467</v>
      </c>
      <c r="B956" s="114" t="s">
        <v>9470</v>
      </c>
      <c r="C956" s="114" t="s">
        <v>9471</v>
      </c>
      <c r="D956" s="114" t="s">
        <v>9472</v>
      </c>
      <c r="E956" s="114" t="s">
        <v>9468</v>
      </c>
      <c r="F956" s="114" t="s">
        <v>9469</v>
      </c>
      <c r="G956" s="114" t="s">
        <v>10567</v>
      </c>
      <c r="H956" s="114" t="s">
        <v>5792</v>
      </c>
      <c r="I956" s="114"/>
    </row>
    <row r="957" spans="1:9">
      <c r="A957" s="114" t="s">
        <v>9473</v>
      </c>
      <c r="B957" s="114" t="s">
        <v>2588</v>
      </c>
      <c r="C957" s="114" t="s">
        <v>2588</v>
      </c>
      <c r="D957" s="114" t="s">
        <v>3747</v>
      </c>
      <c r="E957" s="114">
        <v>4.28</v>
      </c>
      <c r="F957" s="114">
        <v>2.53E-2</v>
      </c>
      <c r="G957" s="114" t="s">
        <v>2365</v>
      </c>
      <c r="H957" s="114" t="s">
        <v>5792</v>
      </c>
      <c r="I957" s="114"/>
    </row>
    <row r="958" spans="1:9">
      <c r="A958" s="114" t="s">
        <v>9474</v>
      </c>
      <c r="B958" s="114" t="s">
        <v>9475</v>
      </c>
      <c r="C958" s="114" t="s">
        <v>7809</v>
      </c>
      <c r="D958" s="114" t="s">
        <v>9476</v>
      </c>
      <c r="E958" s="114">
        <v>4.6500000000000004</v>
      </c>
      <c r="F958" s="114">
        <v>2.8899999999999999E-2</v>
      </c>
      <c r="G958" s="114" t="s">
        <v>5785</v>
      </c>
      <c r="H958" s="114" t="s">
        <v>5792</v>
      </c>
      <c r="I958" s="114"/>
    </row>
    <row r="959" spans="1:9">
      <c r="A959" s="114" t="s">
        <v>9477</v>
      </c>
      <c r="B959" s="114" t="s">
        <v>9478</v>
      </c>
      <c r="C959" s="114" t="s">
        <v>7984</v>
      </c>
      <c r="D959" s="114" t="s">
        <v>9479</v>
      </c>
      <c r="E959" s="114">
        <v>19.329999999999998</v>
      </c>
      <c r="F959" s="114">
        <v>2.7E-2</v>
      </c>
      <c r="G959" s="114" t="s">
        <v>2365</v>
      </c>
      <c r="H959" s="114" t="s">
        <v>5792</v>
      </c>
      <c r="I959" s="114"/>
    </row>
    <row r="960" spans="1:9">
      <c r="A960" s="114" t="s">
        <v>9480</v>
      </c>
      <c r="B960" s="114" t="s">
        <v>9483</v>
      </c>
      <c r="C960" s="114" t="s">
        <v>3064</v>
      </c>
      <c r="D960" s="114" t="s">
        <v>9484</v>
      </c>
      <c r="E960" s="114" t="s">
        <v>9481</v>
      </c>
      <c r="F960" s="114" t="s">
        <v>9482</v>
      </c>
      <c r="G960" s="114" t="s">
        <v>10687</v>
      </c>
      <c r="H960" s="114" t="s">
        <v>5792</v>
      </c>
      <c r="I960" s="114"/>
    </row>
    <row r="961" spans="1:9">
      <c r="A961" s="114" t="s">
        <v>9485</v>
      </c>
      <c r="B961" s="114" t="s">
        <v>9486</v>
      </c>
      <c r="C961" s="114" t="s">
        <v>9487</v>
      </c>
      <c r="D961" s="114" t="s">
        <v>9488</v>
      </c>
      <c r="E961" s="114">
        <v>4.91</v>
      </c>
      <c r="F961" s="114">
        <v>2.7300000000000001E-2</v>
      </c>
      <c r="G961" s="114" t="s">
        <v>2365</v>
      </c>
      <c r="H961" s="114" t="s">
        <v>5792</v>
      </c>
      <c r="I961" s="114"/>
    </row>
    <row r="962" spans="1:9">
      <c r="A962" s="114" t="s">
        <v>3205</v>
      </c>
      <c r="B962" s="114" t="s">
        <v>4813</v>
      </c>
      <c r="C962" s="114" t="s">
        <v>3206</v>
      </c>
      <c r="D962" s="114" t="s">
        <v>4814</v>
      </c>
      <c r="E962" s="114" t="s">
        <v>9489</v>
      </c>
      <c r="F962" s="114" t="s">
        <v>9490</v>
      </c>
      <c r="G962" s="114" t="s">
        <v>10688</v>
      </c>
      <c r="H962" s="114" t="s">
        <v>5792</v>
      </c>
      <c r="I962" s="114"/>
    </row>
    <row r="963" spans="1:9">
      <c r="A963" s="114" t="s">
        <v>9491</v>
      </c>
      <c r="B963" s="114" t="s">
        <v>9492</v>
      </c>
      <c r="C963" s="114" t="s">
        <v>2588</v>
      </c>
      <c r="D963" s="114" t="s">
        <v>9493</v>
      </c>
      <c r="E963" s="114">
        <v>6.53</v>
      </c>
      <c r="F963" s="114">
        <v>1.9E-3</v>
      </c>
      <c r="G963" s="114" t="s">
        <v>5789</v>
      </c>
      <c r="H963" s="114" t="s">
        <v>5792</v>
      </c>
      <c r="I963" s="114"/>
    </row>
    <row r="964" spans="1:9">
      <c r="A964" s="114" t="s">
        <v>9494</v>
      </c>
      <c r="B964" s="114" t="s">
        <v>9495</v>
      </c>
      <c r="C964" s="114" t="s">
        <v>3167</v>
      </c>
      <c r="D964" s="114" t="s">
        <v>9496</v>
      </c>
      <c r="E964" s="114">
        <v>12.17</v>
      </c>
      <c r="F964" s="114">
        <v>1.95E-2</v>
      </c>
      <c r="G964" s="114" t="s">
        <v>2229</v>
      </c>
      <c r="H964" s="114" t="s">
        <v>5792</v>
      </c>
      <c r="I964" s="114"/>
    </row>
    <row r="965" spans="1:9">
      <c r="A965" s="114" t="s">
        <v>9497</v>
      </c>
      <c r="B965" s="114" t="s">
        <v>9498</v>
      </c>
      <c r="C965" s="114" t="s">
        <v>9499</v>
      </c>
      <c r="D965" s="114" t="s">
        <v>9500</v>
      </c>
      <c r="E965" s="114">
        <v>8.19</v>
      </c>
      <c r="F965" s="114">
        <v>3.4500000000000003E-2</v>
      </c>
      <c r="G965" s="114" t="s">
        <v>2231</v>
      </c>
      <c r="H965" s="114" t="s">
        <v>5792</v>
      </c>
      <c r="I965" s="114"/>
    </row>
    <row r="966" spans="1:9">
      <c r="A966" s="114" t="s">
        <v>9501</v>
      </c>
      <c r="B966" s="114" t="s">
        <v>9502</v>
      </c>
      <c r="C966" s="114" t="s">
        <v>9503</v>
      </c>
      <c r="D966" s="114" t="s">
        <v>9504</v>
      </c>
      <c r="E966" s="114">
        <v>5.96</v>
      </c>
      <c r="F966" s="114">
        <v>1.9300000000000001E-2</v>
      </c>
      <c r="G966" s="114" t="s">
        <v>2295</v>
      </c>
      <c r="H966" s="114" t="s">
        <v>5792</v>
      </c>
      <c r="I966" s="114"/>
    </row>
    <row r="967" spans="1:9">
      <c r="A967" s="114" t="s">
        <v>9505</v>
      </c>
      <c r="B967" s="114" t="s">
        <v>9506</v>
      </c>
      <c r="C967" s="114" t="s">
        <v>9507</v>
      </c>
      <c r="D967" s="114" t="s">
        <v>3923</v>
      </c>
      <c r="E967" s="114">
        <v>12.57</v>
      </c>
      <c r="F967" s="114">
        <v>2.8899999999999999E-2</v>
      </c>
      <c r="G967" s="114" t="s">
        <v>2315</v>
      </c>
      <c r="H967" s="114" t="s">
        <v>5792</v>
      </c>
      <c r="I967" s="114"/>
    </row>
    <row r="968" spans="1:9">
      <c r="A968" s="114" t="s">
        <v>9508</v>
      </c>
      <c r="B968" s="114" t="s">
        <v>9509</v>
      </c>
      <c r="C968" s="114" t="s">
        <v>9108</v>
      </c>
      <c r="D968" s="114" t="s">
        <v>9510</v>
      </c>
      <c r="E968" s="114">
        <v>9.02</v>
      </c>
      <c r="F968" s="114">
        <v>3.5499999999999997E-2</v>
      </c>
      <c r="G968" s="114" t="s">
        <v>10499</v>
      </c>
      <c r="H968" s="114" t="s">
        <v>5792</v>
      </c>
      <c r="I968" s="114"/>
    </row>
    <row r="969" spans="1:9">
      <c r="A969" s="114" t="s">
        <v>9511</v>
      </c>
      <c r="B969" s="114" t="s">
        <v>9512</v>
      </c>
      <c r="C969" s="114" t="s">
        <v>9513</v>
      </c>
      <c r="D969" s="114" t="s">
        <v>9514</v>
      </c>
      <c r="E969" s="114">
        <v>9.66</v>
      </c>
      <c r="F969" s="114">
        <v>2.9600000000000001E-2</v>
      </c>
      <c r="G969" s="114" t="s">
        <v>2399</v>
      </c>
      <c r="H969" s="114" t="s">
        <v>5792</v>
      </c>
      <c r="I969" s="114"/>
    </row>
    <row r="970" spans="1:9">
      <c r="A970" s="114" t="s">
        <v>9515</v>
      </c>
      <c r="B970" s="114" t="s">
        <v>9516</v>
      </c>
      <c r="C970" s="114" t="s">
        <v>9517</v>
      </c>
      <c r="D970" s="114" t="s">
        <v>9518</v>
      </c>
      <c r="E970" s="114">
        <v>3.76</v>
      </c>
      <c r="F970" s="114">
        <v>4.6399999999999997E-2</v>
      </c>
      <c r="G970" s="114" t="s">
        <v>2229</v>
      </c>
      <c r="H970" s="114" t="s">
        <v>5792</v>
      </c>
      <c r="I970" s="114"/>
    </row>
    <row r="971" spans="1:9">
      <c r="A971" s="114" t="s">
        <v>9519</v>
      </c>
      <c r="B971" s="114" t="s">
        <v>2588</v>
      </c>
      <c r="C971" s="114" t="s">
        <v>2588</v>
      </c>
      <c r="D971" s="114" t="s">
        <v>3752</v>
      </c>
      <c r="E971" s="114">
        <v>7.14</v>
      </c>
      <c r="F971" s="114">
        <v>8.3999999999999995E-3</v>
      </c>
      <c r="G971" s="114" t="s">
        <v>2389</v>
      </c>
      <c r="H971" s="114" t="s">
        <v>5792</v>
      </c>
      <c r="I971" s="114"/>
    </row>
    <row r="972" spans="1:9">
      <c r="A972" s="114" t="s">
        <v>9520</v>
      </c>
      <c r="B972" s="114" t="s">
        <v>9523</v>
      </c>
      <c r="C972" s="114" t="s">
        <v>9524</v>
      </c>
      <c r="D972" s="114" t="s">
        <v>8380</v>
      </c>
      <c r="E972" s="114" t="s">
        <v>9521</v>
      </c>
      <c r="F972" s="114" t="s">
        <v>9522</v>
      </c>
      <c r="G972" s="114" t="s">
        <v>10521</v>
      </c>
      <c r="H972" s="114" t="s">
        <v>5792</v>
      </c>
      <c r="I972" s="114"/>
    </row>
    <row r="973" spans="1:9">
      <c r="A973" s="114" t="s">
        <v>9525</v>
      </c>
      <c r="B973" s="114" t="s">
        <v>9528</v>
      </c>
      <c r="C973" s="114" t="s">
        <v>9529</v>
      </c>
      <c r="D973" s="114" t="s">
        <v>9530</v>
      </c>
      <c r="E973" s="114" t="s">
        <v>9526</v>
      </c>
      <c r="F973" s="114" t="s">
        <v>9527</v>
      </c>
      <c r="G973" s="114" t="s">
        <v>10503</v>
      </c>
      <c r="H973" s="114" t="s">
        <v>5792</v>
      </c>
      <c r="I973" s="114"/>
    </row>
    <row r="974" spans="1:9">
      <c r="A974" s="114" t="s">
        <v>9531</v>
      </c>
      <c r="B974" s="114" t="s">
        <v>9534</v>
      </c>
      <c r="C974" s="114" t="s">
        <v>9535</v>
      </c>
      <c r="D974" s="114" t="s">
        <v>9536</v>
      </c>
      <c r="E974" s="114" t="s">
        <v>9532</v>
      </c>
      <c r="F974" s="114" t="s">
        <v>9533</v>
      </c>
      <c r="G974" s="114" t="s">
        <v>10641</v>
      </c>
      <c r="H974" s="114" t="s">
        <v>5792</v>
      </c>
      <c r="I974" s="114"/>
    </row>
    <row r="975" spans="1:9">
      <c r="A975" s="114" t="s">
        <v>9537</v>
      </c>
      <c r="B975" s="114" t="s">
        <v>9538</v>
      </c>
      <c r="C975" s="114" t="s">
        <v>9539</v>
      </c>
      <c r="D975" s="114" t="s">
        <v>9540</v>
      </c>
      <c r="E975" s="114">
        <v>3.41</v>
      </c>
      <c r="F975" s="114">
        <v>3.56E-2</v>
      </c>
      <c r="G975" s="114" t="s">
        <v>5789</v>
      </c>
      <c r="H975" s="114" t="s">
        <v>5792</v>
      </c>
      <c r="I975" s="114"/>
    </row>
    <row r="976" spans="1:9">
      <c r="A976" s="114" t="s">
        <v>9541</v>
      </c>
      <c r="B976" s="114" t="s">
        <v>9544</v>
      </c>
      <c r="C976" s="114" t="s">
        <v>3194</v>
      </c>
      <c r="D976" s="114" t="s">
        <v>9545</v>
      </c>
      <c r="E976" s="114" t="s">
        <v>9542</v>
      </c>
      <c r="F976" s="114" t="s">
        <v>9543</v>
      </c>
      <c r="G976" s="114" t="s">
        <v>10596</v>
      </c>
      <c r="H976" s="114" t="s">
        <v>5792</v>
      </c>
      <c r="I976" s="114"/>
    </row>
    <row r="977" spans="1:9">
      <c r="A977" s="114" t="s">
        <v>9546</v>
      </c>
      <c r="B977" s="114" t="s">
        <v>9547</v>
      </c>
      <c r="C977" s="114" t="s">
        <v>6849</v>
      </c>
      <c r="D977" s="114" t="s">
        <v>9548</v>
      </c>
      <c r="E977" s="114">
        <v>4.74</v>
      </c>
      <c r="F977" s="114">
        <v>1.12E-2</v>
      </c>
      <c r="G977" s="114" t="s">
        <v>5789</v>
      </c>
      <c r="H977" s="114" t="s">
        <v>5792</v>
      </c>
      <c r="I977" s="114"/>
    </row>
    <row r="978" spans="1:9">
      <c r="A978" s="114" t="s">
        <v>9549</v>
      </c>
      <c r="B978" s="114" t="s">
        <v>2588</v>
      </c>
      <c r="C978" s="114" t="s">
        <v>2588</v>
      </c>
      <c r="D978" s="114" t="s">
        <v>8446</v>
      </c>
      <c r="E978" s="114">
        <v>21.86</v>
      </c>
      <c r="F978" s="114">
        <v>8.8000000000000005E-3</v>
      </c>
      <c r="G978" s="114" t="s">
        <v>2389</v>
      </c>
      <c r="H978" s="114" t="s">
        <v>5792</v>
      </c>
      <c r="I978" s="114"/>
    </row>
    <row r="979" spans="1:9">
      <c r="A979" s="114" t="s">
        <v>9550</v>
      </c>
      <c r="B979" s="114" t="s">
        <v>9551</v>
      </c>
      <c r="C979" s="114" t="s">
        <v>9552</v>
      </c>
      <c r="D979" s="114" t="s">
        <v>9553</v>
      </c>
      <c r="E979" s="114">
        <v>8.6199999999999992</v>
      </c>
      <c r="F979" s="114">
        <v>6.1000000000000004E-3</v>
      </c>
      <c r="G979" s="114" t="s">
        <v>5789</v>
      </c>
      <c r="H979" s="114" t="s">
        <v>5792</v>
      </c>
      <c r="I979" s="114"/>
    </row>
    <row r="980" spans="1:9">
      <c r="A980" s="114" t="s">
        <v>9554</v>
      </c>
      <c r="B980" s="114" t="s">
        <v>9555</v>
      </c>
      <c r="C980" s="114" t="s">
        <v>9556</v>
      </c>
      <c r="D980" s="114" t="s">
        <v>9557</v>
      </c>
      <c r="E980" s="114">
        <v>5.6</v>
      </c>
      <c r="F980" s="114">
        <v>4.1399999999999999E-2</v>
      </c>
      <c r="G980" s="114" t="s">
        <v>2365</v>
      </c>
      <c r="H980" s="114" t="s">
        <v>5792</v>
      </c>
      <c r="I980" s="114"/>
    </row>
    <row r="981" spans="1:9">
      <c r="A981" s="114" t="s">
        <v>9558</v>
      </c>
      <c r="B981" s="114" t="s">
        <v>9559</v>
      </c>
      <c r="C981" s="114" t="s">
        <v>7055</v>
      </c>
      <c r="D981" s="114" t="s">
        <v>9560</v>
      </c>
      <c r="E981" s="114">
        <v>6.4</v>
      </c>
      <c r="F981" s="114">
        <v>1.9099999999999999E-2</v>
      </c>
      <c r="G981" s="114" t="s">
        <v>2365</v>
      </c>
      <c r="H981" s="114" t="s">
        <v>5792</v>
      </c>
      <c r="I981" s="114"/>
    </row>
    <row r="982" spans="1:9">
      <c r="A982" s="114" t="s">
        <v>9561</v>
      </c>
      <c r="B982" s="114" t="s">
        <v>9564</v>
      </c>
      <c r="C982" s="114" t="s">
        <v>9565</v>
      </c>
      <c r="D982" s="114" t="s">
        <v>9566</v>
      </c>
      <c r="E982" s="114" t="s">
        <v>9562</v>
      </c>
      <c r="F982" s="114" t="s">
        <v>9563</v>
      </c>
      <c r="G982" s="114" t="s">
        <v>10689</v>
      </c>
      <c r="H982" s="114" t="s">
        <v>5792</v>
      </c>
      <c r="I982" s="114"/>
    </row>
    <row r="983" spans="1:9">
      <c r="A983" s="114" t="s">
        <v>9567</v>
      </c>
      <c r="B983" s="114" t="s">
        <v>9568</v>
      </c>
      <c r="C983" s="114" t="s">
        <v>9569</v>
      </c>
      <c r="D983" s="114" t="s">
        <v>9570</v>
      </c>
      <c r="E983" s="114">
        <v>4.3099999999999996</v>
      </c>
      <c r="F983" s="114">
        <v>4.6600000000000003E-2</v>
      </c>
      <c r="G983" s="114" t="s">
        <v>2229</v>
      </c>
      <c r="H983" s="114" t="s">
        <v>5792</v>
      </c>
      <c r="I983" s="114"/>
    </row>
    <row r="984" spans="1:9">
      <c r="A984" s="114" t="s">
        <v>9571</v>
      </c>
      <c r="B984" s="114" t="s">
        <v>9574</v>
      </c>
      <c r="C984" s="114" t="s">
        <v>9575</v>
      </c>
      <c r="D984" s="114" t="s">
        <v>9576</v>
      </c>
      <c r="E984" s="114" t="s">
        <v>9572</v>
      </c>
      <c r="F984" s="114" t="s">
        <v>9573</v>
      </c>
      <c r="G984" s="114" t="s">
        <v>10612</v>
      </c>
      <c r="H984" s="114" t="s">
        <v>5792</v>
      </c>
      <c r="I984" s="114"/>
    </row>
    <row r="985" spans="1:9">
      <c r="A985" s="114" t="s">
        <v>9577</v>
      </c>
      <c r="B985" s="114" t="s">
        <v>9578</v>
      </c>
      <c r="C985" s="114" t="s">
        <v>9124</v>
      </c>
      <c r="D985" s="114" t="s">
        <v>9579</v>
      </c>
      <c r="E985" s="114">
        <v>5</v>
      </c>
      <c r="F985" s="114">
        <v>3.4700000000000002E-2</v>
      </c>
      <c r="G985" s="114" t="s">
        <v>2315</v>
      </c>
      <c r="H985" s="114" t="s">
        <v>5792</v>
      </c>
      <c r="I985" s="114"/>
    </row>
    <row r="986" spans="1:9">
      <c r="A986" s="114" t="s">
        <v>9580</v>
      </c>
      <c r="B986" s="114" t="s">
        <v>9581</v>
      </c>
      <c r="C986" s="114" t="s">
        <v>3107</v>
      </c>
      <c r="D986" s="114" t="s">
        <v>3775</v>
      </c>
      <c r="E986" s="114">
        <v>9.33</v>
      </c>
      <c r="F986" s="114">
        <v>2.58E-2</v>
      </c>
      <c r="G986" s="114" t="s">
        <v>2365</v>
      </c>
      <c r="H986" s="114" t="s">
        <v>5792</v>
      </c>
      <c r="I986" s="114"/>
    </row>
    <row r="987" spans="1:9">
      <c r="A987" s="114" t="s">
        <v>9582</v>
      </c>
      <c r="B987" s="114" t="s">
        <v>9583</v>
      </c>
      <c r="C987" s="114" t="s">
        <v>3060</v>
      </c>
      <c r="D987" s="114" t="s">
        <v>9584</v>
      </c>
      <c r="E987" s="114">
        <v>5.88</v>
      </c>
      <c r="F987" s="114">
        <v>1.1999999999999999E-3</v>
      </c>
      <c r="G987" s="114" t="s">
        <v>2365</v>
      </c>
      <c r="H987" s="114" t="s">
        <v>5792</v>
      </c>
      <c r="I987" s="114"/>
    </row>
    <row r="988" spans="1:9">
      <c r="A988" s="114" t="s">
        <v>9585</v>
      </c>
      <c r="B988" s="114" t="s">
        <v>9586</v>
      </c>
      <c r="C988" s="114" t="s">
        <v>9587</v>
      </c>
      <c r="D988" s="114" t="s">
        <v>9588</v>
      </c>
      <c r="E988" s="114">
        <v>12.8</v>
      </c>
      <c r="F988" s="114">
        <v>3.4200000000000001E-2</v>
      </c>
      <c r="G988" s="114" t="s">
        <v>2389</v>
      </c>
      <c r="H988" s="114" t="s">
        <v>5792</v>
      </c>
      <c r="I988" s="114"/>
    </row>
    <row r="989" spans="1:9">
      <c r="A989" s="114" t="s">
        <v>9589</v>
      </c>
      <c r="B989" s="114" t="s">
        <v>9590</v>
      </c>
      <c r="C989" s="114" t="s">
        <v>6523</v>
      </c>
      <c r="D989" s="114" t="s">
        <v>9591</v>
      </c>
      <c r="E989" s="114">
        <v>13.43</v>
      </c>
      <c r="F989" s="114">
        <v>1.32E-2</v>
      </c>
      <c r="G989" s="114" t="s">
        <v>2231</v>
      </c>
      <c r="H989" s="114" t="s">
        <v>5792</v>
      </c>
      <c r="I989" s="114"/>
    </row>
    <row r="990" spans="1:9">
      <c r="A990" s="114" t="s">
        <v>9592</v>
      </c>
      <c r="B990" s="114" t="s">
        <v>9593</v>
      </c>
      <c r="C990" s="114" t="s">
        <v>9594</v>
      </c>
      <c r="D990" s="114" t="s">
        <v>9595</v>
      </c>
      <c r="E990" s="114">
        <v>10.8</v>
      </c>
      <c r="F990" s="114">
        <v>2.4299999999999999E-2</v>
      </c>
      <c r="G990" s="114" t="s">
        <v>2389</v>
      </c>
      <c r="H990" s="114" t="s">
        <v>5792</v>
      </c>
      <c r="I990" s="114"/>
    </row>
    <row r="991" spans="1:9">
      <c r="A991" s="114" t="s">
        <v>9596</v>
      </c>
      <c r="B991" s="114" t="s">
        <v>9597</v>
      </c>
      <c r="C991" s="114" t="s">
        <v>3554</v>
      </c>
      <c r="D991" s="114" t="s">
        <v>9598</v>
      </c>
      <c r="E991" s="114">
        <v>7.1</v>
      </c>
      <c r="F991" s="114">
        <v>3.15E-2</v>
      </c>
      <c r="G991" s="114" t="s">
        <v>2194</v>
      </c>
      <c r="H991" s="114" t="s">
        <v>5792</v>
      </c>
      <c r="I991" s="114"/>
    </row>
    <row r="992" spans="1:9">
      <c r="A992" s="114" t="s">
        <v>4840</v>
      </c>
      <c r="B992" s="114" t="s">
        <v>2588</v>
      </c>
      <c r="C992" s="114" t="s">
        <v>2588</v>
      </c>
      <c r="D992" s="114" t="s">
        <v>3753</v>
      </c>
      <c r="E992" s="114">
        <v>8.25</v>
      </c>
      <c r="F992" s="114">
        <v>4.4400000000000002E-2</v>
      </c>
      <c r="G992" s="114" t="s">
        <v>2406</v>
      </c>
      <c r="H992" s="114" t="s">
        <v>5792</v>
      </c>
      <c r="I992" s="114"/>
    </row>
    <row r="993" spans="1:9">
      <c r="A993" s="114" t="s">
        <v>9599</v>
      </c>
      <c r="B993" s="114" t="s">
        <v>9600</v>
      </c>
      <c r="C993" s="114" t="s">
        <v>9601</v>
      </c>
      <c r="D993" s="114" t="s">
        <v>9602</v>
      </c>
      <c r="E993" s="114">
        <v>3.92</v>
      </c>
      <c r="F993" s="114">
        <v>3.9E-2</v>
      </c>
      <c r="G993" s="114" t="s">
        <v>2365</v>
      </c>
      <c r="H993" s="114" t="s">
        <v>5792</v>
      </c>
      <c r="I993" s="114"/>
    </row>
    <row r="994" spans="1:9">
      <c r="A994" s="114" t="s">
        <v>9603</v>
      </c>
      <c r="B994" s="114" t="s">
        <v>9604</v>
      </c>
      <c r="C994" s="114" t="s">
        <v>9605</v>
      </c>
      <c r="D994" s="114" t="s">
        <v>9606</v>
      </c>
      <c r="E994" s="114">
        <v>10.77</v>
      </c>
      <c r="F994" s="114">
        <v>3.78E-2</v>
      </c>
      <c r="G994" s="114" t="s">
        <v>2231</v>
      </c>
      <c r="H994" s="114" t="s">
        <v>5792</v>
      </c>
      <c r="I994" s="114"/>
    </row>
    <row r="995" spans="1:9">
      <c r="A995" s="114" t="s">
        <v>9607</v>
      </c>
      <c r="B995" s="114" t="s">
        <v>9610</v>
      </c>
      <c r="C995" s="114" t="s">
        <v>9611</v>
      </c>
      <c r="D995" s="114" t="s">
        <v>9612</v>
      </c>
      <c r="E995" s="114" t="s">
        <v>9608</v>
      </c>
      <c r="F995" s="114" t="s">
        <v>9609</v>
      </c>
      <c r="G995" s="114" t="s">
        <v>10690</v>
      </c>
      <c r="H995" s="114" t="s">
        <v>5792</v>
      </c>
      <c r="I995" s="114"/>
    </row>
    <row r="996" spans="1:9">
      <c r="A996" s="114" t="s">
        <v>9613</v>
      </c>
      <c r="B996" s="114" t="s">
        <v>9614</v>
      </c>
      <c r="C996" s="114" t="s">
        <v>9615</v>
      </c>
      <c r="D996" s="114" t="s">
        <v>3786</v>
      </c>
      <c r="E996" s="114">
        <v>2.62</v>
      </c>
      <c r="F996" s="114">
        <v>4.7399999999999998E-2</v>
      </c>
      <c r="G996" s="114" t="s">
        <v>2365</v>
      </c>
      <c r="H996" s="114" t="s">
        <v>5792</v>
      </c>
      <c r="I996" s="114"/>
    </row>
    <row r="997" spans="1:9">
      <c r="A997" s="114" t="s">
        <v>9616</v>
      </c>
      <c r="B997" s="114" t="s">
        <v>9617</v>
      </c>
      <c r="C997" s="114" t="s">
        <v>9618</v>
      </c>
      <c r="D997" s="114" t="s">
        <v>9619</v>
      </c>
      <c r="E997" s="114">
        <v>5.39</v>
      </c>
      <c r="F997" s="114">
        <v>4.0300000000000002E-2</v>
      </c>
      <c r="G997" s="114" t="s">
        <v>2365</v>
      </c>
      <c r="H997" s="114" t="s">
        <v>5792</v>
      </c>
      <c r="I997" s="114"/>
    </row>
    <row r="998" spans="1:9">
      <c r="A998" s="114" t="s">
        <v>9620</v>
      </c>
      <c r="B998" s="114" t="s">
        <v>9623</v>
      </c>
      <c r="C998" s="114" t="s">
        <v>7382</v>
      </c>
      <c r="D998" s="114" t="s">
        <v>9624</v>
      </c>
      <c r="E998" s="114" t="s">
        <v>9621</v>
      </c>
      <c r="F998" s="114" t="s">
        <v>9622</v>
      </c>
      <c r="G998" s="114" t="s">
        <v>10691</v>
      </c>
      <c r="H998" s="114" t="s">
        <v>5792</v>
      </c>
      <c r="I998" s="114"/>
    </row>
    <row r="999" spans="1:9">
      <c r="A999" s="114" t="s">
        <v>9625</v>
      </c>
      <c r="B999" s="114" t="s">
        <v>9626</v>
      </c>
      <c r="C999" s="114" t="s">
        <v>9627</v>
      </c>
      <c r="D999" s="114" t="s">
        <v>9628</v>
      </c>
      <c r="E999" s="114">
        <v>22.38</v>
      </c>
      <c r="F999" s="114">
        <v>8.5000000000000006E-3</v>
      </c>
      <c r="G999" s="114" t="s">
        <v>5789</v>
      </c>
      <c r="H999" s="114" t="s">
        <v>5792</v>
      </c>
      <c r="I999" s="114"/>
    </row>
    <row r="1000" spans="1:9">
      <c r="A1000" s="114" t="s">
        <v>9629</v>
      </c>
      <c r="B1000" s="114" t="s">
        <v>9630</v>
      </c>
      <c r="C1000" s="114" t="s">
        <v>3088</v>
      </c>
      <c r="D1000" s="114" t="s">
        <v>9631</v>
      </c>
      <c r="E1000" s="114">
        <v>3.18</v>
      </c>
      <c r="F1000" s="114">
        <v>2.2700000000000001E-2</v>
      </c>
      <c r="G1000" s="114" t="s">
        <v>2231</v>
      </c>
      <c r="H1000" s="114" t="s">
        <v>5792</v>
      </c>
      <c r="I1000" s="114"/>
    </row>
    <row r="1001" spans="1:9">
      <c r="A1001" s="114" t="s">
        <v>9632</v>
      </c>
      <c r="B1001" s="114" t="s">
        <v>9633</v>
      </c>
      <c r="C1001" s="114" t="s">
        <v>9634</v>
      </c>
      <c r="D1001" s="114" t="s">
        <v>9635</v>
      </c>
      <c r="E1001" s="114">
        <v>6.39</v>
      </c>
      <c r="F1001" s="114">
        <v>1.83E-2</v>
      </c>
      <c r="G1001" s="114" t="s">
        <v>5785</v>
      </c>
      <c r="H1001" s="114" t="s">
        <v>5792</v>
      </c>
      <c r="I1001" s="114"/>
    </row>
    <row r="1002" spans="1:9">
      <c r="A1002" s="114" t="s">
        <v>9636</v>
      </c>
      <c r="B1002" s="114" t="s">
        <v>9637</v>
      </c>
      <c r="C1002" s="114" t="s">
        <v>3063</v>
      </c>
      <c r="D1002" s="114" t="s">
        <v>9638</v>
      </c>
      <c r="E1002" s="114">
        <v>10.86</v>
      </c>
      <c r="F1002" s="114">
        <v>2.7099999999999999E-2</v>
      </c>
      <c r="G1002" s="114" t="s">
        <v>5787</v>
      </c>
      <c r="H1002" s="114" t="s">
        <v>5792</v>
      </c>
      <c r="I1002" s="114"/>
    </row>
    <row r="1003" spans="1:9">
      <c r="A1003" s="114" t="s">
        <v>9639</v>
      </c>
      <c r="B1003" s="114" t="s">
        <v>9640</v>
      </c>
      <c r="C1003" s="114" t="s">
        <v>3068</v>
      </c>
      <c r="D1003" s="114" t="s">
        <v>9641</v>
      </c>
      <c r="E1003" s="114">
        <v>2.61</v>
      </c>
      <c r="F1003" s="114">
        <v>7.1000000000000004E-3</v>
      </c>
      <c r="G1003" s="114" t="s">
        <v>2365</v>
      </c>
      <c r="H1003" s="114" t="s">
        <v>5792</v>
      </c>
      <c r="I1003" s="114"/>
    </row>
    <row r="1004" spans="1:9">
      <c r="A1004" s="114" t="s">
        <v>9642</v>
      </c>
      <c r="B1004" s="114" t="s">
        <v>9643</v>
      </c>
      <c r="C1004" s="114" t="s">
        <v>9644</v>
      </c>
      <c r="D1004" s="114" t="s">
        <v>9645</v>
      </c>
      <c r="E1004" s="114">
        <v>7.64</v>
      </c>
      <c r="F1004" s="114">
        <v>4.0599999999999997E-2</v>
      </c>
      <c r="G1004" s="114" t="s">
        <v>2332</v>
      </c>
      <c r="H1004" s="114" t="s">
        <v>5792</v>
      </c>
      <c r="I1004" s="114"/>
    </row>
    <row r="1005" spans="1:9">
      <c r="A1005" s="114" t="s">
        <v>9646</v>
      </c>
      <c r="B1005" s="114" t="s">
        <v>9647</v>
      </c>
      <c r="C1005" s="114" t="s">
        <v>9648</v>
      </c>
      <c r="D1005" s="114" t="s">
        <v>9649</v>
      </c>
      <c r="E1005" s="114">
        <v>4.43</v>
      </c>
      <c r="F1005" s="114">
        <v>4.2500000000000003E-2</v>
      </c>
      <c r="G1005" s="114" t="s">
        <v>5789</v>
      </c>
      <c r="H1005" s="114" t="s">
        <v>5792</v>
      </c>
      <c r="I1005" s="114"/>
    </row>
    <row r="1006" spans="1:9">
      <c r="A1006" s="114" t="s">
        <v>3555</v>
      </c>
      <c r="B1006" s="114" t="s">
        <v>4861</v>
      </c>
      <c r="C1006" s="114" t="s">
        <v>3556</v>
      </c>
      <c r="D1006" s="114" t="s">
        <v>4862</v>
      </c>
      <c r="E1006" s="114">
        <v>3.37</v>
      </c>
      <c r="F1006" s="114">
        <v>1.24E-2</v>
      </c>
      <c r="G1006" s="114" t="s">
        <v>2406</v>
      </c>
      <c r="H1006" s="114" t="s">
        <v>5792</v>
      </c>
      <c r="I1006" s="114"/>
    </row>
    <row r="1007" spans="1:9">
      <c r="A1007" s="114" t="s">
        <v>9650</v>
      </c>
      <c r="B1007" s="114" t="s">
        <v>9653</v>
      </c>
      <c r="C1007" s="114" t="s">
        <v>9654</v>
      </c>
      <c r="D1007" s="114" t="s">
        <v>9655</v>
      </c>
      <c r="E1007" s="114" t="s">
        <v>9651</v>
      </c>
      <c r="F1007" s="114" t="s">
        <v>9652</v>
      </c>
      <c r="G1007" s="114" t="s">
        <v>10692</v>
      </c>
      <c r="H1007" s="114" t="s">
        <v>5792</v>
      </c>
      <c r="I1007" s="114"/>
    </row>
    <row r="1008" spans="1:9">
      <c r="A1008" s="114" t="s">
        <v>9656</v>
      </c>
      <c r="B1008" s="114" t="s">
        <v>9659</v>
      </c>
      <c r="C1008" s="114" t="s">
        <v>9611</v>
      </c>
      <c r="D1008" s="114" t="s">
        <v>9660</v>
      </c>
      <c r="E1008" s="114" t="s">
        <v>9657</v>
      </c>
      <c r="F1008" s="114" t="s">
        <v>9658</v>
      </c>
      <c r="G1008" s="114" t="s">
        <v>10693</v>
      </c>
      <c r="H1008" s="114" t="s">
        <v>5792</v>
      </c>
      <c r="I1008" s="114"/>
    </row>
    <row r="1009" spans="1:9">
      <c r="A1009" s="114" t="s">
        <v>3288</v>
      </c>
      <c r="B1009" s="114" t="s">
        <v>4864</v>
      </c>
      <c r="C1009" s="114" t="s">
        <v>3289</v>
      </c>
      <c r="D1009" s="114" t="s">
        <v>4865</v>
      </c>
      <c r="E1009" s="114">
        <v>4.43</v>
      </c>
      <c r="F1009" s="114">
        <v>1.44E-2</v>
      </c>
      <c r="G1009" s="114" t="s">
        <v>2332</v>
      </c>
      <c r="H1009" s="114" t="s">
        <v>5792</v>
      </c>
      <c r="I1009" s="114"/>
    </row>
    <row r="1010" spans="1:9">
      <c r="A1010" s="114" t="s">
        <v>9661</v>
      </c>
      <c r="B1010" s="114" t="s">
        <v>9662</v>
      </c>
      <c r="C1010" s="114" t="s">
        <v>3238</v>
      </c>
      <c r="D1010" s="114" t="s">
        <v>9663</v>
      </c>
      <c r="E1010" s="114">
        <v>10.72</v>
      </c>
      <c r="F1010" s="114">
        <v>1.1900000000000001E-2</v>
      </c>
      <c r="G1010" s="114" t="s">
        <v>2332</v>
      </c>
      <c r="H1010" s="114" t="s">
        <v>5792</v>
      </c>
      <c r="I1010" s="114"/>
    </row>
    <row r="1011" spans="1:9">
      <c r="A1011" s="114" t="s">
        <v>9664</v>
      </c>
      <c r="B1011" s="114" t="s">
        <v>9665</v>
      </c>
      <c r="C1011" s="114" t="s">
        <v>7712</v>
      </c>
      <c r="D1011" s="114" t="s">
        <v>9666</v>
      </c>
      <c r="E1011" s="114">
        <v>11.38</v>
      </c>
      <c r="F1011" s="114">
        <v>1.06E-2</v>
      </c>
      <c r="G1011" s="114" t="s">
        <v>5787</v>
      </c>
      <c r="H1011" s="114" t="s">
        <v>5792</v>
      </c>
      <c r="I1011" s="114"/>
    </row>
    <row r="1012" spans="1:9">
      <c r="A1012" s="114" t="s">
        <v>9667</v>
      </c>
      <c r="B1012" s="114" t="s">
        <v>9670</v>
      </c>
      <c r="C1012" s="114" t="s">
        <v>3054</v>
      </c>
      <c r="D1012" s="114" t="s">
        <v>9671</v>
      </c>
      <c r="E1012" s="114" t="s">
        <v>9668</v>
      </c>
      <c r="F1012" s="114" t="s">
        <v>9669</v>
      </c>
      <c r="G1012" s="114" t="s">
        <v>10517</v>
      </c>
      <c r="H1012" s="114" t="s">
        <v>5792</v>
      </c>
      <c r="I1012" s="114"/>
    </row>
    <row r="1013" spans="1:9">
      <c r="A1013" s="114" t="s">
        <v>9672</v>
      </c>
      <c r="B1013" s="114" t="s">
        <v>9673</v>
      </c>
      <c r="C1013" s="114" t="s">
        <v>9674</v>
      </c>
      <c r="D1013" s="114" t="s">
        <v>9675</v>
      </c>
      <c r="E1013" s="114">
        <v>11.02</v>
      </c>
      <c r="F1013" s="114">
        <v>4.5999999999999999E-3</v>
      </c>
      <c r="G1013" s="114" t="s">
        <v>5789</v>
      </c>
      <c r="H1013" s="114" t="s">
        <v>5792</v>
      </c>
      <c r="I1013" s="114"/>
    </row>
    <row r="1014" spans="1:9">
      <c r="A1014" s="114" t="s">
        <v>9676</v>
      </c>
      <c r="B1014" s="114" t="s">
        <v>9677</v>
      </c>
      <c r="C1014" s="114" t="s">
        <v>9678</v>
      </c>
      <c r="D1014" s="114" t="s">
        <v>9679</v>
      </c>
      <c r="E1014" s="114">
        <v>4.5</v>
      </c>
      <c r="F1014" s="114">
        <v>2.98E-2</v>
      </c>
      <c r="G1014" s="114" t="s">
        <v>5789</v>
      </c>
      <c r="H1014" s="114" t="s">
        <v>5792</v>
      </c>
      <c r="I1014" s="114"/>
    </row>
    <row r="1015" spans="1:9">
      <c r="A1015" s="114" t="s">
        <v>9680</v>
      </c>
      <c r="B1015" s="114" t="s">
        <v>9681</v>
      </c>
      <c r="C1015" s="114" t="s">
        <v>9682</v>
      </c>
      <c r="D1015" s="114" t="s">
        <v>9683</v>
      </c>
      <c r="E1015" s="114">
        <v>7.82</v>
      </c>
      <c r="F1015" s="114">
        <v>3.1800000000000002E-2</v>
      </c>
      <c r="G1015" s="114" t="s">
        <v>2365</v>
      </c>
      <c r="H1015" s="114" t="s">
        <v>5792</v>
      </c>
      <c r="I1015" s="114"/>
    </row>
    <row r="1016" spans="1:9">
      <c r="A1016" s="114" t="s">
        <v>9684</v>
      </c>
      <c r="B1016" s="114" t="s">
        <v>9685</v>
      </c>
      <c r="C1016" s="114" t="s">
        <v>9686</v>
      </c>
      <c r="D1016" s="114" t="s">
        <v>9687</v>
      </c>
      <c r="E1016" s="114">
        <v>24.5</v>
      </c>
      <c r="F1016" s="114">
        <v>2.7799999999999998E-2</v>
      </c>
      <c r="G1016" s="114" t="s">
        <v>5789</v>
      </c>
      <c r="H1016" s="114" t="s">
        <v>5792</v>
      </c>
      <c r="I1016" s="114"/>
    </row>
    <row r="1017" spans="1:9">
      <c r="A1017" s="114" t="s">
        <v>9688</v>
      </c>
      <c r="B1017" s="114" t="s">
        <v>9689</v>
      </c>
      <c r="C1017" s="114" t="s">
        <v>9690</v>
      </c>
      <c r="D1017" s="114" t="s">
        <v>9691</v>
      </c>
      <c r="E1017" s="114">
        <v>4.74</v>
      </c>
      <c r="F1017" s="114">
        <v>1.0800000000000001E-2</v>
      </c>
      <c r="G1017" s="114" t="s">
        <v>2230</v>
      </c>
      <c r="H1017" s="114" t="s">
        <v>5792</v>
      </c>
      <c r="I1017" s="114"/>
    </row>
    <row r="1018" spans="1:9">
      <c r="A1018" s="114" t="s">
        <v>9692</v>
      </c>
      <c r="B1018" s="114" t="s">
        <v>9693</v>
      </c>
      <c r="C1018" s="114" t="s">
        <v>9694</v>
      </c>
      <c r="D1018" s="114" t="s">
        <v>9695</v>
      </c>
      <c r="E1018" s="114">
        <v>20.57</v>
      </c>
      <c r="F1018" s="114">
        <v>3.0599999999999999E-2</v>
      </c>
      <c r="G1018" s="114" t="s">
        <v>5789</v>
      </c>
      <c r="H1018" s="114" t="s">
        <v>5792</v>
      </c>
      <c r="I1018" s="114"/>
    </row>
    <row r="1019" spans="1:9">
      <c r="A1019" s="114" t="s">
        <v>9696</v>
      </c>
      <c r="B1019" s="114" t="s">
        <v>9697</v>
      </c>
      <c r="C1019" s="114" t="s">
        <v>9698</v>
      </c>
      <c r="D1019" s="114" t="s">
        <v>9699</v>
      </c>
      <c r="E1019" s="114">
        <v>6.41</v>
      </c>
      <c r="F1019" s="114">
        <v>3.6400000000000002E-2</v>
      </c>
      <c r="G1019" s="114" t="s">
        <v>2365</v>
      </c>
      <c r="H1019" s="114" t="s">
        <v>5792</v>
      </c>
      <c r="I1019" s="114"/>
    </row>
    <row r="1020" spans="1:9">
      <c r="A1020" s="114" t="s">
        <v>9700</v>
      </c>
      <c r="B1020" s="114" t="s">
        <v>9703</v>
      </c>
      <c r="C1020" s="114" t="s">
        <v>9704</v>
      </c>
      <c r="D1020" s="114" t="s">
        <v>9705</v>
      </c>
      <c r="E1020" s="114" t="s">
        <v>9701</v>
      </c>
      <c r="F1020" s="114" t="s">
        <v>9702</v>
      </c>
      <c r="G1020" s="114" t="s">
        <v>10684</v>
      </c>
      <c r="H1020" s="114" t="s">
        <v>5792</v>
      </c>
      <c r="I1020" s="114"/>
    </row>
    <row r="1021" spans="1:9">
      <c r="A1021" s="114" t="s">
        <v>9706</v>
      </c>
      <c r="B1021" s="114" t="s">
        <v>9709</v>
      </c>
      <c r="C1021" s="114" t="s">
        <v>3084</v>
      </c>
      <c r="D1021" s="114" t="s">
        <v>9710</v>
      </c>
      <c r="E1021" s="114" t="s">
        <v>9707</v>
      </c>
      <c r="F1021" s="114" t="s">
        <v>9708</v>
      </c>
      <c r="G1021" s="114" t="s">
        <v>10625</v>
      </c>
      <c r="H1021" s="114" t="s">
        <v>5792</v>
      </c>
      <c r="I1021" s="114"/>
    </row>
    <row r="1022" spans="1:9">
      <c r="A1022" s="114" t="s">
        <v>9711</v>
      </c>
      <c r="B1022" s="114" t="s">
        <v>9712</v>
      </c>
      <c r="C1022" s="114" t="s">
        <v>9713</v>
      </c>
      <c r="D1022" s="114" t="s">
        <v>9714</v>
      </c>
      <c r="E1022" s="114">
        <v>3.72</v>
      </c>
      <c r="F1022" s="114">
        <v>4.2000000000000003E-2</v>
      </c>
      <c r="G1022" s="114" t="s">
        <v>2389</v>
      </c>
      <c r="H1022" s="114" t="s">
        <v>5792</v>
      </c>
      <c r="I1022" s="114"/>
    </row>
    <row r="1023" spans="1:9">
      <c r="A1023" s="114" t="s">
        <v>9715</v>
      </c>
      <c r="B1023" s="114" t="s">
        <v>9716</v>
      </c>
      <c r="C1023" s="114" t="s">
        <v>2588</v>
      </c>
      <c r="D1023" s="114" t="s">
        <v>9717</v>
      </c>
      <c r="E1023" s="114">
        <v>6.53</v>
      </c>
      <c r="F1023" s="114">
        <v>3.2000000000000001E-2</v>
      </c>
      <c r="G1023" s="114" t="s">
        <v>5789</v>
      </c>
      <c r="H1023" s="114" t="s">
        <v>5792</v>
      </c>
      <c r="I1023" s="114"/>
    </row>
    <row r="1024" spans="1:9">
      <c r="A1024" s="114" t="s">
        <v>9718</v>
      </c>
      <c r="B1024" s="114" t="s">
        <v>9721</v>
      </c>
      <c r="C1024" s="114" t="s">
        <v>3398</v>
      </c>
      <c r="D1024" s="114" t="s">
        <v>6314</v>
      </c>
      <c r="E1024" s="114" t="s">
        <v>9719</v>
      </c>
      <c r="F1024" s="114" t="s">
        <v>9720</v>
      </c>
      <c r="G1024" s="114" t="s">
        <v>10675</v>
      </c>
      <c r="H1024" s="114" t="s">
        <v>5792</v>
      </c>
      <c r="I1024" s="114"/>
    </row>
    <row r="1025" spans="1:9">
      <c r="A1025" s="114" t="s">
        <v>9722</v>
      </c>
      <c r="B1025" s="114" t="s">
        <v>9723</v>
      </c>
      <c r="C1025" s="114" t="s">
        <v>9724</v>
      </c>
      <c r="D1025" s="114" t="s">
        <v>9725</v>
      </c>
      <c r="E1025" s="114">
        <v>11.45</v>
      </c>
      <c r="F1025" s="114">
        <v>1.8800000000000001E-2</v>
      </c>
      <c r="G1025" s="114" t="s">
        <v>2332</v>
      </c>
      <c r="H1025" s="114" t="s">
        <v>5792</v>
      </c>
      <c r="I1025" s="114"/>
    </row>
    <row r="1026" spans="1:9">
      <c r="A1026" s="114" t="s">
        <v>3399</v>
      </c>
      <c r="B1026" s="114" t="s">
        <v>4887</v>
      </c>
      <c r="C1026" s="114" t="s">
        <v>3121</v>
      </c>
      <c r="D1026" s="114" t="s">
        <v>3971</v>
      </c>
      <c r="E1026" s="114" t="s">
        <v>9726</v>
      </c>
      <c r="F1026" s="114" t="s">
        <v>9727</v>
      </c>
      <c r="G1026" s="114" t="s">
        <v>10694</v>
      </c>
      <c r="H1026" s="114" t="s">
        <v>5792</v>
      </c>
      <c r="I1026" s="114"/>
    </row>
    <row r="1027" spans="1:9">
      <c r="A1027" s="114" t="s">
        <v>9728</v>
      </c>
      <c r="B1027" s="114" t="s">
        <v>9729</v>
      </c>
      <c r="C1027" s="114" t="s">
        <v>9730</v>
      </c>
      <c r="D1027" s="114" t="s">
        <v>9451</v>
      </c>
      <c r="E1027" s="114">
        <v>6.53</v>
      </c>
      <c r="F1027" s="114">
        <v>3.3000000000000002E-2</v>
      </c>
      <c r="G1027" s="114" t="s">
        <v>5789</v>
      </c>
      <c r="H1027" s="114" t="s">
        <v>5792</v>
      </c>
      <c r="I1027" s="114"/>
    </row>
    <row r="1028" spans="1:9">
      <c r="A1028" s="114" t="s">
        <v>9731</v>
      </c>
      <c r="B1028" s="114" t="s">
        <v>9732</v>
      </c>
      <c r="C1028" s="114" t="s">
        <v>9733</v>
      </c>
      <c r="D1028" s="114" t="s">
        <v>9734</v>
      </c>
      <c r="E1028" s="114">
        <v>6</v>
      </c>
      <c r="F1028" s="114">
        <v>1.3299999999999999E-2</v>
      </c>
      <c r="G1028" s="114" t="s">
        <v>5789</v>
      </c>
      <c r="H1028" s="114" t="s">
        <v>5792</v>
      </c>
      <c r="I1028" s="114"/>
    </row>
    <row r="1029" spans="1:9">
      <c r="A1029" s="114" t="s">
        <v>9735</v>
      </c>
      <c r="B1029" s="114" t="s">
        <v>9736</v>
      </c>
      <c r="C1029" s="114" t="s">
        <v>3600</v>
      </c>
      <c r="D1029" s="114" t="s">
        <v>4017</v>
      </c>
      <c r="E1029" s="114">
        <v>2.79</v>
      </c>
      <c r="F1029" s="114">
        <v>3.4200000000000001E-2</v>
      </c>
      <c r="G1029" s="114" t="s">
        <v>2389</v>
      </c>
      <c r="H1029" s="114" t="s">
        <v>5792</v>
      </c>
      <c r="I1029" s="114"/>
    </row>
    <row r="1030" spans="1:9">
      <c r="A1030" s="114" t="s">
        <v>9737</v>
      </c>
      <c r="B1030" s="114" t="s">
        <v>9738</v>
      </c>
      <c r="C1030" s="114" t="s">
        <v>6804</v>
      </c>
      <c r="D1030" s="114" t="s">
        <v>8713</v>
      </c>
      <c r="E1030" s="114">
        <v>8.74</v>
      </c>
      <c r="F1030" s="114">
        <v>3.8300000000000001E-2</v>
      </c>
      <c r="G1030" s="114" t="s">
        <v>5787</v>
      </c>
      <c r="H1030" s="114" t="s">
        <v>5792</v>
      </c>
      <c r="I1030" s="114"/>
    </row>
    <row r="1031" spans="1:9">
      <c r="A1031" s="114" t="s">
        <v>9739</v>
      </c>
      <c r="B1031" s="114" t="s">
        <v>2588</v>
      </c>
      <c r="C1031" s="114" t="s">
        <v>2588</v>
      </c>
      <c r="D1031" s="114" t="s">
        <v>9740</v>
      </c>
      <c r="E1031" s="114">
        <v>11.35</v>
      </c>
      <c r="F1031" s="114">
        <v>3.6499999999999998E-2</v>
      </c>
      <c r="G1031" s="114" t="s">
        <v>2389</v>
      </c>
      <c r="H1031" s="114" t="s">
        <v>5792</v>
      </c>
      <c r="I1031" s="114"/>
    </row>
    <row r="1032" spans="1:9">
      <c r="A1032" s="114" t="s">
        <v>9741</v>
      </c>
      <c r="B1032" s="114" t="s">
        <v>9744</v>
      </c>
      <c r="C1032" s="114" t="s">
        <v>9615</v>
      </c>
      <c r="D1032" s="114" t="s">
        <v>9745</v>
      </c>
      <c r="E1032" s="114" t="s">
        <v>9742</v>
      </c>
      <c r="F1032" s="114" t="s">
        <v>9743</v>
      </c>
      <c r="G1032" s="114" t="s">
        <v>10543</v>
      </c>
      <c r="H1032" s="114" t="s">
        <v>5792</v>
      </c>
      <c r="I1032" s="114"/>
    </row>
    <row r="1033" spans="1:9">
      <c r="A1033" s="114" t="s">
        <v>9746</v>
      </c>
      <c r="B1033" s="114" t="s">
        <v>9747</v>
      </c>
      <c r="C1033" s="114" t="s">
        <v>9513</v>
      </c>
      <c r="D1033" s="114" t="s">
        <v>9748</v>
      </c>
      <c r="E1033" s="114">
        <v>4.82</v>
      </c>
      <c r="F1033" s="114">
        <v>3.9899999999999998E-2</v>
      </c>
      <c r="G1033" s="114" t="s">
        <v>2315</v>
      </c>
      <c r="H1033" s="114" t="s">
        <v>5792</v>
      </c>
      <c r="I1033" s="114"/>
    </row>
    <row r="1034" spans="1:9">
      <c r="A1034" s="114" t="s">
        <v>9749</v>
      </c>
      <c r="B1034" s="114" t="s">
        <v>9750</v>
      </c>
      <c r="C1034" s="114" t="s">
        <v>9751</v>
      </c>
      <c r="D1034" s="114" t="s">
        <v>9752</v>
      </c>
      <c r="E1034" s="114">
        <v>16.25</v>
      </c>
      <c r="F1034" s="114">
        <v>1.89E-2</v>
      </c>
      <c r="G1034" s="114" t="s">
        <v>2389</v>
      </c>
      <c r="H1034" s="114" t="s">
        <v>5792</v>
      </c>
      <c r="I1034" s="114"/>
    </row>
    <row r="1035" spans="1:9">
      <c r="A1035" s="114" t="s">
        <v>9753</v>
      </c>
      <c r="B1035" s="114" t="s">
        <v>9756</v>
      </c>
      <c r="C1035" s="114" t="s">
        <v>9757</v>
      </c>
      <c r="D1035" s="114" t="s">
        <v>9758</v>
      </c>
      <c r="E1035" s="114" t="s">
        <v>9754</v>
      </c>
      <c r="F1035" s="114" t="s">
        <v>9755</v>
      </c>
      <c r="G1035" s="114" t="s">
        <v>10695</v>
      </c>
      <c r="H1035" s="114" t="s">
        <v>5792</v>
      </c>
      <c r="I1035" s="114"/>
    </row>
    <row r="1036" spans="1:9">
      <c r="A1036" s="114" t="s">
        <v>9759</v>
      </c>
      <c r="B1036" s="114" t="s">
        <v>9762</v>
      </c>
      <c r="C1036" s="114" t="s">
        <v>9763</v>
      </c>
      <c r="D1036" s="114" t="s">
        <v>9764</v>
      </c>
      <c r="E1036" s="114" t="s">
        <v>9760</v>
      </c>
      <c r="F1036" s="114" t="s">
        <v>9761</v>
      </c>
      <c r="G1036" s="114" t="s">
        <v>10696</v>
      </c>
      <c r="H1036" s="114" t="s">
        <v>5792</v>
      </c>
      <c r="I1036" s="114"/>
    </row>
    <row r="1037" spans="1:9">
      <c r="A1037" s="114" t="s">
        <v>9765</v>
      </c>
      <c r="B1037" s="114" t="s">
        <v>9766</v>
      </c>
      <c r="C1037" s="114" t="s">
        <v>9767</v>
      </c>
      <c r="D1037" s="114" t="s">
        <v>9768</v>
      </c>
      <c r="E1037" s="114">
        <v>6.44</v>
      </c>
      <c r="F1037" s="114">
        <v>3.8999999999999998E-3</v>
      </c>
      <c r="G1037" s="114" t="s">
        <v>2355</v>
      </c>
      <c r="H1037" s="114" t="s">
        <v>5792</v>
      </c>
      <c r="I1037" s="114"/>
    </row>
    <row r="1038" spans="1:9">
      <c r="A1038" s="114" t="s">
        <v>9769</v>
      </c>
      <c r="B1038" s="114" t="s">
        <v>9770</v>
      </c>
      <c r="C1038" s="114" t="s">
        <v>9771</v>
      </c>
      <c r="D1038" s="114" t="s">
        <v>9772</v>
      </c>
      <c r="E1038" s="114">
        <v>8.1</v>
      </c>
      <c r="F1038" s="114">
        <v>3.8199999999999998E-2</v>
      </c>
      <c r="G1038" s="114" t="s">
        <v>2229</v>
      </c>
      <c r="H1038" s="114" t="s">
        <v>5792</v>
      </c>
      <c r="I1038" s="114"/>
    </row>
    <row r="1039" spans="1:9">
      <c r="A1039" s="114" t="s">
        <v>9773</v>
      </c>
      <c r="B1039" s="114" t="s">
        <v>9776</v>
      </c>
      <c r="C1039" s="114" t="s">
        <v>5812</v>
      </c>
      <c r="D1039" s="114" t="s">
        <v>9777</v>
      </c>
      <c r="E1039" s="114" t="s">
        <v>9774</v>
      </c>
      <c r="F1039" s="114" t="s">
        <v>9775</v>
      </c>
      <c r="G1039" s="114" t="s">
        <v>10697</v>
      </c>
      <c r="H1039" s="114" t="s">
        <v>5792</v>
      </c>
      <c r="I1039" s="114"/>
    </row>
    <row r="1040" spans="1:9">
      <c r="A1040" s="114" t="s">
        <v>9778</v>
      </c>
      <c r="B1040" s="114" t="s">
        <v>9779</v>
      </c>
      <c r="C1040" s="114" t="s">
        <v>9780</v>
      </c>
      <c r="D1040" s="114" t="s">
        <v>9781</v>
      </c>
      <c r="E1040" s="114">
        <v>6.08</v>
      </c>
      <c r="F1040" s="114">
        <v>2.4500000000000001E-2</v>
      </c>
      <c r="G1040" s="114" t="s">
        <v>5789</v>
      </c>
      <c r="H1040" s="114" t="s">
        <v>5792</v>
      </c>
      <c r="I1040" s="114"/>
    </row>
    <row r="1041" spans="1:9">
      <c r="A1041" s="114" t="s">
        <v>9782</v>
      </c>
      <c r="B1041" s="114" t="s">
        <v>9783</v>
      </c>
      <c r="C1041" s="114" t="s">
        <v>7544</v>
      </c>
      <c r="D1041" s="114" t="s">
        <v>9784</v>
      </c>
      <c r="E1041" s="114">
        <v>3.76</v>
      </c>
      <c r="F1041" s="114">
        <v>6.4000000000000003E-3</v>
      </c>
      <c r="G1041" s="114" t="s">
        <v>2365</v>
      </c>
      <c r="H1041" s="114" t="s">
        <v>5792</v>
      </c>
      <c r="I1041" s="114"/>
    </row>
    <row r="1042" spans="1:9">
      <c r="A1042" s="114" t="s">
        <v>9785</v>
      </c>
      <c r="B1042" s="114" t="s">
        <v>9786</v>
      </c>
      <c r="C1042" s="114" t="s">
        <v>7002</v>
      </c>
      <c r="D1042" s="114" t="s">
        <v>9787</v>
      </c>
      <c r="E1042" s="114">
        <v>21.25</v>
      </c>
      <c r="F1042" s="114">
        <v>9.9000000000000008E-3</v>
      </c>
      <c r="G1042" s="114" t="s">
        <v>2365</v>
      </c>
      <c r="H1042" s="114" t="s">
        <v>5792</v>
      </c>
      <c r="I1042" s="114"/>
    </row>
    <row r="1043" spans="1:9">
      <c r="A1043" s="114" t="s">
        <v>9788</v>
      </c>
      <c r="B1043" s="114" t="s">
        <v>9791</v>
      </c>
      <c r="C1043" s="114" t="s">
        <v>2588</v>
      </c>
      <c r="D1043" s="114" t="s">
        <v>4348</v>
      </c>
      <c r="E1043" s="114" t="s">
        <v>9789</v>
      </c>
      <c r="F1043" s="114" t="s">
        <v>9790</v>
      </c>
      <c r="G1043" s="114" t="s">
        <v>10668</v>
      </c>
      <c r="H1043" s="114" t="s">
        <v>5792</v>
      </c>
      <c r="I1043" s="114"/>
    </row>
    <row r="1044" spans="1:9">
      <c r="A1044" s="114" t="s">
        <v>9792</v>
      </c>
      <c r="B1044" s="114" t="s">
        <v>9793</v>
      </c>
      <c r="C1044" s="114" t="s">
        <v>7707</v>
      </c>
      <c r="D1044" s="114" t="s">
        <v>9794</v>
      </c>
      <c r="E1044" s="114">
        <v>6.19</v>
      </c>
      <c r="F1044" s="114">
        <v>4.8800000000000003E-2</v>
      </c>
      <c r="G1044" s="114" t="s">
        <v>5789</v>
      </c>
      <c r="H1044" s="114" t="s">
        <v>5792</v>
      </c>
      <c r="I1044" s="114"/>
    </row>
    <row r="1045" spans="1:9">
      <c r="A1045" s="114" t="s">
        <v>9795</v>
      </c>
      <c r="B1045" s="114" t="s">
        <v>9796</v>
      </c>
      <c r="C1045" s="114" t="s">
        <v>9797</v>
      </c>
      <c r="D1045" s="114" t="s">
        <v>9798</v>
      </c>
      <c r="E1045" s="114">
        <v>5.67</v>
      </c>
      <c r="F1045" s="114">
        <v>3.4200000000000001E-2</v>
      </c>
      <c r="G1045" s="114" t="s">
        <v>5789</v>
      </c>
      <c r="H1045" s="114" t="s">
        <v>5792</v>
      </c>
      <c r="I1045" s="114"/>
    </row>
    <row r="1046" spans="1:9">
      <c r="A1046" s="114" t="s">
        <v>9799</v>
      </c>
      <c r="B1046" s="114" t="s">
        <v>9800</v>
      </c>
      <c r="C1046" s="114" t="s">
        <v>3209</v>
      </c>
      <c r="D1046" s="114" t="s">
        <v>9801</v>
      </c>
      <c r="E1046" s="114">
        <v>12.18</v>
      </c>
      <c r="F1046" s="114">
        <v>2.2000000000000001E-3</v>
      </c>
      <c r="G1046" s="114" t="s">
        <v>2406</v>
      </c>
      <c r="H1046" s="114" t="s">
        <v>5792</v>
      </c>
      <c r="I1046" s="114"/>
    </row>
    <row r="1047" spans="1:9">
      <c r="A1047" s="114" t="s">
        <v>9802</v>
      </c>
      <c r="B1047" s="114" t="s">
        <v>2588</v>
      </c>
      <c r="C1047" s="114" t="s">
        <v>2588</v>
      </c>
      <c r="D1047" s="114" t="s">
        <v>9805</v>
      </c>
      <c r="E1047" s="114" t="s">
        <v>9803</v>
      </c>
      <c r="F1047" s="114" t="s">
        <v>9804</v>
      </c>
      <c r="G1047" s="114" t="s">
        <v>10698</v>
      </c>
      <c r="H1047" s="114" t="s">
        <v>5792</v>
      </c>
      <c r="I1047" s="114"/>
    </row>
    <row r="1048" spans="1:9">
      <c r="A1048" s="114" t="s">
        <v>9806</v>
      </c>
      <c r="B1048" s="114" t="s">
        <v>9807</v>
      </c>
      <c r="C1048" s="114" t="s">
        <v>9808</v>
      </c>
      <c r="D1048" s="114" t="s">
        <v>9809</v>
      </c>
      <c r="E1048" s="114">
        <v>9.0299999999999994</v>
      </c>
      <c r="F1048" s="114">
        <v>3.5400000000000001E-2</v>
      </c>
      <c r="G1048" s="114" t="s">
        <v>2355</v>
      </c>
      <c r="H1048" s="114" t="s">
        <v>5792</v>
      </c>
      <c r="I1048" s="114"/>
    </row>
    <row r="1049" spans="1:9">
      <c r="A1049" s="114" t="s">
        <v>9810</v>
      </c>
      <c r="B1049" s="114" t="s">
        <v>9813</v>
      </c>
      <c r="C1049" s="114" t="s">
        <v>6076</v>
      </c>
      <c r="D1049" s="114" t="s">
        <v>6077</v>
      </c>
      <c r="E1049" s="114" t="s">
        <v>9811</v>
      </c>
      <c r="F1049" s="114" t="s">
        <v>9812</v>
      </c>
      <c r="G1049" s="114" t="s">
        <v>10699</v>
      </c>
      <c r="H1049" s="114" t="s">
        <v>5792</v>
      </c>
      <c r="I1049" s="114"/>
    </row>
    <row r="1050" spans="1:9">
      <c r="A1050" s="114" t="s">
        <v>9814</v>
      </c>
      <c r="B1050" s="114" t="s">
        <v>9817</v>
      </c>
      <c r="C1050" s="114" t="s">
        <v>8214</v>
      </c>
      <c r="D1050" s="114" t="s">
        <v>9818</v>
      </c>
      <c r="E1050" s="114" t="s">
        <v>9815</v>
      </c>
      <c r="F1050" s="114" t="s">
        <v>9816</v>
      </c>
      <c r="G1050" s="114" t="s">
        <v>10700</v>
      </c>
      <c r="H1050" s="114" t="s">
        <v>5792</v>
      </c>
      <c r="I1050" s="114"/>
    </row>
    <row r="1051" spans="1:9">
      <c r="A1051" s="114" t="s">
        <v>9819</v>
      </c>
      <c r="B1051" s="114" t="s">
        <v>9822</v>
      </c>
      <c r="C1051" s="114" t="s">
        <v>6463</v>
      </c>
      <c r="D1051" s="114" t="s">
        <v>9823</v>
      </c>
      <c r="E1051" s="114" t="s">
        <v>9820</v>
      </c>
      <c r="F1051" s="114" t="s">
        <v>9821</v>
      </c>
      <c r="G1051" s="114" t="s">
        <v>10584</v>
      </c>
      <c r="H1051" s="114" t="s">
        <v>5792</v>
      </c>
      <c r="I1051" s="114"/>
    </row>
    <row r="1052" spans="1:9">
      <c r="A1052" s="114" t="s">
        <v>3684</v>
      </c>
      <c r="B1052" s="114" t="s">
        <v>4917</v>
      </c>
      <c r="C1052" s="114" t="s">
        <v>3310</v>
      </c>
      <c r="D1052" s="114" t="s">
        <v>4148</v>
      </c>
      <c r="E1052" s="114">
        <v>19.12</v>
      </c>
      <c r="F1052" s="114">
        <v>2.3E-3</v>
      </c>
      <c r="G1052" s="114" t="s">
        <v>2365</v>
      </c>
      <c r="H1052" s="114" t="s">
        <v>5792</v>
      </c>
      <c r="I1052" s="114"/>
    </row>
    <row r="1053" spans="1:9">
      <c r="A1053" s="114" t="s">
        <v>9824</v>
      </c>
      <c r="B1053" s="114" t="s">
        <v>9825</v>
      </c>
      <c r="C1053" s="114" t="s">
        <v>9826</v>
      </c>
      <c r="D1053" s="114" t="s">
        <v>9827</v>
      </c>
      <c r="E1053" s="114">
        <v>6.6</v>
      </c>
      <c r="F1053" s="114">
        <v>5.7999999999999996E-3</v>
      </c>
      <c r="G1053" s="114" t="s">
        <v>2365</v>
      </c>
      <c r="H1053" s="114" t="s">
        <v>5792</v>
      </c>
      <c r="I1053" s="114"/>
    </row>
    <row r="1054" spans="1:9">
      <c r="A1054" s="114" t="s">
        <v>9828</v>
      </c>
      <c r="B1054" s="114" t="s">
        <v>9831</v>
      </c>
      <c r="C1054" s="114" t="s">
        <v>9832</v>
      </c>
      <c r="D1054" s="114" t="s">
        <v>9833</v>
      </c>
      <c r="E1054" s="114" t="s">
        <v>9829</v>
      </c>
      <c r="F1054" s="114" t="s">
        <v>9830</v>
      </c>
      <c r="G1054" s="114" t="s">
        <v>10543</v>
      </c>
      <c r="H1054" s="114" t="s">
        <v>5792</v>
      </c>
      <c r="I1054" s="114"/>
    </row>
    <row r="1055" spans="1:9">
      <c r="A1055" s="114" t="s">
        <v>9834</v>
      </c>
      <c r="B1055" s="114" t="s">
        <v>9835</v>
      </c>
      <c r="C1055" s="114" t="s">
        <v>6859</v>
      </c>
      <c r="D1055" s="114" t="s">
        <v>4011</v>
      </c>
      <c r="E1055" s="114">
        <v>8.0399999999999991</v>
      </c>
      <c r="F1055" s="114">
        <v>3.5700000000000003E-2</v>
      </c>
      <c r="G1055" s="114" t="s">
        <v>5789</v>
      </c>
      <c r="H1055" s="114" t="s">
        <v>5792</v>
      </c>
      <c r="I1055" s="114"/>
    </row>
    <row r="1056" spans="1:9">
      <c r="A1056" s="114" t="s">
        <v>9836</v>
      </c>
      <c r="B1056" s="114" t="s">
        <v>9839</v>
      </c>
      <c r="C1056" s="114" t="s">
        <v>9840</v>
      </c>
      <c r="D1056" s="114" t="s">
        <v>9841</v>
      </c>
      <c r="E1056" s="114" t="s">
        <v>9837</v>
      </c>
      <c r="F1056" s="114" t="s">
        <v>9838</v>
      </c>
      <c r="G1056" s="114" t="s">
        <v>10501</v>
      </c>
      <c r="H1056" s="114" t="s">
        <v>5792</v>
      </c>
      <c r="I1056" s="114"/>
    </row>
    <row r="1057" spans="1:9">
      <c r="A1057" s="114" t="s">
        <v>9842</v>
      </c>
      <c r="B1057" s="114" t="s">
        <v>9843</v>
      </c>
      <c r="C1057" s="114" t="s">
        <v>9844</v>
      </c>
      <c r="D1057" s="114" t="s">
        <v>9845</v>
      </c>
      <c r="E1057" s="114">
        <v>11</v>
      </c>
      <c r="F1057" s="114">
        <v>1.52E-2</v>
      </c>
      <c r="G1057" s="114" t="s">
        <v>2355</v>
      </c>
      <c r="H1057" s="114" t="s">
        <v>5792</v>
      </c>
      <c r="I1057" s="114"/>
    </row>
    <row r="1058" spans="1:9">
      <c r="A1058" s="114" t="s">
        <v>9846</v>
      </c>
      <c r="B1058" s="114" t="s">
        <v>9847</v>
      </c>
      <c r="C1058" s="114" t="s">
        <v>7972</v>
      </c>
      <c r="D1058" s="114" t="s">
        <v>7973</v>
      </c>
      <c r="E1058" s="114">
        <v>5.07</v>
      </c>
      <c r="F1058" s="114">
        <v>4.9599999999999998E-2</v>
      </c>
      <c r="G1058" s="114" t="s">
        <v>5789</v>
      </c>
      <c r="H1058" s="114" t="s">
        <v>5792</v>
      </c>
      <c r="I1058" s="114"/>
    </row>
    <row r="1059" spans="1:9">
      <c r="A1059" s="114" t="s">
        <v>9848</v>
      </c>
      <c r="B1059" s="114" t="s">
        <v>9851</v>
      </c>
      <c r="C1059" s="114" t="s">
        <v>9852</v>
      </c>
      <c r="D1059" s="114" t="s">
        <v>6192</v>
      </c>
      <c r="E1059" s="114" t="s">
        <v>9849</v>
      </c>
      <c r="F1059" s="114" t="s">
        <v>9850</v>
      </c>
      <c r="G1059" s="114" t="s">
        <v>10641</v>
      </c>
      <c r="H1059" s="114" t="s">
        <v>5792</v>
      </c>
      <c r="I1059" s="114"/>
    </row>
    <row r="1060" spans="1:9">
      <c r="A1060" s="114" t="s">
        <v>9853</v>
      </c>
      <c r="B1060" s="114" t="s">
        <v>9854</v>
      </c>
      <c r="C1060" s="114" t="s">
        <v>7399</v>
      </c>
      <c r="D1060" s="114" t="s">
        <v>6020</v>
      </c>
      <c r="E1060" s="114">
        <v>5.71</v>
      </c>
      <c r="F1060" s="114">
        <v>4.87E-2</v>
      </c>
      <c r="G1060" s="114" t="s">
        <v>5789</v>
      </c>
      <c r="H1060" s="114" t="s">
        <v>5792</v>
      </c>
      <c r="I1060" s="114"/>
    </row>
    <row r="1061" spans="1:9">
      <c r="A1061" s="114" t="s">
        <v>9855</v>
      </c>
      <c r="B1061" s="114" t="s">
        <v>9856</v>
      </c>
      <c r="C1061" s="114" t="s">
        <v>9857</v>
      </c>
      <c r="D1061" s="114" t="s">
        <v>9858</v>
      </c>
      <c r="E1061" s="114">
        <v>8.23</v>
      </c>
      <c r="F1061" s="114">
        <v>1.6000000000000001E-3</v>
      </c>
      <c r="G1061" s="114" t="s">
        <v>2365</v>
      </c>
      <c r="H1061" s="114" t="s">
        <v>5792</v>
      </c>
      <c r="I1061" s="114"/>
    </row>
    <row r="1062" spans="1:9">
      <c r="A1062" s="114" t="s">
        <v>9859</v>
      </c>
      <c r="B1062" s="114" t="s">
        <v>9860</v>
      </c>
      <c r="C1062" s="114" t="s">
        <v>9861</v>
      </c>
      <c r="D1062" s="114" t="s">
        <v>4204</v>
      </c>
      <c r="E1062" s="114">
        <v>11.38</v>
      </c>
      <c r="F1062" s="114">
        <v>9.5999999999999992E-3</v>
      </c>
      <c r="G1062" s="114" t="s">
        <v>5789</v>
      </c>
      <c r="H1062" s="114" t="s">
        <v>5792</v>
      </c>
      <c r="I1062" s="114" t="s">
        <v>5886</v>
      </c>
    </row>
    <row r="1063" spans="1:9">
      <c r="A1063" s="114" t="s">
        <v>9862</v>
      </c>
      <c r="B1063" s="114" t="s">
        <v>9863</v>
      </c>
      <c r="C1063" s="114" t="s">
        <v>9864</v>
      </c>
      <c r="D1063" s="114" t="s">
        <v>9865</v>
      </c>
      <c r="E1063" s="114">
        <v>3.69</v>
      </c>
      <c r="F1063" s="114">
        <v>3.49E-2</v>
      </c>
      <c r="G1063" s="114" t="s">
        <v>2389</v>
      </c>
      <c r="H1063" s="114" t="s">
        <v>5792</v>
      </c>
      <c r="I1063" s="114"/>
    </row>
    <row r="1064" spans="1:9">
      <c r="A1064" s="114" t="s">
        <v>9866</v>
      </c>
      <c r="B1064" s="114" t="s">
        <v>9869</v>
      </c>
      <c r="C1064" s="114" t="s">
        <v>6523</v>
      </c>
      <c r="D1064" s="114" t="s">
        <v>9870</v>
      </c>
      <c r="E1064" s="114" t="s">
        <v>9867</v>
      </c>
      <c r="F1064" s="114" t="s">
        <v>9868</v>
      </c>
      <c r="G1064" s="114" t="s">
        <v>10517</v>
      </c>
      <c r="H1064" s="114" t="s">
        <v>5792</v>
      </c>
      <c r="I1064" s="114"/>
    </row>
    <row r="1065" spans="1:9">
      <c r="A1065" s="114" t="s">
        <v>9871</v>
      </c>
      <c r="B1065" s="114" t="s">
        <v>9872</v>
      </c>
      <c r="C1065" s="114" t="s">
        <v>6352</v>
      </c>
      <c r="D1065" s="114" t="s">
        <v>9873</v>
      </c>
      <c r="E1065" s="114">
        <v>15.5</v>
      </c>
      <c r="F1065" s="114">
        <v>9.7000000000000003E-3</v>
      </c>
      <c r="G1065" s="114" t="s">
        <v>2194</v>
      </c>
      <c r="H1065" s="114" t="s">
        <v>5792</v>
      </c>
      <c r="I1065" s="114"/>
    </row>
    <row r="1066" spans="1:9">
      <c r="A1066" s="114" t="s">
        <v>9874</v>
      </c>
      <c r="B1066" s="114" t="s">
        <v>9875</v>
      </c>
      <c r="C1066" s="114" t="s">
        <v>9876</v>
      </c>
      <c r="D1066" s="114" t="s">
        <v>9877</v>
      </c>
      <c r="E1066" s="114">
        <v>12.82</v>
      </c>
      <c r="F1066" s="114">
        <v>1.5599999999999999E-2</v>
      </c>
      <c r="G1066" s="114" t="s">
        <v>2365</v>
      </c>
      <c r="H1066" s="114" t="s">
        <v>5792</v>
      </c>
      <c r="I1066" s="114"/>
    </row>
    <row r="1067" spans="1:9">
      <c r="A1067" s="114" t="s">
        <v>9878</v>
      </c>
      <c r="B1067" s="114" t="s">
        <v>9879</v>
      </c>
      <c r="C1067" s="114" t="s">
        <v>9880</v>
      </c>
      <c r="D1067" s="114" t="s">
        <v>9881</v>
      </c>
      <c r="E1067" s="114">
        <v>3.86</v>
      </c>
      <c r="F1067" s="114">
        <v>3.7699999999999997E-2</v>
      </c>
      <c r="G1067" s="114" t="s">
        <v>2229</v>
      </c>
      <c r="H1067" s="114" t="s">
        <v>5792</v>
      </c>
      <c r="I1067" s="114"/>
    </row>
    <row r="1068" spans="1:9">
      <c r="A1068" s="114" t="s">
        <v>9882</v>
      </c>
      <c r="B1068" s="114" t="s">
        <v>9883</v>
      </c>
      <c r="C1068" s="114" t="s">
        <v>9884</v>
      </c>
      <c r="D1068" s="114" t="s">
        <v>9885</v>
      </c>
      <c r="E1068" s="114">
        <v>16.89</v>
      </c>
      <c r="F1068" s="114">
        <v>5.3E-3</v>
      </c>
      <c r="G1068" s="114" t="s">
        <v>2231</v>
      </c>
      <c r="H1068" s="114" t="s">
        <v>5792</v>
      </c>
      <c r="I1068" s="114"/>
    </row>
    <row r="1069" spans="1:9">
      <c r="A1069" s="114" t="s">
        <v>9886</v>
      </c>
      <c r="B1069" s="114" t="s">
        <v>9887</v>
      </c>
      <c r="C1069" s="114" t="s">
        <v>9888</v>
      </c>
      <c r="D1069" s="114" t="s">
        <v>9889</v>
      </c>
      <c r="E1069" s="114">
        <v>13.12</v>
      </c>
      <c r="F1069" s="114">
        <v>1.4800000000000001E-2</v>
      </c>
      <c r="G1069" s="114" t="s">
        <v>2231</v>
      </c>
      <c r="H1069" s="114" t="s">
        <v>5792</v>
      </c>
      <c r="I1069" s="114"/>
    </row>
    <row r="1070" spans="1:9">
      <c r="A1070" s="114" t="s">
        <v>9890</v>
      </c>
      <c r="B1070" s="114" t="s">
        <v>2588</v>
      </c>
      <c r="C1070" s="114" t="s">
        <v>2588</v>
      </c>
      <c r="D1070" s="114" t="s">
        <v>3747</v>
      </c>
      <c r="E1070" s="114">
        <v>7.52</v>
      </c>
      <c r="F1070" s="114">
        <v>3.8399999999999997E-2</v>
      </c>
      <c r="G1070" s="114" t="s">
        <v>2365</v>
      </c>
      <c r="H1070" s="114" t="s">
        <v>5792</v>
      </c>
      <c r="I1070" s="114"/>
    </row>
    <row r="1071" spans="1:9">
      <c r="A1071" s="114" t="s">
        <v>9891</v>
      </c>
      <c r="B1071" s="114" t="s">
        <v>9892</v>
      </c>
      <c r="C1071" s="114" t="s">
        <v>9893</v>
      </c>
      <c r="D1071" s="114" t="s">
        <v>9894</v>
      </c>
      <c r="E1071" s="114">
        <v>8.98</v>
      </c>
      <c r="F1071" s="114">
        <v>1.6999999999999999E-3</v>
      </c>
      <c r="G1071" s="114" t="s">
        <v>2315</v>
      </c>
      <c r="H1071" s="114" t="s">
        <v>5792</v>
      </c>
      <c r="I1071" s="114"/>
    </row>
    <row r="1072" spans="1:9">
      <c r="A1072" s="114" t="s">
        <v>9895</v>
      </c>
      <c r="B1072" s="114" t="s">
        <v>9898</v>
      </c>
      <c r="C1072" s="114" t="s">
        <v>9899</v>
      </c>
      <c r="D1072" s="114" t="s">
        <v>9900</v>
      </c>
      <c r="E1072" s="114" t="s">
        <v>9896</v>
      </c>
      <c r="F1072" s="114" t="s">
        <v>9897</v>
      </c>
      <c r="G1072" s="114" t="s">
        <v>10701</v>
      </c>
      <c r="H1072" s="114" t="s">
        <v>5792</v>
      </c>
      <c r="I1072" s="114"/>
    </row>
    <row r="1073" spans="1:9">
      <c r="A1073" s="114" t="s">
        <v>9901</v>
      </c>
      <c r="B1073" s="114" t="s">
        <v>9904</v>
      </c>
      <c r="C1073" s="114" t="s">
        <v>9905</v>
      </c>
      <c r="D1073" s="114" t="s">
        <v>9906</v>
      </c>
      <c r="E1073" s="114" t="s">
        <v>9902</v>
      </c>
      <c r="F1073" s="114" t="s">
        <v>9903</v>
      </c>
      <c r="G1073" s="114" t="s">
        <v>10702</v>
      </c>
      <c r="H1073" s="114" t="s">
        <v>5792</v>
      </c>
      <c r="I1073" s="114"/>
    </row>
    <row r="1074" spans="1:9">
      <c r="A1074" s="114" t="s">
        <v>9907</v>
      </c>
      <c r="B1074" s="114" t="s">
        <v>9908</v>
      </c>
      <c r="C1074" s="114" t="s">
        <v>6523</v>
      </c>
      <c r="D1074" s="114" t="s">
        <v>9909</v>
      </c>
      <c r="E1074" s="114">
        <v>5.42</v>
      </c>
      <c r="F1074" s="114">
        <v>3.5999999999999997E-2</v>
      </c>
      <c r="G1074" s="114" t="s">
        <v>2365</v>
      </c>
      <c r="H1074" s="114" t="s">
        <v>5792</v>
      </c>
      <c r="I1074" s="114"/>
    </row>
    <row r="1075" spans="1:9">
      <c r="A1075" s="114" t="s">
        <v>9910</v>
      </c>
      <c r="B1075" s="114" t="s">
        <v>9911</v>
      </c>
      <c r="C1075" s="114" t="s">
        <v>9075</v>
      </c>
      <c r="D1075" s="114" t="s">
        <v>9912</v>
      </c>
      <c r="E1075" s="114">
        <v>16</v>
      </c>
      <c r="F1075" s="114">
        <v>9.4999999999999998E-3</v>
      </c>
      <c r="G1075" s="114" t="s">
        <v>2365</v>
      </c>
      <c r="H1075" s="114" t="s">
        <v>5792</v>
      </c>
      <c r="I1075" s="114"/>
    </row>
    <row r="1076" spans="1:9">
      <c r="A1076" s="114" t="s">
        <v>9913</v>
      </c>
      <c r="B1076" s="114" t="s">
        <v>9914</v>
      </c>
      <c r="C1076" s="114" t="s">
        <v>3136</v>
      </c>
      <c r="D1076" s="114" t="s">
        <v>3770</v>
      </c>
      <c r="E1076" s="114">
        <v>5.9</v>
      </c>
      <c r="F1076" s="114">
        <v>1.37E-2</v>
      </c>
      <c r="G1076" s="114" t="s">
        <v>2365</v>
      </c>
      <c r="H1076" s="114" t="s">
        <v>5792</v>
      </c>
      <c r="I1076" s="114"/>
    </row>
    <row r="1077" spans="1:9">
      <c r="A1077" s="114" t="s">
        <v>9915</v>
      </c>
      <c r="B1077" s="114" t="s">
        <v>9918</v>
      </c>
      <c r="C1077" s="114" t="s">
        <v>3108</v>
      </c>
      <c r="D1077" s="114" t="s">
        <v>3752</v>
      </c>
      <c r="E1077" s="114" t="s">
        <v>9916</v>
      </c>
      <c r="F1077" s="114" t="s">
        <v>9917</v>
      </c>
      <c r="G1077" s="114" t="s">
        <v>10703</v>
      </c>
      <c r="H1077" s="114" t="s">
        <v>5792</v>
      </c>
      <c r="I1077" s="114"/>
    </row>
    <row r="1078" spans="1:9">
      <c r="A1078" s="114" t="s">
        <v>9919</v>
      </c>
      <c r="B1078" s="114" t="s">
        <v>9920</v>
      </c>
      <c r="C1078" s="114" t="s">
        <v>9921</v>
      </c>
      <c r="D1078" s="114" t="s">
        <v>9922</v>
      </c>
      <c r="E1078" s="114">
        <v>15.55</v>
      </c>
      <c r="F1078" s="114">
        <v>1.6000000000000001E-3</v>
      </c>
      <c r="G1078" s="114" t="s">
        <v>2365</v>
      </c>
      <c r="H1078" s="114" t="s">
        <v>5792</v>
      </c>
      <c r="I1078" s="114"/>
    </row>
    <row r="1079" spans="1:9">
      <c r="A1079" s="114" t="s">
        <v>9923</v>
      </c>
      <c r="B1079" s="114" t="s">
        <v>9926</v>
      </c>
      <c r="C1079" s="114" t="s">
        <v>9054</v>
      </c>
      <c r="D1079" s="114" t="s">
        <v>9927</v>
      </c>
      <c r="E1079" s="114" t="s">
        <v>9924</v>
      </c>
      <c r="F1079" s="114" t="s">
        <v>9925</v>
      </c>
      <c r="G1079" s="114" t="s">
        <v>10704</v>
      </c>
      <c r="H1079" s="114" t="s">
        <v>5792</v>
      </c>
      <c r="I1079" s="114"/>
    </row>
    <row r="1080" spans="1:9">
      <c r="A1080" s="114" t="s">
        <v>9928</v>
      </c>
      <c r="B1080" s="114" t="s">
        <v>9931</v>
      </c>
      <c r="C1080" s="114" t="s">
        <v>7892</v>
      </c>
      <c r="D1080" s="114" t="s">
        <v>9932</v>
      </c>
      <c r="E1080" s="114" t="s">
        <v>9929</v>
      </c>
      <c r="F1080" s="114" t="s">
        <v>9930</v>
      </c>
      <c r="G1080" s="114" t="s">
        <v>10522</v>
      </c>
      <c r="H1080" s="114" t="s">
        <v>5792</v>
      </c>
      <c r="I1080" s="114"/>
    </row>
    <row r="1081" spans="1:9">
      <c r="A1081" s="114" t="s">
        <v>9933</v>
      </c>
      <c r="B1081" s="114" t="s">
        <v>9936</v>
      </c>
      <c r="C1081" s="114" t="s">
        <v>9937</v>
      </c>
      <c r="D1081" s="114" t="s">
        <v>9938</v>
      </c>
      <c r="E1081" s="114" t="s">
        <v>9934</v>
      </c>
      <c r="F1081" s="114" t="s">
        <v>9935</v>
      </c>
      <c r="G1081" s="114" t="s">
        <v>10705</v>
      </c>
      <c r="H1081" s="114" t="s">
        <v>5792</v>
      </c>
      <c r="I1081" s="114"/>
    </row>
    <row r="1082" spans="1:9">
      <c r="A1082" s="114" t="s">
        <v>9939</v>
      </c>
      <c r="B1082" s="114" t="s">
        <v>9940</v>
      </c>
      <c r="C1082" s="114" t="s">
        <v>3063</v>
      </c>
      <c r="D1082" s="114" t="s">
        <v>9941</v>
      </c>
      <c r="E1082" s="114">
        <v>3.09</v>
      </c>
      <c r="F1082" s="114">
        <v>4.4999999999999998E-2</v>
      </c>
      <c r="G1082" s="114" t="s">
        <v>2365</v>
      </c>
      <c r="H1082" s="114" t="s">
        <v>5792</v>
      </c>
      <c r="I1082" s="114"/>
    </row>
    <row r="1083" spans="1:9">
      <c r="A1083" s="114" t="s">
        <v>9942</v>
      </c>
      <c r="B1083" s="114" t="s">
        <v>9943</v>
      </c>
      <c r="C1083" s="114" t="s">
        <v>9944</v>
      </c>
      <c r="D1083" s="114" t="s">
        <v>9945</v>
      </c>
      <c r="E1083" s="114">
        <v>5.22</v>
      </c>
      <c r="F1083" s="114">
        <v>9.1000000000000004E-3</v>
      </c>
      <c r="G1083" s="114" t="s">
        <v>5789</v>
      </c>
      <c r="H1083" s="114" t="s">
        <v>5792</v>
      </c>
      <c r="I1083" s="114"/>
    </row>
    <row r="1084" spans="1:9">
      <c r="A1084" s="114" t="s">
        <v>9946</v>
      </c>
      <c r="B1084" s="114" t="s">
        <v>9949</v>
      </c>
      <c r="C1084" s="114" t="s">
        <v>6804</v>
      </c>
      <c r="D1084" s="114" t="s">
        <v>6542</v>
      </c>
      <c r="E1084" s="114" t="s">
        <v>9947</v>
      </c>
      <c r="F1084" s="114" t="s">
        <v>9948</v>
      </c>
      <c r="G1084" s="114" t="s">
        <v>10706</v>
      </c>
      <c r="H1084" s="114" t="s">
        <v>5792</v>
      </c>
      <c r="I1084" s="114"/>
    </row>
    <row r="1085" spans="1:9">
      <c r="A1085" s="114" t="s">
        <v>9950</v>
      </c>
      <c r="B1085" s="114" t="s">
        <v>9953</v>
      </c>
      <c r="C1085" s="114" t="s">
        <v>9954</v>
      </c>
      <c r="D1085" s="114" t="s">
        <v>9955</v>
      </c>
      <c r="E1085" s="114" t="s">
        <v>9951</v>
      </c>
      <c r="F1085" s="114" t="s">
        <v>9952</v>
      </c>
      <c r="G1085" s="114" t="s">
        <v>10707</v>
      </c>
      <c r="H1085" s="114" t="s">
        <v>5792</v>
      </c>
      <c r="I1085" s="114"/>
    </row>
    <row r="1086" spans="1:9">
      <c r="A1086" s="114" t="s">
        <v>9956</v>
      </c>
      <c r="B1086" s="114" t="s">
        <v>9959</v>
      </c>
      <c r="C1086" s="114" t="s">
        <v>9960</v>
      </c>
      <c r="D1086" s="114" t="s">
        <v>9961</v>
      </c>
      <c r="E1086" s="114" t="s">
        <v>9957</v>
      </c>
      <c r="F1086" s="114" t="s">
        <v>9958</v>
      </c>
      <c r="G1086" s="114" t="s">
        <v>10706</v>
      </c>
      <c r="H1086" s="114" t="s">
        <v>5792</v>
      </c>
      <c r="I1086" s="114"/>
    </row>
    <row r="1087" spans="1:9">
      <c r="A1087" s="114" t="s">
        <v>9962</v>
      </c>
      <c r="B1087" s="114" t="s">
        <v>9965</v>
      </c>
      <c r="C1087" s="114" t="s">
        <v>9966</v>
      </c>
      <c r="D1087" s="114" t="s">
        <v>9967</v>
      </c>
      <c r="E1087" s="114" t="s">
        <v>9963</v>
      </c>
      <c r="F1087" s="114" t="s">
        <v>9964</v>
      </c>
      <c r="G1087" s="114" t="s">
        <v>10596</v>
      </c>
      <c r="H1087" s="114" t="s">
        <v>5792</v>
      </c>
      <c r="I1087" s="114"/>
    </row>
    <row r="1088" spans="1:9">
      <c r="A1088" s="114" t="s">
        <v>9968</v>
      </c>
      <c r="B1088" s="114" t="s">
        <v>9969</v>
      </c>
      <c r="C1088" s="114" t="s">
        <v>9970</v>
      </c>
      <c r="D1088" s="114" t="s">
        <v>9971</v>
      </c>
      <c r="E1088" s="114">
        <v>10.4</v>
      </c>
      <c r="F1088" s="114">
        <v>4.7699999999999999E-2</v>
      </c>
      <c r="G1088" s="114" t="s">
        <v>5786</v>
      </c>
      <c r="H1088" s="114" t="s">
        <v>5792</v>
      </c>
      <c r="I1088" s="114"/>
    </row>
    <row r="1089" spans="1:9">
      <c r="A1089" s="114" t="s">
        <v>9972</v>
      </c>
      <c r="B1089" s="114" t="s">
        <v>9975</v>
      </c>
      <c r="C1089" s="114" t="s">
        <v>9976</v>
      </c>
      <c r="D1089" s="114" t="s">
        <v>9977</v>
      </c>
      <c r="E1089" s="114" t="s">
        <v>9973</v>
      </c>
      <c r="F1089" s="114" t="s">
        <v>9974</v>
      </c>
      <c r="G1089" s="114" t="s">
        <v>10571</v>
      </c>
      <c r="H1089" s="114" t="s">
        <v>5792</v>
      </c>
      <c r="I1089" s="114"/>
    </row>
    <row r="1090" spans="1:9">
      <c r="A1090" s="114" t="s">
        <v>9978</v>
      </c>
      <c r="B1090" s="114" t="s">
        <v>9979</v>
      </c>
      <c r="C1090" s="114" t="s">
        <v>8917</v>
      </c>
      <c r="D1090" s="114" t="s">
        <v>9980</v>
      </c>
      <c r="E1090" s="114">
        <v>12.83</v>
      </c>
      <c r="F1090" s="114">
        <v>1.54E-2</v>
      </c>
      <c r="G1090" s="114" t="s">
        <v>5789</v>
      </c>
      <c r="H1090" s="114" t="s">
        <v>5792</v>
      </c>
      <c r="I1090" s="114"/>
    </row>
    <row r="1091" spans="1:9">
      <c r="A1091" s="114" t="s">
        <v>9981</v>
      </c>
      <c r="B1091" s="114" t="s">
        <v>9982</v>
      </c>
      <c r="C1091" s="114" t="s">
        <v>9983</v>
      </c>
      <c r="D1091" s="114" t="s">
        <v>9984</v>
      </c>
      <c r="E1091" s="114">
        <v>3.86</v>
      </c>
      <c r="F1091" s="114">
        <v>3.09E-2</v>
      </c>
      <c r="G1091" s="114" t="s">
        <v>2365</v>
      </c>
      <c r="H1091" s="114" t="s">
        <v>5792</v>
      </c>
      <c r="I1091" s="114"/>
    </row>
    <row r="1092" spans="1:9">
      <c r="A1092" s="114" t="s">
        <v>9985</v>
      </c>
      <c r="B1092" s="114" t="s">
        <v>9986</v>
      </c>
      <c r="C1092" s="114" t="s">
        <v>9987</v>
      </c>
      <c r="D1092" s="114" t="s">
        <v>9988</v>
      </c>
      <c r="E1092" s="114">
        <v>3.53</v>
      </c>
      <c r="F1092" s="114">
        <v>2.9899999999999999E-2</v>
      </c>
      <c r="G1092" s="114" t="s">
        <v>2365</v>
      </c>
      <c r="H1092" s="114" t="s">
        <v>5792</v>
      </c>
      <c r="I1092" s="114"/>
    </row>
    <row r="1093" spans="1:9">
      <c r="A1093" s="114" t="s">
        <v>9989</v>
      </c>
      <c r="B1093" s="114" t="s">
        <v>9992</v>
      </c>
      <c r="C1093" s="114" t="s">
        <v>9993</v>
      </c>
      <c r="D1093" s="114" t="s">
        <v>9994</v>
      </c>
      <c r="E1093" s="114" t="s">
        <v>9990</v>
      </c>
      <c r="F1093" s="114" t="s">
        <v>9991</v>
      </c>
      <c r="G1093" s="114" t="s">
        <v>10685</v>
      </c>
      <c r="H1093" s="114" t="s">
        <v>5792</v>
      </c>
      <c r="I1093" s="114"/>
    </row>
    <row r="1094" spans="1:9">
      <c r="A1094" s="114" t="s">
        <v>9995</v>
      </c>
      <c r="B1094" s="114" t="s">
        <v>9996</v>
      </c>
      <c r="C1094" s="114" t="s">
        <v>9997</v>
      </c>
      <c r="D1094" s="114" t="s">
        <v>9998</v>
      </c>
      <c r="E1094" s="114">
        <v>10.84</v>
      </c>
      <c r="F1094" s="114">
        <v>3.8699999999999998E-2</v>
      </c>
      <c r="G1094" s="114" t="s">
        <v>2231</v>
      </c>
      <c r="H1094" s="114" t="s">
        <v>5792</v>
      </c>
      <c r="I1094" s="114"/>
    </row>
    <row r="1095" spans="1:9">
      <c r="A1095" s="114" t="s">
        <v>9999</v>
      </c>
      <c r="B1095" s="114" t="s">
        <v>10000</v>
      </c>
      <c r="C1095" s="114" t="s">
        <v>10001</v>
      </c>
      <c r="D1095" s="114" t="s">
        <v>10002</v>
      </c>
      <c r="E1095" s="114">
        <v>9.6300000000000008</v>
      </c>
      <c r="F1095" s="114">
        <v>4.8099999999999997E-2</v>
      </c>
      <c r="G1095" s="114" t="s">
        <v>5789</v>
      </c>
      <c r="H1095" s="114" t="s">
        <v>5792</v>
      </c>
      <c r="I1095" s="114"/>
    </row>
    <row r="1096" spans="1:9">
      <c r="A1096" s="114" t="s">
        <v>10003</v>
      </c>
      <c r="B1096" s="114" t="s">
        <v>10006</v>
      </c>
      <c r="C1096" s="114" t="s">
        <v>10007</v>
      </c>
      <c r="D1096" s="114" t="s">
        <v>10008</v>
      </c>
      <c r="E1096" s="114" t="s">
        <v>10004</v>
      </c>
      <c r="F1096" s="114" t="s">
        <v>10005</v>
      </c>
      <c r="G1096" s="114" t="s">
        <v>10708</v>
      </c>
      <c r="H1096" s="114" t="s">
        <v>5792</v>
      </c>
      <c r="I1096" s="114"/>
    </row>
    <row r="1097" spans="1:9">
      <c r="A1097" s="114" t="s">
        <v>10009</v>
      </c>
      <c r="B1097" s="114" t="s">
        <v>10010</v>
      </c>
      <c r="C1097" s="114" t="s">
        <v>7006</v>
      </c>
      <c r="D1097" s="114" t="s">
        <v>10011</v>
      </c>
      <c r="E1097" s="114">
        <v>8.36</v>
      </c>
      <c r="F1097" s="114">
        <v>4.36E-2</v>
      </c>
      <c r="G1097" s="114" t="s">
        <v>10499</v>
      </c>
      <c r="H1097" s="114" t="s">
        <v>5792</v>
      </c>
      <c r="I1097" s="114"/>
    </row>
    <row r="1098" spans="1:9">
      <c r="A1098" s="114" t="s">
        <v>10012</v>
      </c>
      <c r="B1098" s="114" t="s">
        <v>10013</v>
      </c>
      <c r="C1098" s="114" t="s">
        <v>10014</v>
      </c>
      <c r="D1098" s="114" t="s">
        <v>10015</v>
      </c>
      <c r="E1098" s="114">
        <v>8.17</v>
      </c>
      <c r="F1098" s="114">
        <v>3.3799999999999997E-2</v>
      </c>
      <c r="G1098" s="114" t="s">
        <v>2406</v>
      </c>
      <c r="H1098" s="114" t="s">
        <v>5792</v>
      </c>
      <c r="I1098" s="114"/>
    </row>
    <row r="1099" spans="1:9">
      <c r="A1099" s="114" t="s">
        <v>10016</v>
      </c>
      <c r="B1099" s="114" t="s">
        <v>10017</v>
      </c>
      <c r="C1099" s="114" t="s">
        <v>7143</v>
      </c>
      <c r="D1099" s="114" t="s">
        <v>10018</v>
      </c>
      <c r="E1099" s="114">
        <v>8.3800000000000008</v>
      </c>
      <c r="F1099" s="114">
        <v>3.2199999999999999E-2</v>
      </c>
      <c r="G1099" s="114" t="s">
        <v>2389</v>
      </c>
      <c r="H1099" s="114" t="s">
        <v>5792</v>
      </c>
      <c r="I1099" s="114"/>
    </row>
    <row r="1100" spans="1:9">
      <c r="A1100" s="114" t="s">
        <v>10019</v>
      </c>
      <c r="B1100" s="114" t="s">
        <v>10020</v>
      </c>
      <c r="C1100" s="114" t="s">
        <v>10021</v>
      </c>
      <c r="D1100" s="114" t="s">
        <v>10022</v>
      </c>
      <c r="E1100" s="114">
        <v>4</v>
      </c>
      <c r="F1100" s="114">
        <v>4.6600000000000003E-2</v>
      </c>
      <c r="G1100" s="114" t="s">
        <v>2365</v>
      </c>
      <c r="H1100" s="114" t="s">
        <v>5792</v>
      </c>
      <c r="I1100" s="114"/>
    </row>
    <row r="1101" spans="1:9">
      <c r="A1101" s="114" t="s">
        <v>3066</v>
      </c>
      <c r="B1101" s="114" t="s">
        <v>4973</v>
      </c>
      <c r="C1101" s="114" t="s">
        <v>3059</v>
      </c>
      <c r="D1101" s="114" t="s">
        <v>3785</v>
      </c>
      <c r="E1101" s="114">
        <v>8.67</v>
      </c>
      <c r="F1101" s="114">
        <v>0.03</v>
      </c>
      <c r="G1101" s="114" t="s">
        <v>2389</v>
      </c>
      <c r="H1101" s="114" t="s">
        <v>5792</v>
      </c>
      <c r="I1101" s="114"/>
    </row>
    <row r="1102" spans="1:9">
      <c r="A1102" s="114" t="s">
        <v>10023</v>
      </c>
      <c r="B1102" s="114" t="s">
        <v>10026</v>
      </c>
      <c r="C1102" s="114" t="s">
        <v>3054</v>
      </c>
      <c r="D1102" s="114" t="s">
        <v>10027</v>
      </c>
      <c r="E1102" s="114" t="s">
        <v>10024</v>
      </c>
      <c r="F1102" s="114" t="s">
        <v>10025</v>
      </c>
      <c r="G1102" s="114" t="s">
        <v>10709</v>
      </c>
      <c r="H1102" s="114" t="s">
        <v>5792</v>
      </c>
      <c r="I1102" s="114"/>
    </row>
    <row r="1103" spans="1:9">
      <c r="A1103" s="114" t="s">
        <v>10028</v>
      </c>
      <c r="B1103" s="114" t="s">
        <v>10029</v>
      </c>
      <c r="C1103" s="114" t="s">
        <v>10030</v>
      </c>
      <c r="D1103" s="114" t="s">
        <v>10031</v>
      </c>
      <c r="E1103" s="114">
        <v>3.74</v>
      </c>
      <c r="F1103" s="114">
        <v>2.9499999999999998E-2</v>
      </c>
      <c r="G1103" s="114" t="s">
        <v>10499</v>
      </c>
      <c r="H1103" s="114" t="s">
        <v>5792</v>
      </c>
      <c r="I1103" s="114"/>
    </row>
    <row r="1104" spans="1:9">
      <c r="A1104" s="114" t="s">
        <v>10032</v>
      </c>
      <c r="B1104" s="114" t="s">
        <v>10035</v>
      </c>
      <c r="C1104" s="114" t="s">
        <v>9487</v>
      </c>
      <c r="D1104" s="114" t="s">
        <v>10036</v>
      </c>
      <c r="E1104" s="114" t="s">
        <v>10033</v>
      </c>
      <c r="F1104" s="114" t="s">
        <v>10034</v>
      </c>
      <c r="G1104" s="114" t="s">
        <v>10508</v>
      </c>
      <c r="H1104" s="114" t="s">
        <v>5792</v>
      </c>
      <c r="I1104" s="114"/>
    </row>
    <row r="1105" spans="1:9">
      <c r="A1105" s="114" t="s">
        <v>10037</v>
      </c>
      <c r="B1105" s="114" t="s">
        <v>10038</v>
      </c>
      <c r="C1105" s="114" t="s">
        <v>2588</v>
      </c>
      <c r="D1105" s="114" t="s">
        <v>10039</v>
      </c>
      <c r="E1105" s="114">
        <v>3.62</v>
      </c>
      <c r="F1105" s="114">
        <v>3.3000000000000002E-2</v>
      </c>
      <c r="G1105" s="114" t="s">
        <v>2365</v>
      </c>
      <c r="H1105" s="114" t="s">
        <v>5792</v>
      </c>
      <c r="I1105" s="114"/>
    </row>
    <row r="1106" spans="1:9">
      <c r="A1106" s="114" t="s">
        <v>10040</v>
      </c>
      <c r="B1106" s="114" t="s">
        <v>10041</v>
      </c>
      <c r="C1106" s="114" t="s">
        <v>7155</v>
      </c>
      <c r="D1106" s="114" t="s">
        <v>7237</v>
      </c>
      <c r="E1106" s="114">
        <v>9.92</v>
      </c>
      <c r="F1106" s="114">
        <v>1.3299999999999999E-2</v>
      </c>
      <c r="G1106" s="114" t="s">
        <v>2389</v>
      </c>
      <c r="H1106" s="114" t="s">
        <v>5792</v>
      </c>
      <c r="I1106" s="114"/>
    </row>
    <row r="1107" spans="1:9">
      <c r="A1107" s="114" t="s">
        <v>10042</v>
      </c>
      <c r="B1107" s="114" t="s">
        <v>10045</v>
      </c>
      <c r="C1107" s="114" t="s">
        <v>3062</v>
      </c>
      <c r="D1107" s="114" t="s">
        <v>10046</v>
      </c>
      <c r="E1107" s="114" t="s">
        <v>10043</v>
      </c>
      <c r="F1107" s="114" t="s">
        <v>10044</v>
      </c>
      <c r="G1107" s="114" t="s">
        <v>10700</v>
      </c>
      <c r="H1107" s="114" t="s">
        <v>5792</v>
      </c>
      <c r="I1107" s="114"/>
    </row>
    <row r="1108" spans="1:9">
      <c r="A1108" s="114" t="s">
        <v>10047</v>
      </c>
      <c r="B1108" s="114" t="s">
        <v>10048</v>
      </c>
      <c r="C1108" s="114" t="s">
        <v>10049</v>
      </c>
      <c r="D1108" s="114" t="s">
        <v>10050</v>
      </c>
      <c r="E1108" s="114">
        <v>15</v>
      </c>
      <c r="F1108" s="114">
        <v>5.1000000000000004E-3</v>
      </c>
      <c r="G1108" s="114" t="s">
        <v>2231</v>
      </c>
      <c r="H1108" s="114" t="s">
        <v>5792</v>
      </c>
      <c r="I1108" s="114"/>
    </row>
    <row r="1109" spans="1:9">
      <c r="A1109" s="114" t="s">
        <v>10051</v>
      </c>
      <c r="B1109" s="114" t="s">
        <v>2588</v>
      </c>
      <c r="C1109" s="114" t="s">
        <v>2588</v>
      </c>
      <c r="D1109" s="114" t="s">
        <v>3752</v>
      </c>
      <c r="E1109" s="114">
        <v>5.5</v>
      </c>
      <c r="F1109" s="114">
        <v>4.3200000000000002E-2</v>
      </c>
      <c r="G1109" s="114" t="s">
        <v>2332</v>
      </c>
      <c r="H1109" s="114" t="s">
        <v>5792</v>
      </c>
      <c r="I1109" s="114"/>
    </row>
    <row r="1110" spans="1:9">
      <c r="A1110" s="114" t="s">
        <v>10052</v>
      </c>
      <c r="B1110" s="114" t="s">
        <v>10053</v>
      </c>
      <c r="C1110" s="114" t="s">
        <v>10054</v>
      </c>
      <c r="D1110" s="114" t="s">
        <v>10055</v>
      </c>
      <c r="E1110" s="114">
        <v>7.88</v>
      </c>
      <c r="F1110" s="114">
        <v>4.9200000000000001E-2</v>
      </c>
      <c r="G1110" s="114" t="s">
        <v>2389</v>
      </c>
      <c r="H1110" s="114" t="s">
        <v>5792</v>
      </c>
      <c r="I1110" s="114"/>
    </row>
    <row r="1111" spans="1:9">
      <c r="A1111" s="114" t="s">
        <v>10056</v>
      </c>
      <c r="B1111" s="114" t="s">
        <v>2588</v>
      </c>
      <c r="C1111" s="114" t="s">
        <v>2588</v>
      </c>
      <c r="D1111" s="114" t="s">
        <v>3752</v>
      </c>
      <c r="E1111" s="114">
        <v>3.4</v>
      </c>
      <c r="F1111" s="114">
        <v>1.54E-2</v>
      </c>
      <c r="G1111" s="114" t="s">
        <v>2365</v>
      </c>
      <c r="H1111" s="114" t="s">
        <v>5792</v>
      </c>
      <c r="I1111" s="114"/>
    </row>
    <row r="1112" spans="1:9">
      <c r="A1112" s="114" t="s">
        <v>10057</v>
      </c>
      <c r="B1112" s="114" t="s">
        <v>10058</v>
      </c>
      <c r="C1112" s="114" t="s">
        <v>8339</v>
      </c>
      <c r="D1112" s="114" t="s">
        <v>10059</v>
      </c>
      <c r="E1112" s="114">
        <v>5.45</v>
      </c>
      <c r="F1112" s="114">
        <v>2.8500000000000001E-2</v>
      </c>
      <c r="G1112" s="114" t="s">
        <v>2332</v>
      </c>
      <c r="H1112" s="114" t="s">
        <v>5792</v>
      </c>
      <c r="I1112" s="114"/>
    </row>
    <row r="1113" spans="1:9">
      <c r="A1113" s="114" t="s">
        <v>10060</v>
      </c>
      <c r="B1113" s="114" t="s">
        <v>10063</v>
      </c>
      <c r="C1113" s="114" t="s">
        <v>10064</v>
      </c>
      <c r="D1113" s="114" t="s">
        <v>10065</v>
      </c>
      <c r="E1113" s="114" t="s">
        <v>10061</v>
      </c>
      <c r="F1113" s="114" t="s">
        <v>10062</v>
      </c>
      <c r="G1113" s="114" t="s">
        <v>10710</v>
      </c>
      <c r="H1113" s="114" t="s">
        <v>5792</v>
      </c>
      <c r="I1113" s="114"/>
    </row>
    <row r="1114" spans="1:9">
      <c r="A1114" s="114" t="s">
        <v>3685</v>
      </c>
      <c r="B1114" s="114" t="s">
        <v>4991</v>
      </c>
      <c r="C1114" s="114" t="s">
        <v>3450</v>
      </c>
      <c r="D1114" s="114" t="s">
        <v>4992</v>
      </c>
      <c r="E1114" s="114">
        <v>3.45</v>
      </c>
      <c r="F1114" s="114">
        <v>4.0099999999999997E-2</v>
      </c>
      <c r="G1114" s="114" t="s">
        <v>2365</v>
      </c>
      <c r="H1114" s="114" t="s">
        <v>5792</v>
      </c>
      <c r="I1114" s="114"/>
    </row>
    <row r="1115" spans="1:9">
      <c r="A1115" s="114" t="s">
        <v>10066</v>
      </c>
      <c r="B1115" s="114" t="s">
        <v>10067</v>
      </c>
      <c r="C1115" s="114" t="s">
        <v>10068</v>
      </c>
      <c r="D1115" s="114" t="s">
        <v>10069</v>
      </c>
      <c r="E1115" s="114">
        <v>21.25</v>
      </c>
      <c r="F1115" s="114">
        <v>1.9800000000000002E-2</v>
      </c>
      <c r="G1115" s="114" t="s">
        <v>2389</v>
      </c>
      <c r="H1115" s="114" t="s">
        <v>5792</v>
      </c>
      <c r="I1115" s="114"/>
    </row>
    <row r="1116" spans="1:9">
      <c r="A1116" s="114" t="s">
        <v>10070</v>
      </c>
      <c r="B1116" s="114" t="s">
        <v>10071</v>
      </c>
      <c r="C1116" s="114" t="s">
        <v>10072</v>
      </c>
      <c r="D1116" s="114" t="s">
        <v>10073</v>
      </c>
      <c r="E1116" s="114">
        <v>7.33</v>
      </c>
      <c r="F1116" s="114">
        <v>1.34E-2</v>
      </c>
      <c r="G1116" s="114" t="s">
        <v>2365</v>
      </c>
      <c r="H1116" s="114" t="s">
        <v>5792</v>
      </c>
      <c r="I1116" s="114"/>
    </row>
    <row r="1117" spans="1:9">
      <c r="A1117" s="114" t="s">
        <v>10074</v>
      </c>
      <c r="B1117" s="114" t="s">
        <v>10077</v>
      </c>
      <c r="C1117" s="114" t="s">
        <v>7750</v>
      </c>
      <c r="D1117" s="114" t="s">
        <v>10078</v>
      </c>
      <c r="E1117" s="114" t="s">
        <v>10075</v>
      </c>
      <c r="F1117" s="114" t="s">
        <v>10076</v>
      </c>
      <c r="G1117" s="114" t="s">
        <v>10501</v>
      </c>
      <c r="H1117" s="114" t="s">
        <v>5792</v>
      </c>
      <c r="I1117" s="114"/>
    </row>
    <row r="1118" spans="1:9">
      <c r="A1118" s="114" t="s">
        <v>10079</v>
      </c>
      <c r="B1118" s="114" t="s">
        <v>10080</v>
      </c>
      <c r="C1118" s="114" t="s">
        <v>6804</v>
      </c>
      <c r="D1118" s="114" t="s">
        <v>10081</v>
      </c>
      <c r="E1118" s="114">
        <v>4.91</v>
      </c>
      <c r="F1118" s="114">
        <v>1.2999999999999999E-3</v>
      </c>
      <c r="G1118" s="114" t="s">
        <v>5789</v>
      </c>
      <c r="H1118" s="114" t="s">
        <v>5792</v>
      </c>
      <c r="I1118" s="114"/>
    </row>
    <row r="1119" spans="1:9">
      <c r="A1119" s="114" t="s">
        <v>10082</v>
      </c>
      <c r="B1119" s="114" t="s">
        <v>10085</v>
      </c>
      <c r="C1119" s="114" t="s">
        <v>10086</v>
      </c>
      <c r="D1119" s="114" t="s">
        <v>10087</v>
      </c>
      <c r="E1119" s="114" t="s">
        <v>10083</v>
      </c>
      <c r="F1119" s="114" t="s">
        <v>10084</v>
      </c>
      <c r="G1119" s="114" t="s">
        <v>10711</v>
      </c>
      <c r="H1119" s="114" t="s">
        <v>5792</v>
      </c>
      <c r="I1119" s="114"/>
    </row>
    <row r="1120" spans="1:9">
      <c r="A1120" s="114" t="s">
        <v>10088</v>
      </c>
      <c r="B1120" s="114" t="s">
        <v>10091</v>
      </c>
      <c r="C1120" s="114" t="s">
        <v>6849</v>
      </c>
      <c r="D1120" s="114" t="s">
        <v>10092</v>
      </c>
      <c r="E1120" s="114" t="s">
        <v>10089</v>
      </c>
      <c r="F1120" s="114" t="s">
        <v>10090</v>
      </c>
      <c r="G1120" s="114" t="s">
        <v>10513</v>
      </c>
      <c r="H1120" s="114" t="s">
        <v>5792</v>
      </c>
      <c r="I1120" s="114"/>
    </row>
    <row r="1121" spans="1:9">
      <c r="A1121" s="114" t="s">
        <v>10093</v>
      </c>
      <c r="B1121" s="114" t="s">
        <v>10096</v>
      </c>
      <c r="C1121" s="114" t="s">
        <v>10097</v>
      </c>
      <c r="D1121" s="114" t="s">
        <v>10098</v>
      </c>
      <c r="E1121" s="114" t="s">
        <v>10094</v>
      </c>
      <c r="F1121" s="114" t="s">
        <v>10095</v>
      </c>
      <c r="G1121" s="114" t="s">
        <v>10501</v>
      </c>
      <c r="H1121" s="114" t="s">
        <v>5792</v>
      </c>
      <c r="I1121" s="114"/>
    </row>
    <row r="1122" spans="1:9">
      <c r="A1122" s="114" t="s">
        <v>10099</v>
      </c>
      <c r="B1122" s="114" t="s">
        <v>2588</v>
      </c>
      <c r="C1122" s="114" t="s">
        <v>2588</v>
      </c>
      <c r="D1122" s="114" t="s">
        <v>3752</v>
      </c>
      <c r="E1122" s="114">
        <v>5.82</v>
      </c>
      <c r="F1122" s="114">
        <v>2.1399999999999999E-2</v>
      </c>
      <c r="G1122" s="114" t="s">
        <v>2365</v>
      </c>
      <c r="H1122" s="114" t="s">
        <v>5792</v>
      </c>
      <c r="I1122" s="114"/>
    </row>
    <row r="1123" spans="1:9">
      <c r="A1123" s="114" t="s">
        <v>10100</v>
      </c>
      <c r="B1123" s="114" t="s">
        <v>10101</v>
      </c>
      <c r="C1123" s="114" t="s">
        <v>10102</v>
      </c>
      <c r="D1123" s="114" t="s">
        <v>10103</v>
      </c>
      <c r="E1123" s="114">
        <v>5.07</v>
      </c>
      <c r="F1123" s="114">
        <v>2.7799999999999998E-2</v>
      </c>
      <c r="G1123" s="114" t="s">
        <v>2315</v>
      </c>
      <c r="H1123" s="114" t="s">
        <v>5792</v>
      </c>
      <c r="I1123" s="114"/>
    </row>
    <row r="1124" spans="1:9">
      <c r="A1124" s="114" t="s">
        <v>10104</v>
      </c>
      <c r="B1124" s="114" t="s">
        <v>10105</v>
      </c>
      <c r="C1124" s="114" t="s">
        <v>10106</v>
      </c>
      <c r="D1124" s="114" t="s">
        <v>10107</v>
      </c>
      <c r="E1124" s="114">
        <v>7.85</v>
      </c>
      <c r="F1124" s="114">
        <v>3.1199999999999999E-2</v>
      </c>
      <c r="G1124" s="114" t="s">
        <v>2194</v>
      </c>
      <c r="H1124" s="114" t="s">
        <v>5792</v>
      </c>
      <c r="I1124" s="114"/>
    </row>
    <row r="1125" spans="1:9">
      <c r="A1125" s="114" t="s">
        <v>10108</v>
      </c>
      <c r="B1125" s="114" t="s">
        <v>10111</v>
      </c>
      <c r="C1125" s="114" t="s">
        <v>10112</v>
      </c>
      <c r="D1125" s="114" t="s">
        <v>10113</v>
      </c>
      <c r="E1125" s="114" t="s">
        <v>10109</v>
      </c>
      <c r="F1125" s="114" t="s">
        <v>10110</v>
      </c>
      <c r="G1125" s="114" t="s">
        <v>10712</v>
      </c>
      <c r="H1125" s="114" t="s">
        <v>5792</v>
      </c>
      <c r="I1125" s="114"/>
    </row>
    <row r="1126" spans="1:9">
      <c r="A1126" s="114" t="s">
        <v>10114</v>
      </c>
      <c r="B1126" s="114" t="s">
        <v>10117</v>
      </c>
      <c r="C1126" s="114" t="s">
        <v>2588</v>
      </c>
      <c r="D1126" s="114" t="s">
        <v>10118</v>
      </c>
      <c r="E1126" s="114" t="s">
        <v>10115</v>
      </c>
      <c r="F1126" s="114" t="s">
        <v>10116</v>
      </c>
      <c r="G1126" s="114" t="s">
        <v>10571</v>
      </c>
      <c r="H1126" s="114" t="s">
        <v>5792</v>
      </c>
      <c r="I1126" s="114"/>
    </row>
    <row r="1127" spans="1:9">
      <c r="A1127" s="114" t="s">
        <v>10119</v>
      </c>
      <c r="B1127" s="114" t="s">
        <v>10120</v>
      </c>
      <c r="C1127" s="114" t="s">
        <v>10121</v>
      </c>
      <c r="D1127" s="114" t="s">
        <v>10122</v>
      </c>
      <c r="E1127" s="114">
        <v>5.36</v>
      </c>
      <c r="F1127" s="114">
        <v>3.8E-3</v>
      </c>
      <c r="G1127" s="114" t="s">
        <v>2365</v>
      </c>
      <c r="H1127" s="114" t="s">
        <v>5792</v>
      </c>
      <c r="I1127" s="114"/>
    </row>
    <row r="1128" spans="1:9">
      <c r="A1128" s="114" t="s">
        <v>10123</v>
      </c>
      <c r="B1128" s="114" t="s">
        <v>10124</v>
      </c>
      <c r="C1128" s="114" t="s">
        <v>8904</v>
      </c>
      <c r="D1128" s="114" t="s">
        <v>10125</v>
      </c>
      <c r="E1128" s="114">
        <v>9.68</v>
      </c>
      <c r="F1128" s="114">
        <v>3.7199999999999997E-2</v>
      </c>
      <c r="G1128" s="114" t="s">
        <v>2315</v>
      </c>
      <c r="H1128" s="114" t="s">
        <v>5792</v>
      </c>
      <c r="I1128" s="114"/>
    </row>
    <row r="1129" spans="1:9">
      <c r="A1129" s="114" t="s">
        <v>10126</v>
      </c>
      <c r="B1129" s="114" t="s">
        <v>10127</v>
      </c>
      <c r="C1129" s="114" t="s">
        <v>10128</v>
      </c>
      <c r="D1129" s="114" t="s">
        <v>10129</v>
      </c>
      <c r="E1129" s="114">
        <v>3.72</v>
      </c>
      <c r="F1129" s="114">
        <v>4.07E-2</v>
      </c>
      <c r="G1129" s="114" t="s">
        <v>2355</v>
      </c>
      <c r="H1129" s="114" t="s">
        <v>5792</v>
      </c>
      <c r="I1129" s="114"/>
    </row>
    <row r="1130" spans="1:9">
      <c r="A1130" s="114" t="s">
        <v>10130</v>
      </c>
      <c r="B1130" s="114" t="s">
        <v>10133</v>
      </c>
      <c r="C1130" s="114" t="s">
        <v>10134</v>
      </c>
      <c r="D1130" s="114" t="s">
        <v>10135</v>
      </c>
      <c r="E1130" s="114" t="s">
        <v>10131</v>
      </c>
      <c r="F1130" s="114" t="s">
        <v>10132</v>
      </c>
      <c r="G1130" s="114" t="s">
        <v>10501</v>
      </c>
      <c r="H1130" s="114" t="s">
        <v>5792</v>
      </c>
      <c r="I1130" s="114"/>
    </row>
    <row r="1131" spans="1:9">
      <c r="A1131" s="114" t="s">
        <v>10136</v>
      </c>
      <c r="B1131" s="114" t="s">
        <v>10139</v>
      </c>
      <c r="C1131" s="114" t="s">
        <v>10086</v>
      </c>
      <c r="D1131" s="114" t="s">
        <v>10140</v>
      </c>
      <c r="E1131" s="114" t="s">
        <v>10137</v>
      </c>
      <c r="F1131" s="114" t="s">
        <v>10138</v>
      </c>
      <c r="G1131" s="114" t="s">
        <v>10680</v>
      </c>
      <c r="H1131" s="114" t="s">
        <v>5792</v>
      </c>
      <c r="I1131" s="114"/>
    </row>
    <row r="1132" spans="1:9">
      <c r="A1132" s="114" t="s">
        <v>10141</v>
      </c>
      <c r="B1132" s="114" t="s">
        <v>10142</v>
      </c>
      <c r="C1132" s="114" t="s">
        <v>2588</v>
      </c>
      <c r="D1132" s="114" t="s">
        <v>5846</v>
      </c>
      <c r="E1132" s="114">
        <v>11.74</v>
      </c>
      <c r="F1132" s="114">
        <v>8.5000000000000006E-3</v>
      </c>
      <c r="G1132" s="114" t="s">
        <v>5789</v>
      </c>
      <c r="H1132" s="114" t="s">
        <v>5792</v>
      </c>
      <c r="I1132" s="114"/>
    </row>
    <row r="1133" spans="1:9">
      <c r="A1133" s="114" t="s">
        <v>10143</v>
      </c>
      <c r="B1133" s="114" t="s">
        <v>10144</v>
      </c>
      <c r="C1133" s="114" t="s">
        <v>10145</v>
      </c>
      <c r="D1133" s="114" t="s">
        <v>10146</v>
      </c>
      <c r="E1133" s="114">
        <v>9.36</v>
      </c>
      <c r="F1133" s="114">
        <v>3.3799999999999997E-2</v>
      </c>
      <c r="G1133" s="114" t="s">
        <v>2355</v>
      </c>
      <c r="H1133" s="114" t="s">
        <v>5792</v>
      </c>
      <c r="I1133" s="114"/>
    </row>
    <row r="1134" spans="1:9">
      <c r="A1134" s="114" t="s">
        <v>10147</v>
      </c>
      <c r="B1134" s="114" t="s">
        <v>10148</v>
      </c>
      <c r="C1134" s="114" t="s">
        <v>10149</v>
      </c>
      <c r="D1134" s="114" t="s">
        <v>10150</v>
      </c>
      <c r="E1134" s="114">
        <v>7.39</v>
      </c>
      <c r="F1134" s="113">
        <v>2.0000000000000001E-4</v>
      </c>
      <c r="G1134" s="114" t="s">
        <v>2365</v>
      </c>
      <c r="H1134" s="114" t="s">
        <v>5792</v>
      </c>
      <c r="I1134" s="114"/>
    </row>
    <row r="1135" spans="1:9">
      <c r="A1135" s="114" t="s">
        <v>10151</v>
      </c>
      <c r="B1135" s="114" t="s">
        <v>10154</v>
      </c>
      <c r="C1135" s="114" t="s">
        <v>10155</v>
      </c>
      <c r="D1135" s="114" t="s">
        <v>10156</v>
      </c>
      <c r="E1135" s="114" t="s">
        <v>10152</v>
      </c>
      <c r="F1135" s="114" t="s">
        <v>10153</v>
      </c>
      <c r="G1135" s="114" t="s">
        <v>10713</v>
      </c>
      <c r="H1135" s="114" t="s">
        <v>5792</v>
      </c>
      <c r="I1135" s="114"/>
    </row>
    <row r="1136" spans="1:9">
      <c r="A1136" s="114" t="s">
        <v>10157</v>
      </c>
      <c r="B1136" s="114" t="s">
        <v>10158</v>
      </c>
      <c r="C1136" s="114" t="s">
        <v>8864</v>
      </c>
      <c r="D1136" s="114" t="s">
        <v>10159</v>
      </c>
      <c r="E1136" s="114">
        <v>2.33</v>
      </c>
      <c r="F1136" s="114">
        <v>4.3700000000000003E-2</v>
      </c>
      <c r="G1136" s="114" t="s">
        <v>2365</v>
      </c>
      <c r="H1136" s="114" t="s">
        <v>5792</v>
      </c>
      <c r="I1136" s="114"/>
    </row>
    <row r="1137" spans="1:9">
      <c r="A1137" s="114" t="s">
        <v>10160</v>
      </c>
      <c r="B1137" s="114" t="s">
        <v>10161</v>
      </c>
      <c r="C1137" s="114" t="s">
        <v>6892</v>
      </c>
      <c r="D1137" s="114" t="s">
        <v>6893</v>
      </c>
      <c r="E1137" s="114">
        <v>19.5</v>
      </c>
      <c r="F1137" s="114">
        <v>4.0800000000000003E-2</v>
      </c>
      <c r="G1137" s="114" t="s">
        <v>2406</v>
      </c>
      <c r="H1137" s="114" t="s">
        <v>5792</v>
      </c>
      <c r="I1137" s="114"/>
    </row>
    <row r="1138" spans="1:9">
      <c r="A1138" s="114" t="s">
        <v>10162</v>
      </c>
      <c r="B1138" s="114" t="s">
        <v>10163</v>
      </c>
      <c r="C1138" s="114" t="s">
        <v>8864</v>
      </c>
      <c r="D1138" s="114" t="s">
        <v>10164</v>
      </c>
      <c r="E1138" s="114">
        <v>2.86</v>
      </c>
      <c r="F1138" s="114">
        <v>3.3099999999999997E-2</v>
      </c>
      <c r="G1138" s="114" t="s">
        <v>5786</v>
      </c>
      <c r="H1138" s="114" t="s">
        <v>5792</v>
      </c>
      <c r="I1138" s="114"/>
    </row>
    <row r="1139" spans="1:9">
      <c r="A1139" s="114" t="s">
        <v>10165</v>
      </c>
      <c r="B1139" s="114" t="s">
        <v>10166</v>
      </c>
      <c r="C1139" s="114" t="s">
        <v>10167</v>
      </c>
      <c r="D1139" s="114" t="s">
        <v>10168</v>
      </c>
      <c r="E1139" s="114">
        <v>9.64</v>
      </c>
      <c r="F1139" s="114">
        <v>3.2300000000000002E-2</v>
      </c>
      <c r="G1139" s="114" t="s">
        <v>2315</v>
      </c>
      <c r="H1139" s="114" t="s">
        <v>5792</v>
      </c>
      <c r="I1139" s="114"/>
    </row>
    <row r="1140" spans="1:9">
      <c r="A1140" s="114" t="s">
        <v>10169</v>
      </c>
      <c r="B1140" s="114" t="s">
        <v>2588</v>
      </c>
      <c r="C1140" s="114" t="s">
        <v>2588</v>
      </c>
      <c r="D1140" s="114" t="s">
        <v>3752</v>
      </c>
      <c r="E1140" s="114">
        <v>11.57</v>
      </c>
      <c r="F1140" s="114">
        <v>4.8399999999999999E-2</v>
      </c>
      <c r="G1140" s="114" t="s">
        <v>5789</v>
      </c>
      <c r="H1140" s="114" t="s">
        <v>5792</v>
      </c>
      <c r="I1140" s="114"/>
    </row>
    <row r="1141" spans="1:9">
      <c r="A1141" s="114" t="s">
        <v>10170</v>
      </c>
      <c r="B1141" s="114" t="s">
        <v>10171</v>
      </c>
      <c r="C1141" s="114" t="s">
        <v>10172</v>
      </c>
      <c r="D1141" s="114" t="s">
        <v>10173</v>
      </c>
      <c r="E1141" s="114">
        <v>10.69</v>
      </c>
      <c r="F1141" s="114">
        <v>2.29E-2</v>
      </c>
      <c r="G1141" s="114" t="s">
        <v>5789</v>
      </c>
      <c r="H1141" s="114" t="s">
        <v>5792</v>
      </c>
      <c r="I1141" s="114"/>
    </row>
    <row r="1142" spans="1:9">
      <c r="A1142" s="114" t="s">
        <v>10174</v>
      </c>
      <c r="B1142" s="114" t="s">
        <v>10175</v>
      </c>
      <c r="C1142" s="114" t="s">
        <v>10176</v>
      </c>
      <c r="D1142" s="114" t="s">
        <v>10177</v>
      </c>
      <c r="E1142" s="114">
        <v>9.3000000000000007</v>
      </c>
      <c r="F1142" s="114">
        <v>1.8599999999999998E-2</v>
      </c>
      <c r="G1142" s="114" t="s">
        <v>2389</v>
      </c>
      <c r="H1142" s="114" t="s">
        <v>5792</v>
      </c>
      <c r="I1142" s="114"/>
    </row>
    <row r="1143" spans="1:9">
      <c r="A1143" s="114" t="s">
        <v>10178</v>
      </c>
      <c r="B1143" s="114" t="s">
        <v>10181</v>
      </c>
      <c r="C1143" s="114" t="s">
        <v>6127</v>
      </c>
      <c r="D1143" s="114" t="s">
        <v>10182</v>
      </c>
      <c r="E1143" s="114" t="s">
        <v>10179</v>
      </c>
      <c r="F1143" s="114" t="s">
        <v>10180</v>
      </c>
      <c r="G1143" s="114" t="s">
        <v>10517</v>
      </c>
      <c r="H1143" s="114" t="s">
        <v>5792</v>
      </c>
      <c r="I1143" s="114"/>
    </row>
    <row r="1144" spans="1:9">
      <c r="A1144" s="114" t="s">
        <v>10183</v>
      </c>
      <c r="B1144" s="114" t="s">
        <v>10184</v>
      </c>
      <c r="C1144" s="114" t="s">
        <v>3506</v>
      </c>
      <c r="D1144" s="114" t="s">
        <v>3958</v>
      </c>
      <c r="E1144" s="114">
        <v>3.72</v>
      </c>
      <c r="F1144" s="114">
        <v>1.61E-2</v>
      </c>
      <c r="G1144" s="114" t="s">
        <v>2365</v>
      </c>
      <c r="H1144" s="114" t="s">
        <v>5792</v>
      </c>
      <c r="I1144" s="114"/>
    </row>
    <row r="1145" spans="1:9">
      <c r="A1145" s="114" t="s">
        <v>3071</v>
      </c>
      <c r="B1145" s="114" t="s">
        <v>5019</v>
      </c>
      <c r="C1145" s="114" t="s">
        <v>3072</v>
      </c>
      <c r="D1145" s="114" t="s">
        <v>5020</v>
      </c>
      <c r="E1145" s="114">
        <v>8.9600000000000009</v>
      </c>
      <c r="F1145" s="114">
        <v>2.86E-2</v>
      </c>
      <c r="G1145" s="114" t="s">
        <v>2399</v>
      </c>
      <c r="H1145" s="114" t="s">
        <v>5792</v>
      </c>
      <c r="I1145" s="114"/>
    </row>
    <row r="1146" spans="1:9">
      <c r="A1146" s="114" t="s">
        <v>10185</v>
      </c>
      <c r="B1146" s="114" t="s">
        <v>10188</v>
      </c>
      <c r="C1146" s="114" t="s">
        <v>3068</v>
      </c>
      <c r="D1146" s="114" t="s">
        <v>10189</v>
      </c>
      <c r="E1146" s="114" t="s">
        <v>10186</v>
      </c>
      <c r="F1146" s="114" t="s">
        <v>10187</v>
      </c>
      <c r="G1146" s="114" t="s">
        <v>10714</v>
      </c>
      <c r="H1146" s="114" t="s">
        <v>5792</v>
      </c>
      <c r="I1146" s="114"/>
    </row>
    <row r="1147" spans="1:9">
      <c r="A1147" s="114" t="s">
        <v>10190</v>
      </c>
      <c r="B1147" s="114" t="s">
        <v>10193</v>
      </c>
      <c r="C1147" s="114" t="s">
        <v>10194</v>
      </c>
      <c r="D1147" s="114" t="s">
        <v>6329</v>
      </c>
      <c r="E1147" s="114" t="s">
        <v>10191</v>
      </c>
      <c r="F1147" s="114" t="s">
        <v>10192</v>
      </c>
      <c r="G1147" s="114" t="s">
        <v>10715</v>
      </c>
      <c r="H1147" s="114" t="s">
        <v>5792</v>
      </c>
      <c r="I1147" s="114"/>
    </row>
    <row r="1148" spans="1:9">
      <c r="A1148" s="114" t="s">
        <v>10195</v>
      </c>
      <c r="B1148" s="114" t="s">
        <v>10196</v>
      </c>
      <c r="C1148" s="114" t="s">
        <v>3052</v>
      </c>
      <c r="D1148" s="114" t="s">
        <v>10197</v>
      </c>
      <c r="E1148" s="114">
        <v>13</v>
      </c>
      <c r="F1148" s="114">
        <v>3.9899999999999998E-2</v>
      </c>
      <c r="G1148" s="114" t="s">
        <v>10499</v>
      </c>
      <c r="H1148" s="114" t="s">
        <v>5792</v>
      </c>
      <c r="I1148" s="114"/>
    </row>
    <row r="1149" spans="1:9">
      <c r="A1149" s="114" t="s">
        <v>10198</v>
      </c>
      <c r="B1149" s="114" t="s">
        <v>10199</v>
      </c>
      <c r="C1149" s="114" t="s">
        <v>9840</v>
      </c>
      <c r="D1149" s="114" t="s">
        <v>10200</v>
      </c>
      <c r="E1149" s="114">
        <v>5.01</v>
      </c>
      <c r="F1149" s="114">
        <v>4.7399999999999998E-2</v>
      </c>
      <c r="G1149" s="114" t="s">
        <v>2365</v>
      </c>
      <c r="H1149" s="114" t="s">
        <v>5792</v>
      </c>
      <c r="I1149" s="114"/>
    </row>
    <row r="1150" spans="1:9">
      <c r="A1150" s="114" t="s">
        <v>10201</v>
      </c>
      <c r="B1150" s="114" t="s">
        <v>10204</v>
      </c>
      <c r="C1150" s="114" t="s">
        <v>6804</v>
      </c>
      <c r="D1150" s="114" t="s">
        <v>6542</v>
      </c>
      <c r="E1150" s="114" t="s">
        <v>10202</v>
      </c>
      <c r="F1150" s="114" t="s">
        <v>10203</v>
      </c>
      <c r="G1150" s="114" t="s">
        <v>10575</v>
      </c>
      <c r="H1150" s="114" t="s">
        <v>5792</v>
      </c>
      <c r="I1150" s="114"/>
    </row>
    <row r="1151" spans="1:9">
      <c r="A1151" s="114" t="s">
        <v>10205</v>
      </c>
      <c r="B1151" s="114" t="s">
        <v>10206</v>
      </c>
      <c r="C1151" s="114" t="s">
        <v>9594</v>
      </c>
      <c r="D1151" s="114" t="s">
        <v>9595</v>
      </c>
      <c r="E1151" s="114">
        <v>6.6</v>
      </c>
      <c r="F1151" s="114">
        <v>3.3000000000000002E-2</v>
      </c>
      <c r="G1151" s="114" t="s">
        <v>2355</v>
      </c>
      <c r="H1151" s="114" t="s">
        <v>5792</v>
      </c>
      <c r="I1151" s="114"/>
    </row>
    <row r="1152" spans="1:9">
      <c r="A1152" s="114" t="s">
        <v>10207</v>
      </c>
      <c r="B1152" s="114" t="s">
        <v>10210</v>
      </c>
      <c r="C1152" s="114" t="s">
        <v>10211</v>
      </c>
      <c r="D1152" s="114" t="s">
        <v>10212</v>
      </c>
      <c r="E1152" s="114" t="s">
        <v>10208</v>
      </c>
      <c r="F1152" s="114" t="s">
        <v>10209</v>
      </c>
      <c r="G1152" s="114" t="s">
        <v>10515</v>
      </c>
      <c r="H1152" s="114" t="s">
        <v>5792</v>
      </c>
      <c r="I1152" s="114"/>
    </row>
    <row r="1153" spans="1:9">
      <c r="A1153" s="114" t="s">
        <v>10213</v>
      </c>
      <c r="B1153" s="114" t="s">
        <v>10216</v>
      </c>
      <c r="C1153" s="114" t="s">
        <v>10217</v>
      </c>
      <c r="D1153" s="114" t="s">
        <v>10218</v>
      </c>
      <c r="E1153" s="114" t="s">
        <v>10214</v>
      </c>
      <c r="F1153" s="114" t="s">
        <v>10215</v>
      </c>
      <c r="G1153" s="114" t="s">
        <v>10667</v>
      </c>
      <c r="H1153" s="114" t="s">
        <v>5792</v>
      </c>
      <c r="I1153" s="114" t="s">
        <v>5886</v>
      </c>
    </row>
    <row r="1154" spans="1:9">
      <c r="A1154" s="114" t="s">
        <v>10219</v>
      </c>
      <c r="B1154" s="114" t="s">
        <v>10222</v>
      </c>
      <c r="C1154" s="114" t="s">
        <v>3054</v>
      </c>
      <c r="D1154" s="114" t="s">
        <v>10223</v>
      </c>
      <c r="E1154" s="114" t="s">
        <v>10220</v>
      </c>
      <c r="F1154" s="114" t="s">
        <v>10221</v>
      </c>
      <c r="G1154" s="114" t="s">
        <v>10716</v>
      </c>
      <c r="H1154" s="114" t="s">
        <v>5792</v>
      </c>
      <c r="I1154" s="114"/>
    </row>
    <row r="1155" spans="1:9">
      <c r="A1155" s="114" t="s">
        <v>10224</v>
      </c>
      <c r="B1155" s="114" t="s">
        <v>10225</v>
      </c>
      <c r="C1155" s="114" t="s">
        <v>10226</v>
      </c>
      <c r="D1155" s="114" t="s">
        <v>10227</v>
      </c>
      <c r="E1155" s="114">
        <v>3.15</v>
      </c>
      <c r="F1155" s="114">
        <v>2.9499999999999998E-2</v>
      </c>
      <c r="G1155" s="114" t="s">
        <v>2365</v>
      </c>
      <c r="H1155" s="114" t="s">
        <v>5792</v>
      </c>
      <c r="I1155" s="114"/>
    </row>
    <row r="1156" spans="1:9">
      <c r="A1156" s="114" t="s">
        <v>10228</v>
      </c>
      <c r="B1156" s="114" t="s">
        <v>10231</v>
      </c>
      <c r="C1156" s="114" t="s">
        <v>10232</v>
      </c>
      <c r="D1156" s="114" t="s">
        <v>10233</v>
      </c>
      <c r="E1156" s="114" t="s">
        <v>10229</v>
      </c>
      <c r="F1156" s="114" t="s">
        <v>10230</v>
      </c>
      <c r="G1156" s="114" t="s">
        <v>2293</v>
      </c>
      <c r="H1156" s="114" t="s">
        <v>5792</v>
      </c>
      <c r="I1156" s="114"/>
    </row>
    <row r="1157" spans="1:9">
      <c r="A1157" s="114" t="s">
        <v>10234</v>
      </c>
      <c r="B1157" s="114" t="s">
        <v>10235</v>
      </c>
      <c r="C1157" s="114" t="s">
        <v>10236</v>
      </c>
      <c r="D1157" s="114" t="s">
        <v>10237</v>
      </c>
      <c r="E1157" s="114">
        <v>4.1100000000000003</v>
      </c>
      <c r="F1157" s="114">
        <v>3.9E-2</v>
      </c>
      <c r="G1157" s="114" t="s">
        <v>2365</v>
      </c>
      <c r="H1157" s="114" t="s">
        <v>5792</v>
      </c>
      <c r="I1157" s="114"/>
    </row>
    <row r="1158" spans="1:9">
      <c r="A1158" s="114" t="s">
        <v>10238</v>
      </c>
      <c r="B1158" s="114" t="s">
        <v>10241</v>
      </c>
      <c r="C1158" s="114" t="s">
        <v>10242</v>
      </c>
      <c r="D1158" s="114" t="s">
        <v>10243</v>
      </c>
      <c r="E1158" s="114" t="s">
        <v>10239</v>
      </c>
      <c r="F1158" s="114" t="s">
        <v>10240</v>
      </c>
      <c r="G1158" s="114" t="s">
        <v>10501</v>
      </c>
      <c r="H1158" s="114" t="s">
        <v>5792</v>
      </c>
      <c r="I1158" s="114"/>
    </row>
    <row r="1159" spans="1:9">
      <c r="A1159" s="114" t="s">
        <v>10244</v>
      </c>
      <c r="B1159" s="114" t="s">
        <v>10247</v>
      </c>
      <c r="C1159" s="114" t="s">
        <v>10248</v>
      </c>
      <c r="D1159" s="114" t="s">
        <v>10249</v>
      </c>
      <c r="E1159" s="114" t="s">
        <v>10245</v>
      </c>
      <c r="F1159" s="114" t="s">
        <v>10246</v>
      </c>
      <c r="G1159" s="114" t="s">
        <v>10542</v>
      </c>
      <c r="H1159" s="114" t="s">
        <v>5792</v>
      </c>
      <c r="I1159" s="114"/>
    </row>
    <row r="1160" spans="1:9">
      <c r="A1160" s="114" t="s">
        <v>3412</v>
      </c>
      <c r="B1160" s="114" t="s">
        <v>5038</v>
      </c>
      <c r="C1160" s="114" t="s">
        <v>3127</v>
      </c>
      <c r="D1160" s="114" t="s">
        <v>5039</v>
      </c>
      <c r="E1160" s="114">
        <v>3.07</v>
      </c>
      <c r="F1160" s="114">
        <v>4.6300000000000001E-2</v>
      </c>
      <c r="G1160" s="114" t="s">
        <v>2365</v>
      </c>
      <c r="H1160" s="114" t="s">
        <v>5792</v>
      </c>
      <c r="I1160" s="114"/>
    </row>
    <row r="1161" spans="1:9">
      <c r="A1161" s="114" t="s">
        <v>10250</v>
      </c>
      <c r="B1161" s="114" t="s">
        <v>10251</v>
      </c>
      <c r="C1161" s="114" t="s">
        <v>3330</v>
      </c>
      <c r="D1161" s="114" t="s">
        <v>6378</v>
      </c>
      <c r="E1161" s="114">
        <v>9.73</v>
      </c>
      <c r="F1161" s="114">
        <v>1.1999999999999999E-3</v>
      </c>
      <c r="G1161" s="114" t="s">
        <v>2365</v>
      </c>
      <c r="H1161" s="114" t="s">
        <v>5792</v>
      </c>
      <c r="I1161" s="114"/>
    </row>
    <row r="1162" spans="1:9">
      <c r="A1162" s="114" t="s">
        <v>10252</v>
      </c>
      <c r="B1162" s="114" t="s">
        <v>10255</v>
      </c>
      <c r="C1162" s="114" t="s">
        <v>6352</v>
      </c>
      <c r="D1162" s="114" t="s">
        <v>10256</v>
      </c>
      <c r="E1162" s="114" t="s">
        <v>10253</v>
      </c>
      <c r="F1162" s="114" t="s">
        <v>10254</v>
      </c>
      <c r="G1162" s="114" t="s">
        <v>10501</v>
      </c>
      <c r="H1162" s="114" t="s">
        <v>5792</v>
      </c>
      <c r="I1162" s="114"/>
    </row>
    <row r="1163" spans="1:9">
      <c r="A1163" s="114" t="s">
        <v>10257</v>
      </c>
      <c r="B1163" s="114" t="s">
        <v>10260</v>
      </c>
      <c r="C1163" s="114" t="s">
        <v>5972</v>
      </c>
      <c r="D1163" s="114" t="s">
        <v>10261</v>
      </c>
      <c r="E1163" s="114" t="s">
        <v>10258</v>
      </c>
      <c r="F1163" s="114" t="s">
        <v>10259</v>
      </c>
      <c r="G1163" s="114" t="s">
        <v>10717</v>
      </c>
      <c r="H1163" s="114" t="s">
        <v>5792</v>
      </c>
      <c r="I1163" s="114"/>
    </row>
    <row r="1164" spans="1:9">
      <c r="A1164" s="114" t="s">
        <v>10262</v>
      </c>
      <c r="B1164" s="114" t="s">
        <v>10265</v>
      </c>
      <c r="C1164" s="114" t="s">
        <v>10266</v>
      </c>
      <c r="D1164" s="114" t="s">
        <v>10267</v>
      </c>
      <c r="E1164" s="114" t="s">
        <v>10263</v>
      </c>
      <c r="F1164" s="114" t="s">
        <v>10264</v>
      </c>
      <c r="G1164" s="114" t="s">
        <v>10718</v>
      </c>
      <c r="H1164" s="114" t="s">
        <v>5792</v>
      </c>
      <c r="I1164" s="114"/>
    </row>
    <row r="1165" spans="1:9">
      <c r="A1165" s="114" t="s">
        <v>10268</v>
      </c>
      <c r="B1165" s="114" t="s">
        <v>10269</v>
      </c>
      <c r="C1165" s="114" t="s">
        <v>10270</v>
      </c>
      <c r="D1165" s="114" t="s">
        <v>10271</v>
      </c>
      <c r="E1165" s="114">
        <v>6.86</v>
      </c>
      <c r="F1165" s="113">
        <v>5.9999999999999995E-4</v>
      </c>
      <c r="G1165" s="114" t="s">
        <v>10499</v>
      </c>
      <c r="H1165" s="114" t="s">
        <v>5792</v>
      </c>
      <c r="I1165" s="114"/>
    </row>
    <row r="1166" spans="1:9">
      <c r="A1166" s="114" t="s">
        <v>10272</v>
      </c>
      <c r="B1166" s="114" t="s">
        <v>10273</v>
      </c>
      <c r="C1166" s="114" t="s">
        <v>10274</v>
      </c>
      <c r="D1166" s="114" t="s">
        <v>10275</v>
      </c>
      <c r="E1166" s="114">
        <v>6.89</v>
      </c>
      <c r="F1166" s="114">
        <v>4.6800000000000001E-2</v>
      </c>
      <c r="G1166" s="114" t="s">
        <v>2231</v>
      </c>
      <c r="H1166" s="114" t="s">
        <v>5792</v>
      </c>
      <c r="I1166" s="114"/>
    </row>
    <row r="1167" spans="1:9">
      <c r="A1167" s="114" t="s">
        <v>10276</v>
      </c>
      <c r="B1167" s="114" t="s">
        <v>10279</v>
      </c>
      <c r="C1167" s="114" t="s">
        <v>3050</v>
      </c>
      <c r="D1167" s="114" t="s">
        <v>10280</v>
      </c>
      <c r="E1167" s="114" t="s">
        <v>10277</v>
      </c>
      <c r="F1167" s="114" t="s">
        <v>10278</v>
      </c>
      <c r="G1167" s="114" t="s">
        <v>10526</v>
      </c>
      <c r="H1167" s="114" t="s">
        <v>5792</v>
      </c>
      <c r="I1167" s="114"/>
    </row>
    <row r="1168" spans="1:9">
      <c r="A1168" s="114" t="s">
        <v>10281</v>
      </c>
      <c r="B1168" s="114" t="s">
        <v>10282</v>
      </c>
      <c r="C1168" s="114" t="s">
        <v>10106</v>
      </c>
      <c r="D1168" s="114" t="s">
        <v>10283</v>
      </c>
      <c r="E1168" s="114">
        <v>3.5</v>
      </c>
      <c r="F1168" s="114">
        <v>1.7000000000000001E-2</v>
      </c>
      <c r="G1168" s="114" t="s">
        <v>5787</v>
      </c>
      <c r="H1168" s="114" t="s">
        <v>5792</v>
      </c>
      <c r="I1168" s="114"/>
    </row>
    <row r="1169" spans="1:9">
      <c r="A1169" s="114" t="s">
        <v>3590</v>
      </c>
      <c r="B1169" s="114" t="s">
        <v>5053</v>
      </c>
      <c r="C1169" s="114" t="s">
        <v>3223</v>
      </c>
      <c r="D1169" s="114" t="s">
        <v>5054</v>
      </c>
      <c r="E1169" s="114" t="s">
        <v>10284</v>
      </c>
      <c r="F1169" s="114" t="s">
        <v>10285</v>
      </c>
      <c r="G1169" s="114" t="s">
        <v>10501</v>
      </c>
      <c r="H1169" s="114" t="s">
        <v>5792</v>
      </c>
      <c r="I1169" s="114"/>
    </row>
    <row r="1170" spans="1:9">
      <c r="A1170" s="114" t="s">
        <v>10286</v>
      </c>
      <c r="B1170" s="114" t="s">
        <v>10289</v>
      </c>
      <c r="C1170" s="114" t="s">
        <v>7399</v>
      </c>
      <c r="D1170" s="114" t="s">
        <v>10290</v>
      </c>
      <c r="E1170" s="114" t="s">
        <v>10287</v>
      </c>
      <c r="F1170" s="114" t="s">
        <v>10288</v>
      </c>
      <c r="G1170" s="114" t="s">
        <v>10641</v>
      </c>
      <c r="H1170" s="114" t="s">
        <v>5792</v>
      </c>
      <c r="I1170" s="114"/>
    </row>
    <row r="1171" spans="1:9">
      <c r="A1171" s="114" t="s">
        <v>10291</v>
      </c>
      <c r="B1171" s="114" t="s">
        <v>10292</v>
      </c>
      <c r="C1171" s="114" t="s">
        <v>10293</v>
      </c>
      <c r="D1171" s="114" t="s">
        <v>5801</v>
      </c>
      <c r="E1171" s="114">
        <v>3.74</v>
      </c>
      <c r="F1171" s="114">
        <v>6.0000000000000001E-3</v>
      </c>
      <c r="G1171" s="114" t="s">
        <v>2365</v>
      </c>
      <c r="H1171" s="114" t="s">
        <v>5792</v>
      </c>
      <c r="I1171" s="114"/>
    </row>
    <row r="1172" spans="1:9">
      <c r="A1172" s="114" t="s">
        <v>10294</v>
      </c>
      <c r="B1172" s="114" t="s">
        <v>10295</v>
      </c>
      <c r="C1172" s="114" t="s">
        <v>10296</v>
      </c>
      <c r="D1172" s="114" t="s">
        <v>10297</v>
      </c>
      <c r="E1172" s="114">
        <v>9.36</v>
      </c>
      <c r="F1172" s="114">
        <v>2.6499999999999999E-2</v>
      </c>
      <c r="G1172" s="114" t="s">
        <v>5786</v>
      </c>
      <c r="H1172" s="114" t="s">
        <v>5792</v>
      </c>
      <c r="I1172" s="114"/>
    </row>
    <row r="1173" spans="1:9">
      <c r="A1173" s="114" t="s">
        <v>10298</v>
      </c>
      <c r="B1173" s="114" t="s">
        <v>10299</v>
      </c>
      <c r="C1173" s="114" t="s">
        <v>3408</v>
      </c>
      <c r="D1173" s="114" t="s">
        <v>4181</v>
      </c>
      <c r="E1173" s="114">
        <v>5.39</v>
      </c>
      <c r="F1173" s="114">
        <v>7.7999999999999996E-3</v>
      </c>
      <c r="G1173" s="114" t="s">
        <v>2365</v>
      </c>
      <c r="H1173" s="114" t="s">
        <v>5792</v>
      </c>
      <c r="I1173" s="114"/>
    </row>
    <row r="1174" spans="1:9">
      <c r="A1174" s="114" t="s">
        <v>3298</v>
      </c>
      <c r="B1174" s="114" t="s">
        <v>5059</v>
      </c>
      <c r="C1174" s="114" t="s">
        <v>3299</v>
      </c>
      <c r="D1174" s="114" t="s">
        <v>5060</v>
      </c>
      <c r="E1174" s="114">
        <v>14.06</v>
      </c>
      <c r="F1174" s="114">
        <v>9.9000000000000008E-3</v>
      </c>
      <c r="G1174" s="114" t="s">
        <v>2365</v>
      </c>
      <c r="H1174" s="114" t="s">
        <v>5792</v>
      </c>
      <c r="I1174" s="114"/>
    </row>
    <row r="1175" spans="1:9">
      <c r="A1175" s="114" t="s">
        <v>3740</v>
      </c>
      <c r="B1175" s="114" t="s">
        <v>5062</v>
      </c>
      <c r="C1175" s="114" t="s">
        <v>3301</v>
      </c>
      <c r="D1175" s="114" t="s">
        <v>5063</v>
      </c>
      <c r="E1175" s="114">
        <v>5.8</v>
      </c>
      <c r="F1175" s="114">
        <v>0.02</v>
      </c>
      <c r="G1175" s="114" t="s">
        <v>5789</v>
      </c>
      <c r="H1175" s="114" t="s">
        <v>5792</v>
      </c>
      <c r="I1175" s="114"/>
    </row>
    <row r="1176" spans="1:9">
      <c r="A1176" s="114" t="s">
        <v>3640</v>
      </c>
      <c r="B1176" s="114" t="s">
        <v>5065</v>
      </c>
      <c r="C1176" s="114" t="s">
        <v>3219</v>
      </c>
      <c r="D1176" s="114" t="s">
        <v>10302</v>
      </c>
      <c r="E1176" s="114" t="s">
        <v>10300</v>
      </c>
      <c r="F1176" s="114" t="s">
        <v>10301</v>
      </c>
      <c r="G1176" s="114" t="s">
        <v>10553</v>
      </c>
      <c r="H1176" s="114" t="s">
        <v>5792</v>
      </c>
      <c r="I1176" s="114"/>
    </row>
    <row r="1177" spans="1:9">
      <c r="A1177" s="114" t="s">
        <v>10303</v>
      </c>
      <c r="B1177" s="114" t="s">
        <v>10304</v>
      </c>
      <c r="C1177" s="114" t="s">
        <v>10305</v>
      </c>
      <c r="D1177" s="114" t="s">
        <v>10306</v>
      </c>
      <c r="E1177" s="114">
        <v>14.67</v>
      </c>
      <c r="F1177" s="114">
        <v>2.63E-2</v>
      </c>
      <c r="G1177" s="114" t="s">
        <v>2389</v>
      </c>
      <c r="H1177" s="114" t="s">
        <v>5792</v>
      </c>
      <c r="I1177" s="114"/>
    </row>
    <row r="1178" spans="1:9">
      <c r="A1178" s="114" t="s">
        <v>10307</v>
      </c>
      <c r="B1178" s="114" t="s">
        <v>10308</v>
      </c>
      <c r="C1178" s="114" t="s">
        <v>10309</v>
      </c>
      <c r="D1178" s="114" t="s">
        <v>10310</v>
      </c>
      <c r="E1178" s="114">
        <v>4.03</v>
      </c>
      <c r="F1178" s="114">
        <v>4.4699999999999997E-2</v>
      </c>
      <c r="G1178" s="114" t="s">
        <v>2389</v>
      </c>
      <c r="H1178" s="114" t="s">
        <v>5792</v>
      </c>
      <c r="I1178" s="114"/>
    </row>
    <row r="1179" spans="1:9">
      <c r="A1179" s="114" t="s">
        <v>10311</v>
      </c>
      <c r="B1179" s="114" t="s">
        <v>10314</v>
      </c>
      <c r="C1179" s="114" t="s">
        <v>10315</v>
      </c>
      <c r="D1179" s="114" t="s">
        <v>10316</v>
      </c>
      <c r="E1179" s="114" t="s">
        <v>10312</v>
      </c>
      <c r="F1179" s="114" t="s">
        <v>10313</v>
      </c>
      <c r="G1179" s="114" t="s">
        <v>10719</v>
      </c>
      <c r="H1179" s="114" t="s">
        <v>5792</v>
      </c>
      <c r="I1179" s="114"/>
    </row>
    <row r="1180" spans="1:9">
      <c r="A1180" s="114" t="s">
        <v>10317</v>
      </c>
      <c r="B1180" s="114" t="s">
        <v>10318</v>
      </c>
      <c r="C1180" s="114" t="s">
        <v>9286</v>
      </c>
      <c r="D1180" s="114" t="s">
        <v>9287</v>
      </c>
      <c r="E1180" s="114">
        <v>20.67</v>
      </c>
      <c r="F1180" s="114">
        <v>2.41E-2</v>
      </c>
      <c r="G1180" s="114" t="s">
        <v>2332</v>
      </c>
      <c r="H1180" s="114" t="s">
        <v>5792</v>
      </c>
      <c r="I1180" s="114"/>
    </row>
    <row r="1181" spans="1:9">
      <c r="A1181" s="114" t="s">
        <v>10319</v>
      </c>
      <c r="B1181" s="114" t="s">
        <v>10320</v>
      </c>
      <c r="C1181" s="114" t="s">
        <v>10321</v>
      </c>
      <c r="D1181" s="114" t="s">
        <v>10322</v>
      </c>
      <c r="E1181" s="114">
        <v>3.51</v>
      </c>
      <c r="F1181" s="114">
        <v>4.8000000000000001E-2</v>
      </c>
      <c r="G1181" s="114" t="s">
        <v>2406</v>
      </c>
      <c r="H1181" s="114" t="s">
        <v>5792</v>
      </c>
      <c r="I1181" s="114"/>
    </row>
    <row r="1182" spans="1:9">
      <c r="A1182" s="114" t="s">
        <v>10323</v>
      </c>
      <c r="B1182" s="114" t="s">
        <v>10324</v>
      </c>
      <c r="C1182" s="114" t="s">
        <v>10325</v>
      </c>
      <c r="D1182" s="114" t="s">
        <v>10326</v>
      </c>
      <c r="E1182" s="114">
        <v>3.61</v>
      </c>
      <c r="F1182" s="114">
        <v>1.72E-2</v>
      </c>
      <c r="G1182" s="114" t="s">
        <v>2365</v>
      </c>
      <c r="H1182" s="114" t="s">
        <v>5792</v>
      </c>
      <c r="I1182" s="114"/>
    </row>
    <row r="1183" spans="1:9">
      <c r="A1183" s="114" t="s">
        <v>10327</v>
      </c>
      <c r="B1183" s="114" t="s">
        <v>10330</v>
      </c>
      <c r="C1183" s="114" t="s">
        <v>10331</v>
      </c>
      <c r="D1183" s="114" t="s">
        <v>10332</v>
      </c>
      <c r="E1183" s="114" t="s">
        <v>10328</v>
      </c>
      <c r="F1183" s="114" t="s">
        <v>10329</v>
      </c>
      <c r="G1183" s="114" t="s">
        <v>10695</v>
      </c>
      <c r="H1183" s="114" t="s">
        <v>5792</v>
      </c>
      <c r="I1183" s="114"/>
    </row>
    <row r="1184" spans="1:9">
      <c r="A1184" s="114" t="s">
        <v>10333</v>
      </c>
      <c r="B1184" s="114" t="s">
        <v>10334</v>
      </c>
      <c r="C1184" s="114" t="s">
        <v>10335</v>
      </c>
      <c r="D1184" s="114" t="s">
        <v>10336</v>
      </c>
      <c r="E1184" s="114">
        <v>40.799999999999997</v>
      </c>
      <c r="F1184" s="114">
        <v>2.8999999999999998E-3</v>
      </c>
      <c r="G1184" s="114" t="s">
        <v>2365</v>
      </c>
      <c r="H1184" s="114" t="s">
        <v>5792</v>
      </c>
      <c r="I1184" s="114"/>
    </row>
    <row r="1185" spans="1:9">
      <c r="A1185" s="114" t="s">
        <v>10337</v>
      </c>
      <c r="B1185" s="114" t="s">
        <v>10340</v>
      </c>
      <c r="C1185" s="114" t="s">
        <v>10341</v>
      </c>
      <c r="D1185" s="114" t="s">
        <v>10342</v>
      </c>
      <c r="E1185" s="114" t="s">
        <v>10338</v>
      </c>
      <c r="F1185" s="114" t="s">
        <v>10339</v>
      </c>
      <c r="G1185" s="114" t="s">
        <v>10510</v>
      </c>
      <c r="H1185" s="114" t="s">
        <v>5792</v>
      </c>
      <c r="I1185" s="114"/>
    </row>
    <row r="1186" spans="1:9">
      <c r="A1186" s="114" t="s">
        <v>10343</v>
      </c>
      <c r="B1186" s="114" t="s">
        <v>10344</v>
      </c>
      <c r="C1186" s="114" t="s">
        <v>10345</v>
      </c>
      <c r="D1186" s="114" t="s">
        <v>10346</v>
      </c>
      <c r="E1186" s="114">
        <v>12.83</v>
      </c>
      <c r="F1186" s="114">
        <v>1E-3</v>
      </c>
      <c r="G1186" s="114" t="s">
        <v>5789</v>
      </c>
      <c r="H1186" s="114" t="s">
        <v>5792</v>
      </c>
      <c r="I1186" s="114"/>
    </row>
    <row r="1187" spans="1:9">
      <c r="A1187" s="114" t="s">
        <v>10347</v>
      </c>
      <c r="B1187" s="114" t="s">
        <v>10348</v>
      </c>
      <c r="C1187" s="114" t="s">
        <v>10349</v>
      </c>
      <c r="D1187" s="114" t="s">
        <v>10350</v>
      </c>
      <c r="E1187" s="114">
        <v>5.15</v>
      </c>
      <c r="F1187" s="114">
        <v>3.1199999999999999E-2</v>
      </c>
      <c r="G1187" s="114" t="s">
        <v>5789</v>
      </c>
      <c r="H1187" s="114" t="s">
        <v>5792</v>
      </c>
      <c r="I1187" s="114"/>
    </row>
    <row r="1188" spans="1:9">
      <c r="A1188" s="114" t="s">
        <v>10351</v>
      </c>
      <c r="B1188" s="114" t="s">
        <v>2588</v>
      </c>
      <c r="C1188" s="114" t="s">
        <v>2588</v>
      </c>
      <c r="D1188" s="114" t="s">
        <v>10352</v>
      </c>
      <c r="E1188" s="114">
        <v>5.4</v>
      </c>
      <c r="F1188" s="114">
        <v>3.3999999999999998E-3</v>
      </c>
      <c r="G1188" s="114" t="s">
        <v>2365</v>
      </c>
      <c r="H1188" s="114" t="s">
        <v>5792</v>
      </c>
      <c r="I1188" s="114"/>
    </row>
    <row r="1189" spans="1:9">
      <c r="A1189" s="114" t="s">
        <v>10353</v>
      </c>
      <c r="B1189" s="114" t="s">
        <v>10356</v>
      </c>
      <c r="C1189" s="114" t="s">
        <v>10357</v>
      </c>
      <c r="D1189" s="114" t="s">
        <v>10358</v>
      </c>
      <c r="E1189" s="114" t="s">
        <v>10354</v>
      </c>
      <c r="F1189" s="114" t="s">
        <v>10355</v>
      </c>
      <c r="G1189" s="114" t="s">
        <v>10641</v>
      </c>
      <c r="H1189" s="114" t="s">
        <v>5792</v>
      </c>
      <c r="I1189" s="114"/>
    </row>
    <row r="1190" spans="1:9">
      <c r="A1190" s="114" t="s">
        <v>10359</v>
      </c>
      <c r="B1190" s="114" t="s">
        <v>10362</v>
      </c>
      <c r="C1190" s="114" t="s">
        <v>10102</v>
      </c>
      <c r="D1190" s="114" t="s">
        <v>10363</v>
      </c>
      <c r="E1190" s="114" t="s">
        <v>10360</v>
      </c>
      <c r="F1190" s="114" t="s">
        <v>10361</v>
      </c>
      <c r="G1190" s="114" t="s">
        <v>10543</v>
      </c>
      <c r="H1190" s="114" t="s">
        <v>5792</v>
      </c>
      <c r="I1190" s="114"/>
    </row>
    <row r="1191" spans="1:9">
      <c r="A1191" s="114" t="s">
        <v>10364</v>
      </c>
      <c r="B1191" s="114" t="s">
        <v>10365</v>
      </c>
      <c r="C1191" s="114" t="s">
        <v>3067</v>
      </c>
      <c r="D1191" s="114" t="s">
        <v>10366</v>
      </c>
      <c r="E1191" s="114">
        <v>5.0999999999999996</v>
      </c>
      <c r="F1191" s="114">
        <v>2.9899999999999999E-2</v>
      </c>
      <c r="G1191" s="114" t="s">
        <v>2332</v>
      </c>
      <c r="H1191" s="114" t="s">
        <v>5792</v>
      </c>
      <c r="I1191" s="114"/>
    </row>
    <row r="1192" spans="1:9">
      <c r="A1192" s="114" t="s">
        <v>10367</v>
      </c>
      <c r="B1192" s="114" t="s">
        <v>10368</v>
      </c>
      <c r="C1192" s="114" t="s">
        <v>10369</v>
      </c>
      <c r="D1192" s="114" t="s">
        <v>10370</v>
      </c>
      <c r="E1192" s="114">
        <v>10.33</v>
      </c>
      <c r="F1192" s="114">
        <v>4.07E-2</v>
      </c>
      <c r="G1192" s="114" t="s">
        <v>2231</v>
      </c>
      <c r="H1192" s="114" t="s">
        <v>5792</v>
      </c>
      <c r="I1192" s="114"/>
    </row>
    <row r="1193" spans="1:9">
      <c r="A1193" s="114" t="s">
        <v>10371</v>
      </c>
      <c r="B1193" s="114" t="s">
        <v>10372</v>
      </c>
      <c r="C1193" s="114" t="s">
        <v>9832</v>
      </c>
      <c r="D1193" s="114" t="s">
        <v>10373</v>
      </c>
      <c r="E1193" s="114">
        <v>6.59</v>
      </c>
      <c r="F1193" s="114">
        <v>2.18E-2</v>
      </c>
      <c r="G1193" s="114" t="s">
        <v>2229</v>
      </c>
      <c r="H1193" s="114" t="s">
        <v>5792</v>
      </c>
      <c r="I1193" s="114"/>
    </row>
    <row r="1194" spans="1:9">
      <c r="A1194" s="114" t="s">
        <v>10374</v>
      </c>
      <c r="B1194" s="114" t="s">
        <v>10377</v>
      </c>
      <c r="C1194" s="114" t="s">
        <v>9399</v>
      </c>
      <c r="D1194" s="114" t="s">
        <v>10378</v>
      </c>
      <c r="E1194" s="114" t="s">
        <v>10375</v>
      </c>
      <c r="F1194" s="114" t="s">
        <v>10376</v>
      </c>
      <c r="G1194" s="114" t="s">
        <v>10501</v>
      </c>
      <c r="H1194" s="114" t="s">
        <v>5792</v>
      </c>
      <c r="I1194" s="114"/>
    </row>
    <row r="1195" spans="1:9">
      <c r="A1195" s="114" t="s">
        <v>10379</v>
      </c>
      <c r="B1195" s="114" t="s">
        <v>10382</v>
      </c>
      <c r="C1195" s="114" t="s">
        <v>5895</v>
      </c>
      <c r="D1195" s="114" t="s">
        <v>10383</v>
      </c>
      <c r="E1195" s="114" t="s">
        <v>10380</v>
      </c>
      <c r="F1195" s="114" t="s">
        <v>10381</v>
      </c>
      <c r="G1195" s="114" t="s">
        <v>10515</v>
      </c>
      <c r="H1195" s="114" t="s">
        <v>5792</v>
      </c>
      <c r="I1195" s="114"/>
    </row>
    <row r="1196" spans="1:9">
      <c r="A1196" s="114" t="s">
        <v>10384</v>
      </c>
      <c r="B1196" s="114" t="s">
        <v>10385</v>
      </c>
      <c r="C1196" s="114" t="s">
        <v>10386</v>
      </c>
      <c r="D1196" s="114" t="s">
        <v>10387</v>
      </c>
      <c r="E1196" s="114">
        <v>3.24</v>
      </c>
      <c r="F1196" s="114">
        <v>2.0400000000000001E-2</v>
      </c>
      <c r="G1196" s="114" t="s">
        <v>2365</v>
      </c>
      <c r="H1196" s="114" t="s">
        <v>5792</v>
      </c>
      <c r="I1196" s="114"/>
    </row>
    <row r="1197" spans="1:9">
      <c r="A1197" s="114" t="s">
        <v>10388</v>
      </c>
      <c r="B1197" s="114" t="s">
        <v>10389</v>
      </c>
      <c r="C1197" s="114" t="s">
        <v>10390</v>
      </c>
      <c r="D1197" s="114" t="s">
        <v>10391</v>
      </c>
      <c r="E1197" s="114">
        <v>9.43</v>
      </c>
      <c r="F1197" s="114">
        <v>3.4299999999999997E-2</v>
      </c>
      <c r="G1197" s="114" t="s">
        <v>5789</v>
      </c>
      <c r="H1197" s="114" t="s">
        <v>5792</v>
      </c>
      <c r="I1197" s="114"/>
    </row>
    <row r="1198" spans="1:9">
      <c r="A1198" s="114" t="s">
        <v>10392</v>
      </c>
      <c r="B1198" s="114" t="s">
        <v>10395</v>
      </c>
      <c r="C1198" s="114" t="s">
        <v>8426</v>
      </c>
      <c r="D1198" s="114" t="s">
        <v>10396</v>
      </c>
      <c r="E1198" s="114" t="s">
        <v>10393</v>
      </c>
      <c r="F1198" s="114" t="s">
        <v>10394</v>
      </c>
      <c r="G1198" s="114" t="s">
        <v>10501</v>
      </c>
      <c r="H1198" s="114" t="s">
        <v>5792</v>
      </c>
      <c r="I1198" s="114"/>
    </row>
    <row r="1199" spans="1:9">
      <c r="A1199" s="114" t="s">
        <v>10397</v>
      </c>
      <c r="B1199" s="114" t="s">
        <v>10398</v>
      </c>
      <c r="C1199" s="114" t="s">
        <v>10399</v>
      </c>
      <c r="D1199" s="114" t="s">
        <v>10400</v>
      </c>
      <c r="E1199" s="114">
        <v>6.29</v>
      </c>
      <c r="F1199" s="114">
        <v>3.8899999999999997E-2</v>
      </c>
      <c r="G1199" s="114" t="s">
        <v>2332</v>
      </c>
      <c r="H1199" s="114" t="s">
        <v>5792</v>
      </c>
      <c r="I1199" s="114"/>
    </row>
    <row r="1200" spans="1:9">
      <c r="A1200" s="114" t="s">
        <v>10401</v>
      </c>
      <c r="B1200" s="114" t="s">
        <v>10404</v>
      </c>
      <c r="C1200" s="114" t="s">
        <v>10405</v>
      </c>
      <c r="D1200" s="114" t="s">
        <v>10406</v>
      </c>
      <c r="E1200" s="114" t="s">
        <v>10402</v>
      </c>
      <c r="F1200" s="114" t="s">
        <v>10403</v>
      </c>
      <c r="G1200" s="114" t="s">
        <v>10510</v>
      </c>
      <c r="H1200" s="114" t="s">
        <v>5792</v>
      </c>
      <c r="I1200" s="114"/>
    </row>
    <row r="1201" spans="1:9">
      <c r="A1201" s="114" t="s">
        <v>10407</v>
      </c>
      <c r="B1201" s="114" t="s">
        <v>10410</v>
      </c>
      <c r="C1201" s="114" t="s">
        <v>6049</v>
      </c>
      <c r="D1201" s="114" t="s">
        <v>6050</v>
      </c>
      <c r="E1201" s="114" t="s">
        <v>10408</v>
      </c>
      <c r="F1201" s="114" t="s">
        <v>10409</v>
      </c>
      <c r="G1201" s="114" t="s">
        <v>2293</v>
      </c>
      <c r="H1201" s="114" t="s">
        <v>5792</v>
      </c>
      <c r="I1201" s="114"/>
    </row>
    <row r="1202" spans="1:9">
      <c r="A1202" s="114" t="s">
        <v>10411</v>
      </c>
      <c r="B1202" s="114" t="s">
        <v>2588</v>
      </c>
      <c r="C1202" s="114" t="s">
        <v>2588</v>
      </c>
      <c r="D1202" s="114" t="s">
        <v>3747</v>
      </c>
      <c r="E1202" s="114">
        <v>3.43</v>
      </c>
      <c r="F1202" s="114">
        <v>1.3100000000000001E-2</v>
      </c>
      <c r="G1202" s="114" t="s">
        <v>2365</v>
      </c>
      <c r="H1202" s="114" t="s">
        <v>5792</v>
      </c>
      <c r="I1202" s="114"/>
    </row>
    <row r="1203" spans="1:9">
      <c r="A1203" s="114" t="s">
        <v>10412</v>
      </c>
      <c r="B1203" s="114" t="s">
        <v>10413</v>
      </c>
      <c r="C1203" s="114" t="s">
        <v>7089</v>
      </c>
      <c r="D1203" s="114" t="s">
        <v>7090</v>
      </c>
      <c r="E1203" s="114">
        <v>10.38</v>
      </c>
      <c r="F1203" s="114">
        <v>2.53E-2</v>
      </c>
      <c r="G1203" s="114" t="s">
        <v>5785</v>
      </c>
      <c r="H1203" s="114" t="s">
        <v>5792</v>
      </c>
      <c r="I1203" s="114"/>
    </row>
    <row r="1204" spans="1:9">
      <c r="A1204" s="114" t="s">
        <v>10414</v>
      </c>
      <c r="B1204" s="114" t="s">
        <v>10417</v>
      </c>
      <c r="C1204" s="114" t="s">
        <v>10418</v>
      </c>
      <c r="D1204" s="114" t="s">
        <v>10419</v>
      </c>
      <c r="E1204" s="114" t="s">
        <v>10415</v>
      </c>
      <c r="F1204" s="114" t="s">
        <v>10416</v>
      </c>
      <c r="G1204" s="114" t="s">
        <v>10720</v>
      </c>
      <c r="H1204" s="114" t="s">
        <v>5792</v>
      </c>
      <c r="I1204" s="114"/>
    </row>
    <row r="1205" spans="1:9">
      <c r="A1205" s="114" t="s">
        <v>10420</v>
      </c>
      <c r="B1205" s="114" t="s">
        <v>10421</v>
      </c>
      <c r="C1205" s="114" t="s">
        <v>10422</v>
      </c>
      <c r="D1205" s="114" t="s">
        <v>10423</v>
      </c>
      <c r="E1205" s="114">
        <v>6.34</v>
      </c>
      <c r="F1205" s="114">
        <v>2.6499999999999999E-2</v>
      </c>
      <c r="G1205" s="114" t="s">
        <v>2365</v>
      </c>
      <c r="H1205" s="114" t="s">
        <v>5792</v>
      </c>
      <c r="I1205" s="114"/>
    </row>
    <row r="1206" spans="1:9">
      <c r="A1206" s="114" t="s">
        <v>10424</v>
      </c>
      <c r="B1206" s="114" t="s">
        <v>10427</v>
      </c>
      <c r="C1206" s="114" t="s">
        <v>10428</v>
      </c>
      <c r="D1206" s="114" t="s">
        <v>8808</v>
      </c>
      <c r="E1206" s="114" t="s">
        <v>10425</v>
      </c>
      <c r="F1206" s="114" t="s">
        <v>10426</v>
      </c>
      <c r="G1206" s="114" t="s">
        <v>10571</v>
      </c>
      <c r="H1206" s="114" t="s">
        <v>5792</v>
      </c>
      <c r="I1206" s="114"/>
    </row>
    <row r="1207" spans="1:9">
      <c r="A1207" s="114" t="s">
        <v>10429</v>
      </c>
      <c r="B1207" s="114" t="s">
        <v>10432</v>
      </c>
      <c r="C1207" s="114" t="s">
        <v>10433</v>
      </c>
      <c r="D1207" s="114" t="s">
        <v>10434</v>
      </c>
      <c r="E1207" s="114" t="s">
        <v>10430</v>
      </c>
      <c r="F1207" s="114" t="s">
        <v>10431</v>
      </c>
      <c r="G1207" s="114" t="s">
        <v>10624</v>
      </c>
      <c r="H1207" s="114" t="s">
        <v>5792</v>
      </c>
      <c r="I1207" s="114"/>
    </row>
    <row r="1208" spans="1:9">
      <c r="A1208" s="114" t="s">
        <v>10435</v>
      </c>
      <c r="B1208" s="114" t="s">
        <v>10438</v>
      </c>
      <c r="C1208" s="114" t="s">
        <v>10439</v>
      </c>
      <c r="D1208" s="114" t="s">
        <v>10440</v>
      </c>
      <c r="E1208" s="114" t="s">
        <v>10436</v>
      </c>
      <c r="F1208" s="114" t="s">
        <v>10437</v>
      </c>
      <c r="G1208" s="114" t="s">
        <v>10599</v>
      </c>
      <c r="H1208" s="114" t="s">
        <v>5792</v>
      </c>
      <c r="I1208" s="114"/>
    </row>
    <row r="1209" spans="1:9">
      <c r="A1209" s="114" t="s">
        <v>10441</v>
      </c>
      <c r="B1209" s="114" t="s">
        <v>10444</v>
      </c>
      <c r="C1209" s="114" t="s">
        <v>10445</v>
      </c>
      <c r="D1209" s="114" t="s">
        <v>10446</v>
      </c>
      <c r="E1209" s="114" t="s">
        <v>10442</v>
      </c>
      <c r="F1209" s="114" t="s">
        <v>10443</v>
      </c>
      <c r="G1209" s="114" t="s">
        <v>10515</v>
      </c>
      <c r="H1209" s="114" t="s">
        <v>5792</v>
      </c>
      <c r="I1209" s="114"/>
    </row>
    <row r="1210" spans="1:9">
      <c r="A1210" s="114" t="s">
        <v>10447</v>
      </c>
      <c r="B1210" s="114" t="s">
        <v>10450</v>
      </c>
      <c r="C1210" s="114" t="s">
        <v>10451</v>
      </c>
      <c r="D1210" s="114" t="s">
        <v>10452</v>
      </c>
      <c r="E1210" s="114" t="s">
        <v>10448</v>
      </c>
      <c r="F1210" s="114" t="s">
        <v>10449</v>
      </c>
      <c r="G1210" s="114" t="s">
        <v>10548</v>
      </c>
      <c r="H1210" s="114" t="s">
        <v>5792</v>
      </c>
      <c r="I1210" s="114"/>
    </row>
    <row r="1211" spans="1:9">
      <c r="A1211" s="114" t="s">
        <v>10453</v>
      </c>
      <c r="B1211" s="114" t="s">
        <v>10454</v>
      </c>
      <c r="C1211" s="114" t="s">
        <v>6252</v>
      </c>
      <c r="D1211" s="114" t="s">
        <v>10455</v>
      </c>
      <c r="E1211" s="114">
        <v>5.18</v>
      </c>
      <c r="F1211" s="114">
        <v>4.5199999999999997E-2</v>
      </c>
      <c r="G1211" s="114" t="s">
        <v>2315</v>
      </c>
      <c r="H1211" s="114" t="s">
        <v>5792</v>
      </c>
      <c r="I1211" s="114"/>
    </row>
    <row r="1212" spans="1:9">
      <c r="A1212" s="114" t="s">
        <v>10456</v>
      </c>
      <c r="B1212" s="114" t="s">
        <v>10457</v>
      </c>
      <c r="C1212" s="114" t="s">
        <v>3070</v>
      </c>
      <c r="D1212" s="114" t="s">
        <v>3961</v>
      </c>
      <c r="E1212" s="114">
        <v>5.22</v>
      </c>
      <c r="F1212" s="114">
        <v>3.0599999999999999E-2</v>
      </c>
      <c r="G1212" s="114" t="s">
        <v>2365</v>
      </c>
      <c r="H1212" s="114" t="s">
        <v>5792</v>
      </c>
      <c r="I1212" s="114"/>
    </row>
    <row r="1213" spans="1:9">
      <c r="A1213" s="114" t="s">
        <v>10458</v>
      </c>
      <c r="B1213" s="114" t="s">
        <v>10459</v>
      </c>
      <c r="C1213" s="114" t="s">
        <v>10460</v>
      </c>
      <c r="D1213" s="114" t="s">
        <v>10461</v>
      </c>
      <c r="E1213" s="114">
        <v>6.32</v>
      </c>
      <c r="F1213" s="114">
        <v>3.49E-2</v>
      </c>
      <c r="G1213" s="114" t="s">
        <v>2389</v>
      </c>
      <c r="H1213" s="114" t="s">
        <v>5792</v>
      </c>
      <c r="I1213" s="114"/>
    </row>
    <row r="1214" spans="1:9">
      <c r="A1214" s="114" t="s">
        <v>10462</v>
      </c>
      <c r="B1214" s="114" t="s">
        <v>10463</v>
      </c>
      <c r="C1214" s="114" t="s">
        <v>10464</v>
      </c>
      <c r="D1214" s="114" t="s">
        <v>10465</v>
      </c>
      <c r="E1214" s="114">
        <v>22.56</v>
      </c>
      <c r="F1214" s="114">
        <v>2.1600000000000001E-2</v>
      </c>
      <c r="G1214" s="114" t="s">
        <v>2231</v>
      </c>
      <c r="H1214" s="114" t="s">
        <v>5792</v>
      </c>
      <c r="I1214" s="114"/>
    </row>
    <row r="1215" spans="1:9">
      <c r="A1215" s="114" t="s">
        <v>10466</v>
      </c>
      <c r="B1215" s="114" t="s">
        <v>10467</v>
      </c>
      <c r="C1215" s="114" t="s">
        <v>7832</v>
      </c>
      <c r="D1215" s="114" t="s">
        <v>7833</v>
      </c>
      <c r="E1215" s="114">
        <v>4.68</v>
      </c>
      <c r="F1215" s="114">
        <v>3.0499999999999999E-2</v>
      </c>
      <c r="G1215" s="114" t="s">
        <v>2365</v>
      </c>
      <c r="H1215" s="114" t="s">
        <v>5792</v>
      </c>
      <c r="I1215" s="114"/>
    </row>
    <row r="1216" spans="1:9">
      <c r="A1216" s="114" t="s">
        <v>10468</v>
      </c>
      <c r="B1216" s="114" t="s">
        <v>10469</v>
      </c>
      <c r="C1216" s="114" t="s">
        <v>10470</v>
      </c>
      <c r="D1216" s="114" t="s">
        <v>10471</v>
      </c>
      <c r="E1216" s="114">
        <v>2.11</v>
      </c>
      <c r="F1216" s="114">
        <v>1.17E-2</v>
      </c>
      <c r="G1216" s="114" t="s">
        <v>2365</v>
      </c>
      <c r="H1216" s="114" t="s">
        <v>5792</v>
      </c>
      <c r="I1216" s="114"/>
    </row>
    <row r="1217" spans="1:9">
      <c r="A1217" s="114" t="s">
        <v>10472</v>
      </c>
      <c r="B1217" s="114" t="s">
        <v>2588</v>
      </c>
      <c r="C1217" s="114" t="s">
        <v>2588</v>
      </c>
      <c r="D1217" s="114" t="s">
        <v>3747</v>
      </c>
      <c r="E1217" s="114">
        <v>20</v>
      </c>
      <c r="F1217" s="114">
        <v>3.7000000000000002E-3</v>
      </c>
      <c r="G1217" s="114" t="s">
        <v>2365</v>
      </c>
      <c r="H1217" s="114" t="s">
        <v>5792</v>
      </c>
      <c r="I1217" s="114"/>
    </row>
    <row r="1218" spans="1:9">
      <c r="A1218" s="114" t="s">
        <v>10473</v>
      </c>
      <c r="B1218" s="114" t="s">
        <v>10474</v>
      </c>
      <c r="C1218" s="114" t="s">
        <v>10475</v>
      </c>
      <c r="D1218" s="114" t="s">
        <v>10476</v>
      </c>
      <c r="E1218" s="114">
        <v>10.4</v>
      </c>
      <c r="F1218" s="114">
        <v>2.6100000000000002E-2</v>
      </c>
      <c r="G1218" s="114" t="s">
        <v>10499</v>
      </c>
      <c r="H1218" s="114" t="s">
        <v>5792</v>
      </c>
      <c r="I1218" s="114"/>
    </row>
    <row r="1219" spans="1:9">
      <c r="A1219" s="114" t="s">
        <v>10477</v>
      </c>
      <c r="B1219" s="114" t="s">
        <v>10478</v>
      </c>
      <c r="C1219" s="114" t="s">
        <v>3054</v>
      </c>
      <c r="D1219" s="114" t="s">
        <v>10479</v>
      </c>
      <c r="E1219" s="114">
        <v>19.12</v>
      </c>
      <c r="F1219" s="114">
        <v>1.8700000000000001E-2</v>
      </c>
      <c r="G1219" s="114" t="s">
        <v>2191</v>
      </c>
      <c r="H1219" s="114" t="s">
        <v>5792</v>
      </c>
      <c r="I1219" s="114"/>
    </row>
    <row r="1220" spans="1:9">
      <c r="A1220" s="114" t="s">
        <v>10480</v>
      </c>
      <c r="B1220" s="114" t="s">
        <v>10481</v>
      </c>
      <c r="C1220" s="114" t="s">
        <v>10482</v>
      </c>
      <c r="D1220" s="114" t="s">
        <v>10483</v>
      </c>
      <c r="E1220" s="114">
        <v>2.89</v>
      </c>
      <c r="F1220" s="114">
        <v>4.0300000000000002E-2</v>
      </c>
      <c r="G1220" s="114" t="s">
        <v>5789</v>
      </c>
      <c r="H1220" s="114" t="s">
        <v>5792</v>
      </c>
      <c r="I1220" s="114"/>
    </row>
    <row r="1221" spans="1:9">
      <c r="A1221" s="114" t="s">
        <v>10484</v>
      </c>
      <c r="B1221" s="114" t="s">
        <v>10485</v>
      </c>
      <c r="C1221" s="114" t="s">
        <v>3240</v>
      </c>
      <c r="D1221" s="114" t="s">
        <v>10486</v>
      </c>
      <c r="E1221" s="114">
        <v>7.86</v>
      </c>
      <c r="F1221" s="114">
        <v>4.8899999999999999E-2</v>
      </c>
      <c r="G1221" s="114" t="s">
        <v>10499</v>
      </c>
      <c r="H1221" s="114" t="s">
        <v>5792</v>
      </c>
      <c r="I1221" s="114"/>
    </row>
    <row r="1222" spans="1:9">
      <c r="A1222" s="114" t="s">
        <v>10487</v>
      </c>
      <c r="B1222" s="114" t="s">
        <v>10488</v>
      </c>
      <c r="C1222" s="114" t="s">
        <v>10489</v>
      </c>
      <c r="D1222" s="114" t="s">
        <v>10490</v>
      </c>
      <c r="E1222" s="114">
        <v>11.14</v>
      </c>
      <c r="F1222" s="114">
        <v>4.19E-2</v>
      </c>
      <c r="G1222" s="114" t="s">
        <v>5789</v>
      </c>
      <c r="H1222" s="114" t="s">
        <v>5792</v>
      </c>
      <c r="I1222" s="114"/>
    </row>
    <row r="1223" spans="1:9">
      <c r="A1223" s="114" t="s">
        <v>10491</v>
      </c>
      <c r="B1223" s="114" t="s">
        <v>10494</v>
      </c>
      <c r="C1223" s="114" t="s">
        <v>8247</v>
      </c>
      <c r="D1223" s="114" t="s">
        <v>10495</v>
      </c>
      <c r="E1223" s="114" t="s">
        <v>10492</v>
      </c>
      <c r="F1223" s="114" t="s">
        <v>10493</v>
      </c>
      <c r="G1223" s="114" t="s">
        <v>10721</v>
      </c>
      <c r="H1223" s="114" t="s">
        <v>5792</v>
      </c>
      <c r="I1223" s="114"/>
    </row>
  </sheetData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0255-3040-4B49-81B0-D40FEF9AA464}">
  <dimension ref="A1:I184"/>
  <sheetViews>
    <sheetView workbookViewId="0">
      <selection activeCell="A2" sqref="A2"/>
    </sheetView>
  </sheetViews>
  <sheetFormatPr baseColWidth="10" defaultRowHeight="16"/>
  <cols>
    <col min="1" max="1" width="16.83203125" style="114" customWidth="1"/>
    <col min="2" max="2" width="15" style="114" customWidth="1"/>
    <col min="3" max="3" width="20.1640625" style="114" customWidth="1"/>
    <col min="4" max="4" width="23.1640625" style="114" customWidth="1"/>
    <col min="5" max="6" width="21.1640625" style="114" customWidth="1"/>
    <col min="7" max="7" width="27" style="114" customWidth="1"/>
    <col min="8" max="8" width="13.83203125" style="114" customWidth="1"/>
    <col min="9" max="9" width="19.83203125" style="114" customWidth="1"/>
    <col min="10" max="16384" width="10.83203125" style="114"/>
  </cols>
  <sheetData>
    <row r="1" spans="1:9">
      <c r="A1" s="131" t="s">
        <v>11348</v>
      </c>
    </row>
    <row r="2" spans="1:9">
      <c r="A2" s="129" t="s">
        <v>11178</v>
      </c>
    </row>
    <row r="3" spans="1:9">
      <c r="A3" s="129"/>
    </row>
    <row r="4" spans="1:9" s="112" customFormat="1">
      <c r="A4" s="112" t="s">
        <v>3742</v>
      </c>
      <c r="B4" s="112" t="s">
        <v>3743</v>
      </c>
      <c r="C4" s="112" t="s">
        <v>3744</v>
      </c>
      <c r="D4" s="112" t="s">
        <v>3745</v>
      </c>
      <c r="E4" s="112" t="s">
        <v>10496</v>
      </c>
      <c r="F4" s="112" t="s">
        <v>10497</v>
      </c>
      <c r="G4" s="112" t="s">
        <v>10498</v>
      </c>
      <c r="H4" s="112" t="s">
        <v>5790</v>
      </c>
      <c r="I4" s="112" t="s">
        <v>11177</v>
      </c>
    </row>
    <row r="5" spans="1:9">
      <c r="A5" s="114" t="s">
        <v>10722</v>
      </c>
      <c r="B5" s="114" t="s">
        <v>10724</v>
      </c>
      <c r="C5" s="114" t="s">
        <v>10725</v>
      </c>
      <c r="D5" s="114" t="s">
        <v>10726</v>
      </c>
      <c r="E5" s="114">
        <v>0.08</v>
      </c>
      <c r="F5" s="113">
        <v>8.9999999999999998E-4</v>
      </c>
      <c r="G5" s="114" t="s">
        <v>2295</v>
      </c>
      <c r="H5" s="114" t="s">
        <v>10723</v>
      </c>
    </row>
    <row r="6" spans="1:9">
      <c r="A6" s="114" t="s">
        <v>10727</v>
      </c>
      <c r="B6" s="114" t="s">
        <v>10728</v>
      </c>
      <c r="C6" s="114" t="s">
        <v>2588</v>
      </c>
      <c r="D6" s="114" t="s">
        <v>10729</v>
      </c>
      <c r="E6" s="114">
        <v>0.46</v>
      </c>
      <c r="F6" s="114">
        <v>3.8999999999999998E-3</v>
      </c>
      <c r="G6" s="114" t="s">
        <v>2365</v>
      </c>
      <c r="H6" s="114" t="s">
        <v>10723</v>
      </c>
    </row>
    <row r="7" spans="1:9">
      <c r="A7" s="114" t="s">
        <v>10730</v>
      </c>
      <c r="B7" s="114" t="s">
        <v>10731</v>
      </c>
      <c r="C7" s="114" t="s">
        <v>10732</v>
      </c>
      <c r="D7" s="114" t="s">
        <v>10733</v>
      </c>
      <c r="E7" s="114">
        <v>0.13</v>
      </c>
      <c r="F7" s="114">
        <v>2.01E-2</v>
      </c>
      <c r="G7" s="114" t="s">
        <v>2406</v>
      </c>
      <c r="H7" s="114" t="s">
        <v>10723</v>
      </c>
    </row>
    <row r="8" spans="1:9">
      <c r="A8" s="114" t="s">
        <v>3055</v>
      </c>
      <c r="B8" s="114" t="s">
        <v>3773</v>
      </c>
      <c r="C8" s="114" t="s">
        <v>3056</v>
      </c>
      <c r="D8" s="114" t="s">
        <v>3774</v>
      </c>
      <c r="E8" s="114">
        <v>0.23</v>
      </c>
      <c r="F8" s="114">
        <v>4.1599999999999998E-2</v>
      </c>
      <c r="G8" s="114" t="s">
        <v>5787</v>
      </c>
      <c r="H8" s="114" t="s">
        <v>10723</v>
      </c>
      <c r="I8" s="114" t="s">
        <v>5886</v>
      </c>
    </row>
    <row r="9" spans="1:9">
      <c r="A9" s="114" t="s">
        <v>10734</v>
      </c>
      <c r="B9" s="114" t="s">
        <v>10735</v>
      </c>
      <c r="C9" s="114" t="s">
        <v>10736</v>
      </c>
      <c r="D9" s="114" t="s">
        <v>10737</v>
      </c>
      <c r="E9" s="114">
        <v>0</v>
      </c>
      <c r="F9" s="114">
        <v>1.43E-2</v>
      </c>
      <c r="G9" s="114" t="s">
        <v>2229</v>
      </c>
      <c r="H9" s="114" t="s">
        <v>10723</v>
      </c>
    </row>
    <row r="10" spans="1:9">
      <c r="A10" s="114" t="s">
        <v>10738</v>
      </c>
      <c r="B10" s="114" t="s">
        <v>2588</v>
      </c>
      <c r="C10" s="114" t="s">
        <v>2588</v>
      </c>
      <c r="D10" s="114" t="s">
        <v>3753</v>
      </c>
      <c r="E10" s="114">
        <v>7.0000000000000007E-2</v>
      </c>
      <c r="F10" s="114">
        <v>3.2899999999999999E-2</v>
      </c>
      <c r="G10" s="114" t="s">
        <v>5789</v>
      </c>
      <c r="H10" s="114" t="s">
        <v>10723</v>
      </c>
    </row>
    <row r="11" spans="1:9">
      <c r="A11" s="114" t="s">
        <v>10739</v>
      </c>
      <c r="B11" s="114" t="s">
        <v>10740</v>
      </c>
      <c r="C11" s="114" t="s">
        <v>10741</v>
      </c>
      <c r="D11" s="114" t="s">
        <v>10742</v>
      </c>
      <c r="E11" s="114">
        <v>0</v>
      </c>
      <c r="F11" s="114">
        <v>4.3499999999999997E-2</v>
      </c>
      <c r="G11" s="114" t="s">
        <v>2229</v>
      </c>
      <c r="H11" s="114" t="s">
        <v>10723</v>
      </c>
    </row>
    <row r="12" spans="1:9">
      <c r="A12" s="114" t="s">
        <v>3156</v>
      </c>
      <c r="B12" s="114" t="s">
        <v>3806</v>
      </c>
      <c r="C12" s="114" t="s">
        <v>3157</v>
      </c>
      <c r="D12" s="114" t="s">
        <v>3807</v>
      </c>
      <c r="E12" s="114">
        <v>0</v>
      </c>
      <c r="F12" s="114">
        <v>4.2200000000000001E-2</v>
      </c>
      <c r="G12" s="114" t="s">
        <v>2389</v>
      </c>
      <c r="H12" s="114" t="s">
        <v>10723</v>
      </c>
    </row>
    <row r="13" spans="1:9">
      <c r="A13" s="114" t="s">
        <v>6021</v>
      </c>
      <c r="B13" s="114" t="s">
        <v>6022</v>
      </c>
      <c r="C13" s="114" t="s">
        <v>6023</v>
      </c>
      <c r="D13" s="114" t="s">
        <v>6024</v>
      </c>
      <c r="E13" s="114">
        <v>0</v>
      </c>
      <c r="F13" s="114">
        <v>9.1000000000000004E-3</v>
      </c>
      <c r="G13" s="114" t="s">
        <v>2406</v>
      </c>
      <c r="H13" s="114" t="s">
        <v>10723</v>
      </c>
      <c r="I13" s="114" t="s">
        <v>5886</v>
      </c>
    </row>
    <row r="14" spans="1:9">
      <c r="A14" s="114" t="s">
        <v>3812</v>
      </c>
      <c r="B14" s="114" t="s">
        <v>2588</v>
      </c>
      <c r="C14" s="114" t="s">
        <v>2588</v>
      </c>
      <c r="D14" s="114" t="s">
        <v>3753</v>
      </c>
      <c r="E14" s="114">
        <v>0</v>
      </c>
      <c r="F14" s="114">
        <v>1.21E-2</v>
      </c>
      <c r="G14" s="114" t="s">
        <v>2315</v>
      </c>
      <c r="H14" s="114" t="s">
        <v>10723</v>
      </c>
    </row>
    <row r="15" spans="1:9">
      <c r="A15" s="114" t="s">
        <v>10743</v>
      </c>
      <c r="B15" s="114" t="s">
        <v>10744</v>
      </c>
      <c r="C15" s="114" t="s">
        <v>3369</v>
      </c>
      <c r="D15" s="114" t="s">
        <v>10745</v>
      </c>
      <c r="E15" s="114">
        <v>0.13</v>
      </c>
      <c r="F15" s="114">
        <v>3.8899999999999997E-2</v>
      </c>
      <c r="G15" s="114" t="s">
        <v>5789</v>
      </c>
      <c r="H15" s="114" t="s">
        <v>10723</v>
      </c>
    </row>
    <row r="16" spans="1:9">
      <c r="A16" s="114" t="s">
        <v>10746</v>
      </c>
      <c r="B16" s="114" t="s">
        <v>10747</v>
      </c>
      <c r="C16" s="114" t="s">
        <v>10748</v>
      </c>
      <c r="D16" s="114" t="s">
        <v>10749</v>
      </c>
      <c r="E16" s="114">
        <v>0</v>
      </c>
      <c r="F16" s="114">
        <v>3.9600000000000003E-2</v>
      </c>
      <c r="G16" s="114" t="s">
        <v>2315</v>
      </c>
      <c r="H16" s="114" t="s">
        <v>10723</v>
      </c>
    </row>
    <row r="17" spans="1:9">
      <c r="A17" s="114" t="s">
        <v>6200</v>
      </c>
      <c r="B17" s="114" t="s">
        <v>6203</v>
      </c>
      <c r="C17" s="114" t="s">
        <v>3062</v>
      </c>
      <c r="D17" s="114" t="s">
        <v>3882</v>
      </c>
      <c r="E17" s="114">
        <v>0.34</v>
      </c>
      <c r="F17" s="114">
        <v>3.8999999999999998E-3</v>
      </c>
      <c r="G17" s="114" t="s">
        <v>2365</v>
      </c>
      <c r="H17" s="114" t="s">
        <v>10723</v>
      </c>
      <c r="I17" s="114" t="s">
        <v>5886</v>
      </c>
    </row>
    <row r="18" spans="1:9">
      <c r="A18" s="114" t="s">
        <v>10750</v>
      </c>
      <c r="B18" s="114" t="s">
        <v>10751</v>
      </c>
      <c r="C18" s="114" t="s">
        <v>10752</v>
      </c>
      <c r="D18" s="114" t="s">
        <v>10753</v>
      </c>
      <c r="E18" s="114">
        <v>0.15</v>
      </c>
      <c r="F18" s="114">
        <v>8.6E-3</v>
      </c>
      <c r="G18" s="114" t="s">
        <v>2365</v>
      </c>
      <c r="H18" s="114" t="s">
        <v>10723</v>
      </c>
    </row>
    <row r="19" spans="1:9">
      <c r="A19" s="114" t="s">
        <v>10754</v>
      </c>
      <c r="B19" s="114" t="s">
        <v>10755</v>
      </c>
      <c r="C19" s="114" t="s">
        <v>10756</v>
      </c>
      <c r="D19" s="114" t="s">
        <v>10757</v>
      </c>
      <c r="E19" s="114">
        <v>0.47</v>
      </c>
      <c r="F19" s="114">
        <v>9.5999999999999992E-3</v>
      </c>
      <c r="G19" s="114" t="s">
        <v>2365</v>
      </c>
      <c r="H19" s="114" t="s">
        <v>10723</v>
      </c>
    </row>
    <row r="20" spans="1:9">
      <c r="A20" s="114" t="s">
        <v>10758</v>
      </c>
      <c r="B20" s="114" t="s">
        <v>10759</v>
      </c>
      <c r="C20" s="114" t="s">
        <v>10760</v>
      </c>
      <c r="D20" s="114" t="s">
        <v>10761</v>
      </c>
      <c r="E20" s="114">
        <v>0.31</v>
      </c>
      <c r="F20" s="114">
        <v>2.5999999999999999E-3</v>
      </c>
      <c r="G20" s="114" t="s">
        <v>5789</v>
      </c>
      <c r="H20" s="114" t="s">
        <v>10723</v>
      </c>
    </row>
    <row r="21" spans="1:9">
      <c r="A21" s="114" t="s">
        <v>10762</v>
      </c>
      <c r="B21" s="114" t="s">
        <v>10763</v>
      </c>
      <c r="C21" s="114" t="s">
        <v>3101</v>
      </c>
      <c r="D21" s="114" t="s">
        <v>10764</v>
      </c>
      <c r="E21" s="114">
        <v>0.22</v>
      </c>
      <c r="F21" s="114">
        <v>4.1999999999999997E-3</v>
      </c>
      <c r="G21" s="114" t="s">
        <v>5789</v>
      </c>
      <c r="H21" s="114" t="s">
        <v>10723</v>
      </c>
    </row>
    <row r="22" spans="1:9">
      <c r="A22" s="114" t="s">
        <v>10765</v>
      </c>
      <c r="B22" s="114" t="s">
        <v>10768</v>
      </c>
      <c r="C22" s="114" t="s">
        <v>3050</v>
      </c>
      <c r="D22" s="114" t="s">
        <v>10769</v>
      </c>
      <c r="E22" s="114" t="s">
        <v>10766</v>
      </c>
      <c r="F22" s="114" t="s">
        <v>10767</v>
      </c>
      <c r="G22" s="114" t="s">
        <v>10558</v>
      </c>
      <c r="H22" s="114" t="s">
        <v>10723</v>
      </c>
    </row>
    <row r="23" spans="1:9">
      <c r="A23" s="114" t="s">
        <v>10770</v>
      </c>
      <c r="B23" s="114" t="s">
        <v>10773</v>
      </c>
      <c r="C23" s="114" t="s">
        <v>10349</v>
      </c>
      <c r="D23" s="114" t="s">
        <v>10774</v>
      </c>
      <c r="E23" s="114" t="s">
        <v>10771</v>
      </c>
      <c r="F23" s="114" t="s">
        <v>10772</v>
      </c>
      <c r="G23" s="114" t="s">
        <v>10558</v>
      </c>
      <c r="H23" s="114" t="s">
        <v>10723</v>
      </c>
    </row>
    <row r="24" spans="1:9">
      <c r="A24" s="114" t="s">
        <v>10775</v>
      </c>
      <c r="B24" s="114" t="s">
        <v>10778</v>
      </c>
      <c r="C24" s="114" t="s">
        <v>2588</v>
      </c>
      <c r="D24" s="114" t="s">
        <v>10779</v>
      </c>
      <c r="E24" s="114" t="s">
        <v>10776</v>
      </c>
      <c r="F24" s="114" t="s">
        <v>10777</v>
      </c>
      <c r="G24" s="114" t="s">
        <v>10558</v>
      </c>
      <c r="H24" s="114" t="s">
        <v>10723</v>
      </c>
    </row>
    <row r="25" spans="1:9">
      <c r="A25" s="114" t="s">
        <v>10780</v>
      </c>
      <c r="B25" s="114" t="s">
        <v>10781</v>
      </c>
      <c r="C25" s="114" t="s">
        <v>8760</v>
      </c>
      <c r="D25" s="114" t="s">
        <v>8761</v>
      </c>
      <c r="E25" s="114">
        <v>0</v>
      </c>
      <c r="F25" s="114">
        <v>2.1499999999999998E-2</v>
      </c>
      <c r="G25" s="114" t="s">
        <v>2355</v>
      </c>
      <c r="H25" s="114" t="s">
        <v>10723</v>
      </c>
    </row>
    <row r="26" spans="1:9">
      <c r="A26" s="114" t="s">
        <v>10782</v>
      </c>
      <c r="B26" s="114" t="s">
        <v>10783</v>
      </c>
      <c r="C26" s="114" t="s">
        <v>3437</v>
      </c>
      <c r="D26" s="114" t="s">
        <v>10784</v>
      </c>
      <c r="E26" s="114">
        <v>0</v>
      </c>
      <c r="F26" s="114">
        <v>4.4699999999999997E-2</v>
      </c>
      <c r="G26" s="114" t="s">
        <v>2406</v>
      </c>
      <c r="H26" s="114" t="s">
        <v>10723</v>
      </c>
    </row>
    <row r="27" spans="1:9">
      <c r="A27" s="114" t="s">
        <v>4226</v>
      </c>
      <c r="B27" s="114" t="s">
        <v>2588</v>
      </c>
      <c r="C27" s="114" t="s">
        <v>2588</v>
      </c>
      <c r="D27" s="114" t="s">
        <v>3747</v>
      </c>
      <c r="E27" s="114">
        <v>0</v>
      </c>
      <c r="F27" s="114">
        <v>8.3000000000000001E-3</v>
      </c>
      <c r="G27" s="114" t="s">
        <v>2365</v>
      </c>
      <c r="H27" s="114" t="s">
        <v>10723</v>
      </c>
    </row>
    <row r="28" spans="1:9">
      <c r="A28" s="114" t="s">
        <v>10785</v>
      </c>
      <c r="B28" s="114" t="s">
        <v>10786</v>
      </c>
      <c r="C28" s="114" t="s">
        <v>10787</v>
      </c>
      <c r="D28" s="114" t="s">
        <v>10788</v>
      </c>
      <c r="E28" s="114">
        <v>0.23</v>
      </c>
      <c r="F28" s="114">
        <v>3.9399999999999998E-2</v>
      </c>
      <c r="G28" s="114" t="s">
        <v>2406</v>
      </c>
      <c r="H28" s="114" t="s">
        <v>10723</v>
      </c>
    </row>
    <row r="29" spans="1:9">
      <c r="A29" s="114" t="s">
        <v>10789</v>
      </c>
      <c r="B29" s="114" t="s">
        <v>2588</v>
      </c>
      <c r="C29" s="114" t="s">
        <v>2588</v>
      </c>
      <c r="D29" s="114" t="s">
        <v>3753</v>
      </c>
      <c r="E29" s="114">
        <v>0.09</v>
      </c>
      <c r="F29" s="114">
        <v>4.2200000000000001E-2</v>
      </c>
      <c r="G29" s="114" t="s">
        <v>2365</v>
      </c>
      <c r="H29" s="114" t="s">
        <v>10723</v>
      </c>
    </row>
    <row r="30" spans="1:9">
      <c r="A30" s="114" t="s">
        <v>10790</v>
      </c>
      <c r="B30" s="114" t="s">
        <v>10791</v>
      </c>
      <c r="C30" s="114" t="s">
        <v>8565</v>
      </c>
      <c r="D30" s="114" t="s">
        <v>10792</v>
      </c>
      <c r="E30" s="114">
        <v>0.14000000000000001</v>
      </c>
      <c r="F30" s="114">
        <v>4.2500000000000003E-2</v>
      </c>
      <c r="G30" s="114" t="s">
        <v>2229</v>
      </c>
      <c r="H30" s="114" t="s">
        <v>10723</v>
      </c>
    </row>
    <row r="31" spans="1:9">
      <c r="A31" s="114" t="s">
        <v>10793</v>
      </c>
      <c r="B31" s="114" t="s">
        <v>10794</v>
      </c>
      <c r="C31" s="114" t="s">
        <v>8811</v>
      </c>
      <c r="D31" s="114" t="s">
        <v>8812</v>
      </c>
      <c r="E31" s="114">
        <v>0.12</v>
      </c>
      <c r="F31" s="114">
        <v>1.7500000000000002E-2</v>
      </c>
      <c r="G31" s="114" t="s">
        <v>2230</v>
      </c>
      <c r="H31" s="114" t="s">
        <v>10723</v>
      </c>
    </row>
    <row r="32" spans="1:9">
      <c r="A32" s="114" t="s">
        <v>10795</v>
      </c>
      <c r="B32" s="114" t="s">
        <v>2588</v>
      </c>
      <c r="C32" s="114" t="s">
        <v>2588</v>
      </c>
      <c r="D32" s="114" t="s">
        <v>3753</v>
      </c>
      <c r="E32" s="114">
        <v>0</v>
      </c>
      <c r="F32" s="114">
        <v>4.7600000000000003E-2</v>
      </c>
      <c r="G32" s="114" t="s">
        <v>10499</v>
      </c>
      <c r="H32" s="114" t="s">
        <v>10723</v>
      </c>
    </row>
    <row r="33" spans="1:8">
      <c r="A33" s="114" t="s">
        <v>10796</v>
      </c>
      <c r="B33" s="114" t="s">
        <v>10797</v>
      </c>
      <c r="C33" s="114" t="s">
        <v>3168</v>
      </c>
      <c r="D33" s="114" t="s">
        <v>10798</v>
      </c>
      <c r="E33" s="114">
        <v>0</v>
      </c>
      <c r="F33" s="114">
        <v>3.6700000000000003E-2</v>
      </c>
      <c r="G33" s="114" t="s">
        <v>2302</v>
      </c>
      <c r="H33" s="114" t="s">
        <v>10723</v>
      </c>
    </row>
    <row r="34" spans="1:8">
      <c r="A34" s="114" t="s">
        <v>10799</v>
      </c>
      <c r="B34" s="114" t="s">
        <v>10800</v>
      </c>
      <c r="C34" s="114" t="s">
        <v>3054</v>
      </c>
      <c r="D34" s="114" t="s">
        <v>10801</v>
      </c>
      <c r="E34" s="114">
        <v>0</v>
      </c>
      <c r="F34" s="114">
        <v>2.4500000000000001E-2</v>
      </c>
      <c r="G34" s="114" t="s">
        <v>2302</v>
      </c>
      <c r="H34" s="114" t="s">
        <v>10723</v>
      </c>
    </row>
    <row r="35" spans="1:8">
      <c r="A35" s="114" t="s">
        <v>10802</v>
      </c>
      <c r="B35" s="114" t="s">
        <v>2588</v>
      </c>
      <c r="C35" s="114" t="s">
        <v>2588</v>
      </c>
      <c r="D35" s="114" t="s">
        <v>4349</v>
      </c>
      <c r="E35" s="114">
        <v>7.0000000000000007E-2</v>
      </c>
      <c r="F35" s="114">
        <v>3.7699999999999997E-2</v>
      </c>
      <c r="G35" s="114" t="s">
        <v>5785</v>
      </c>
      <c r="H35" s="114" t="s">
        <v>10723</v>
      </c>
    </row>
    <row r="36" spans="1:8">
      <c r="A36" s="114" t="s">
        <v>10803</v>
      </c>
      <c r="B36" s="114" t="s">
        <v>10806</v>
      </c>
      <c r="C36" s="114" t="s">
        <v>3069</v>
      </c>
      <c r="D36" s="114" t="s">
        <v>3760</v>
      </c>
      <c r="E36" s="114" t="s">
        <v>10804</v>
      </c>
      <c r="F36" s="114" t="s">
        <v>10805</v>
      </c>
      <c r="G36" s="114" t="s">
        <v>10684</v>
      </c>
      <c r="H36" s="114" t="s">
        <v>10723</v>
      </c>
    </row>
    <row r="37" spans="1:8">
      <c r="A37" s="114" t="s">
        <v>10807</v>
      </c>
      <c r="B37" s="114" t="s">
        <v>2588</v>
      </c>
      <c r="C37" s="114" t="s">
        <v>2588</v>
      </c>
      <c r="D37" s="114" t="s">
        <v>3752</v>
      </c>
      <c r="E37" s="114">
        <v>0</v>
      </c>
      <c r="F37" s="114">
        <v>4.5499999999999999E-2</v>
      </c>
      <c r="G37" s="114" t="s">
        <v>5789</v>
      </c>
      <c r="H37" s="114" t="s">
        <v>10723</v>
      </c>
    </row>
    <row r="38" spans="1:8">
      <c r="A38" s="114" t="s">
        <v>10808</v>
      </c>
      <c r="B38" s="114" t="s">
        <v>10809</v>
      </c>
      <c r="C38" s="114" t="s">
        <v>10810</v>
      </c>
      <c r="D38" s="114" t="s">
        <v>3752</v>
      </c>
      <c r="E38" s="114">
        <v>0</v>
      </c>
      <c r="F38" s="114">
        <v>1.5800000000000002E-2</v>
      </c>
      <c r="G38" s="114" t="s">
        <v>2365</v>
      </c>
      <c r="H38" s="114" t="s">
        <v>10723</v>
      </c>
    </row>
    <row r="39" spans="1:8">
      <c r="A39" s="114" t="s">
        <v>10811</v>
      </c>
      <c r="B39" s="114" t="s">
        <v>10812</v>
      </c>
      <c r="C39" s="114" t="s">
        <v>10813</v>
      </c>
      <c r="D39" s="114" t="s">
        <v>10814</v>
      </c>
      <c r="E39" s="114">
        <v>0</v>
      </c>
      <c r="F39" s="114">
        <v>2.4E-2</v>
      </c>
      <c r="G39" s="114" t="s">
        <v>5785</v>
      </c>
      <c r="H39" s="114" t="s">
        <v>10723</v>
      </c>
    </row>
    <row r="40" spans="1:8">
      <c r="A40" s="114" t="s">
        <v>10815</v>
      </c>
      <c r="B40" s="114" t="s">
        <v>10818</v>
      </c>
      <c r="C40" s="114" t="s">
        <v>3196</v>
      </c>
      <c r="D40" s="114" t="s">
        <v>4345</v>
      </c>
      <c r="E40" s="114" t="s">
        <v>10816</v>
      </c>
      <c r="F40" s="114" t="s">
        <v>10817</v>
      </c>
      <c r="G40" s="114" t="s">
        <v>10526</v>
      </c>
      <c r="H40" s="114" t="s">
        <v>10723</v>
      </c>
    </row>
    <row r="41" spans="1:8">
      <c r="A41" s="114" t="s">
        <v>10819</v>
      </c>
      <c r="B41" s="114" t="s">
        <v>10820</v>
      </c>
      <c r="C41" s="114" t="s">
        <v>10821</v>
      </c>
      <c r="D41" s="114" t="s">
        <v>10822</v>
      </c>
      <c r="E41" s="114">
        <v>0</v>
      </c>
      <c r="F41" s="114">
        <v>4.4400000000000002E-2</v>
      </c>
      <c r="G41" s="114" t="s">
        <v>2389</v>
      </c>
      <c r="H41" s="114" t="s">
        <v>10723</v>
      </c>
    </row>
    <row r="42" spans="1:8">
      <c r="A42" s="114" t="s">
        <v>10823</v>
      </c>
      <c r="B42" s="114" t="s">
        <v>10824</v>
      </c>
      <c r="C42" s="114" t="s">
        <v>10825</v>
      </c>
      <c r="D42" s="114" t="s">
        <v>3747</v>
      </c>
      <c r="E42" s="114">
        <v>0.28000000000000003</v>
      </c>
      <c r="F42" s="114">
        <v>4.6600000000000003E-2</v>
      </c>
      <c r="G42" s="114" t="s">
        <v>2365</v>
      </c>
      <c r="H42" s="114" t="s">
        <v>10723</v>
      </c>
    </row>
    <row r="43" spans="1:8">
      <c r="A43" s="114" t="s">
        <v>10826</v>
      </c>
      <c r="B43" s="114" t="s">
        <v>10827</v>
      </c>
      <c r="C43" s="114" t="s">
        <v>10828</v>
      </c>
      <c r="D43" s="114" t="s">
        <v>10829</v>
      </c>
      <c r="E43" s="114">
        <v>0.08</v>
      </c>
      <c r="F43" s="114">
        <v>7.6E-3</v>
      </c>
      <c r="G43" s="114" t="s">
        <v>2315</v>
      </c>
      <c r="H43" s="114" t="s">
        <v>10723</v>
      </c>
    </row>
    <row r="44" spans="1:8">
      <c r="A44" s="114" t="s">
        <v>10830</v>
      </c>
      <c r="B44" s="114" t="s">
        <v>2588</v>
      </c>
      <c r="C44" s="114" t="s">
        <v>2588</v>
      </c>
      <c r="D44" s="114" t="s">
        <v>3752</v>
      </c>
      <c r="E44" s="114">
        <v>0.03</v>
      </c>
      <c r="F44" s="114">
        <v>2.23E-2</v>
      </c>
      <c r="G44" s="114" t="s">
        <v>2229</v>
      </c>
      <c r="H44" s="114" t="s">
        <v>10723</v>
      </c>
    </row>
    <row r="45" spans="1:8">
      <c r="A45" s="114" t="s">
        <v>10831</v>
      </c>
      <c r="B45" s="114" t="s">
        <v>2588</v>
      </c>
      <c r="C45" s="114" t="s">
        <v>2588</v>
      </c>
      <c r="D45" s="114" t="s">
        <v>3747</v>
      </c>
      <c r="E45" s="114">
        <v>0</v>
      </c>
      <c r="F45" s="114">
        <v>4.41E-2</v>
      </c>
      <c r="G45" s="114" t="s">
        <v>2365</v>
      </c>
      <c r="H45" s="114" t="s">
        <v>10723</v>
      </c>
    </row>
    <row r="46" spans="1:8">
      <c r="A46" s="114" t="s">
        <v>10832</v>
      </c>
      <c r="B46" s="114" t="s">
        <v>10833</v>
      </c>
      <c r="C46" s="114" t="s">
        <v>3054</v>
      </c>
      <c r="D46" s="114" t="s">
        <v>10834</v>
      </c>
      <c r="E46" s="114">
        <v>0</v>
      </c>
      <c r="F46" s="114">
        <v>2.1499999999999998E-2</v>
      </c>
      <c r="G46" s="114" t="s">
        <v>2406</v>
      </c>
      <c r="H46" s="114" t="s">
        <v>10723</v>
      </c>
    </row>
    <row r="47" spans="1:8">
      <c r="A47" s="114" t="s">
        <v>10835</v>
      </c>
      <c r="B47" s="114" t="s">
        <v>10836</v>
      </c>
      <c r="C47" s="114" t="s">
        <v>3058</v>
      </c>
      <c r="D47" s="114" t="s">
        <v>5853</v>
      </c>
      <c r="E47" s="114">
        <v>0</v>
      </c>
      <c r="F47" s="114">
        <v>9.7000000000000003E-3</v>
      </c>
      <c r="G47" s="114" t="s">
        <v>2194</v>
      </c>
      <c r="H47" s="114" t="s">
        <v>10723</v>
      </c>
    </row>
    <row r="48" spans="1:8">
      <c r="A48" s="114" t="s">
        <v>10837</v>
      </c>
      <c r="B48" s="114" t="s">
        <v>2588</v>
      </c>
      <c r="C48" s="114" t="s">
        <v>2588</v>
      </c>
      <c r="D48" s="114" t="s">
        <v>3753</v>
      </c>
      <c r="E48" s="114">
        <v>0</v>
      </c>
      <c r="F48" s="114">
        <v>4.1700000000000001E-2</v>
      </c>
      <c r="G48" s="114" t="s">
        <v>2389</v>
      </c>
      <c r="H48" s="114" t="s">
        <v>10723</v>
      </c>
    </row>
    <row r="49" spans="1:9">
      <c r="A49" s="114" t="s">
        <v>10838</v>
      </c>
      <c r="B49" s="114" t="s">
        <v>10839</v>
      </c>
      <c r="C49" s="114" t="s">
        <v>3060</v>
      </c>
      <c r="D49" s="114" t="s">
        <v>10840</v>
      </c>
      <c r="E49" s="114">
        <v>0</v>
      </c>
      <c r="F49" s="114">
        <v>1.2800000000000001E-2</v>
      </c>
      <c r="G49" s="114" t="s">
        <v>2295</v>
      </c>
      <c r="H49" s="114" t="s">
        <v>10723</v>
      </c>
    </row>
    <row r="50" spans="1:9">
      <c r="A50" s="114" t="s">
        <v>10841</v>
      </c>
      <c r="B50" s="114" t="s">
        <v>10842</v>
      </c>
      <c r="C50" s="114" t="s">
        <v>3068</v>
      </c>
      <c r="D50" s="114" t="s">
        <v>10843</v>
      </c>
      <c r="E50" s="114">
        <v>0</v>
      </c>
      <c r="F50" s="114">
        <v>3.2899999999999999E-2</v>
      </c>
      <c r="G50" s="114" t="s">
        <v>2399</v>
      </c>
      <c r="H50" s="114" t="s">
        <v>10723</v>
      </c>
    </row>
    <row r="51" spans="1:9">
      <c r="A51" s="114" t="s">
        <v>7123</v>
      </c>
      <c r="B51" s="114" t="s">
        <v>7124</v>
      </c>
      <c r="C51" s="114" t="s">
        <v>7125</v>
      </c>
      <c r="D51" s="114" t="s">
        <v>7126</v>
      </c>
      <c r="E51" s="114" t="s">
        <v>10844</v>
      </c>
      <c r="F51" s="114" t="s">
        <v>10845</v>
      </c>
      <c r="G51" s="114" t="s">
        <v>11179</v>
      </c>
      <c r="H51" s="114" t="s">
        <v>10723</v>
      </c>
      <c r="I51" s="114" t="s">
        <v>5886</v>
      </c>
    </row>
    <row r="52" spans="1:9">
      <c r="A52" s="114" t="s">
        <v>10846</v>
      </c>
      <c r="B52" s="114" t="s">
        <v>2588</v>
      </c>
      <c r="C52" s="114" t="s">
        <v>2588</v>
      </c>
      <c r="D52" s="114" t="s">
        <v>3753</v>
      </c>
      <c r="E52" s="114">
        <v>0</v>
      </c>
      <c r="F52" s="114">
        <v>1.5800000000000002E-2</v>
      </c>
      <c r="G52" s="114" t="s">
        <v>2332</v>
      </c>
      <c r="H52" s="114" t="s">
        <v>10723</v>
      </c>
    </row>
    <row r="53" spans="1:9">
      <c r="A53" s="114" t="s">
        <v>10847</v>
      </c>
      <c r="B53" s="114" t="s">
        <v>10850</v>
      </c>
      <c r="C53" s="114" t="s">
        <v>10851</v>
      </c>
      <c r="D53" s="114" t="s">
        <v>10852</v>
      </c>
      <c r="E53" s="114" t="s">
        <v>10848</v>
      </c>
      <c r="F53" s="114" t="s">
        <v>10849</v>
      </c>
      <c r="G53" s="114" t="s">
        <v>10500</v>
      </c>
      <c r="H53" s="114" t="s">
        <v>10723</v>
      </c>
    </row>
    <row r="54" spans="1:9">
      <c r="A54" s="114" t="s">
        <v>7222</v>
      </c>
      <c r="B54" s="114" t="s">
        <v>7225</v>
      </c>
      <c r="C54" s="114" t="s">
        <v>5972</v>
      </c>
      <c r="D54" s="114" t="s">
        <v>7043</v>
      </c>
      <c r="E54" s="114">
        <v>0</v>
      </c>
      <c r="F54" s="114">
        <v>4.4900000000000002E-2</v>
      </c>
      <c r="G54" s="114" t="s">
        <v>2406</v>
      </c>
      <c r="H54" s="114" t="s">
        <v>10723</v>
      </c>
      <c r="I54" s="114" t="s">
        <v>5886</v>
      </c>
    </row>
    <row r="55" spans="1:9">
      <c r="A55" s="114" t="s">
        <v>10853</v>
      </c>
      <c r="B55" s="114" t="s">
        <v>10854</v>
      </c>
      <c r="C55" s="114" t="s">
        <v>10855</v>
      </c>
      <c r="D55" s="114" t="s">
        <v>10856</v>
      </c>
      <c r="E55" s="114">
        <v>0</v>
      </c>
      <c r="F55" s="114">
        <v>3.9399999999999998E-2</v>
      </c>
      <c r="G55" s="114" t="s">
        <v>2315</v>
      </c>
      <c r="H55" s="114" t="s">
        <v>10723</v>
      </c>
    </row>
    <row r="56" spans="1:9">
      <c r="A56" s="114" t="s">
        <v>10857</v>
      </c>
      <c r="B56" s="114" t="s">
        <v>2588</v>
      </c>
      <c r="C56" s="114" t="s">
        <v>2588</v>
      </c>
      <c r="D56" s="114" t="s">
        <v>3752</v>
      </c>
      <c r="E56" s="114">
        <v>0.11</v>
      </c>
      <c r="F56" s="114">
        <v>3.3999999999999998E-3</v>
      </c>
      <c r="G56" s="114" t="s">
        <v>2315</v>
      </c>
      <c r="H56" s="114" t="s">
        <v>10723</v>
      </c>
    </row>
    <row r="57" spans="1:9">
      <c r="A57" s="114" t="s">
        <v>10858</v>
      </c>
      <c r="B57" s="114" t="s">
        <v>2588</v>
      </c>
      <c r="C57" s="114" t="s">
        <v>2588</v>
      </c>
      <c r="D57" s="114" t="s">
        <v>3752</v>
      </c>
      <c r="E57" s="114">
        <v>0.1</v>
      </c>
      <c r="F57" s="114">
        <v>1.6500000000000001E-2</v>
      </c>
      <c r="G57" s="114" t="s">
        <v>2406</v>
      </c>
      <c r="H57" s="114" t="s">
        <v>10723</v>
      </c>
    </row>
    <row r="58" spans="1:9">
      <c r="A58" s="114" t="s">
        <v>10859</v>
      </c>
      <c r="B58" s="114" t="s">
        <v>10860</v>
      </c>
      <c r="C58" s="114" t="s">
        <v>10861</v>
      </c>
      <c r="D58" s="114" t="s">
        <v>4401</v>
      </c>
      <c r="E58" s="114">
        <v>0.15</v>
      </c>
      <c r="F58" s="114">
        <v>4.3799999999999999E-2</v>
      </c>
      <c r="G58" s="114" t="s">
        <v>2355</v>
      </c>
      <c r="H58" s="114" t="s">
        <v>10723</v>
      </c>
    </row>
    <row r="59" spans="1:9">
      <c r="A59" s="114" t="s">
        <v>10862</v>
      </c>
      <c r="B59" s="114" t="s">
        <v>10863</v>
      </c>
      <c r="C59" s="114" t="s">
        <v>2588</v>
      </c>
      <c r="D59" s="114" t="s">
        <v>10864</v>
      </c>
      <c r="E59" s="114">
        <v>0.16</v>
      </c>
      <c r="F59" s="114">
        <v>4.4499999999999998E-2</v>
      </c>
      <c r="G59" s="114" t="s">
        <v>2229</v>
      </c>
      <c r="H59" s="114" t="s">
        <v>10723</v>
      </c>
    </row>
    <row r="60" spans="1:9">
      <c r="A60" s="114" t="s">
        <v>10865</v>
      </c>
      <c r="B60" s="114" t="s">
        <v>10867</v>
      </c>
      <c r="C60" s="114" t="s">
        <v>10868</v>
      </c>
      <c r="D60" s="114" t="s">
        <v>5941</v>
      </c>
      <c r="E60" s="114" t="s">
        <v>10816</v>
      </c>
      <c r="F60" s="114" t="s">
        <v>10866</v>
      </c>
      <c r="G60" s="114" t="s">
        <v>10548</v>
      </c>
      <c r="H60" s="114" t="s">
        <v>10723</v>
      </c>
    </row>
    <row r="61" spans="1:9">
      <c r="A61" s="114" t="s">
        <v>4466</v>
      </c>
      <c r="B61" s="114" t="s">
        <v>2588</v>
      </c>
      <c r="C61" s="114" t="s">
        <v>2588</v>
      </c>
      <c r="D61" s="114" t="s">
        <v>3753</v>
      </c>
      <c r="E61" s="114" t="s">
        <v>10816</v>
      </c>
      <c r="F61" s="114" t="s">
        <v>10869</v>
      </c>
      <c r="G61" s="114" t="s">
        <v>10524</v>
      </c>
      <c r="H61" s="114" t="s">
        <v>10723</v>
      </c>
    </row>
    <row r="62" spans="1:9">
      <c r="A62" s="114" t="s">
        <v>10870</v>
      </c>
      <c r="B62" s="114" t="s">
        <v>10871</v>
      </c>
      <c r="C62" s="114" t="s">
        <v>10872</v>
      </c>
      <c r="D62" s="114" t="s">
        <v>10873</v>
      </c>
      <c r="E62" s="114">
        <v>0.24</v>
      </c>
      <c r="F62" s="114">
        <v>4.1500000000000002E-2</v>
      </c>
      <c r="G62" s="114" t="s">
        <v>2355</v>
      </c>
      <c r="H62" s="114" t="s">
        <v>10723</v>
      </c>
    </row>
    <row r="63" spans="1:9">
      <c r="A63" s="114" t="s">
        <v>7568</v>
      </c>
      <c r="B63" s="114" t="s">
        <v>7571</v>
      </c>
      <c r="C63" s="114" t="s">
        <v>2588</v>
      </c>
      <c r="D63" s="114" t="s">
        <v>7572</v>
      </c>
      <c r="E63" s="114">
        <v>0</v>
      </c>
      <c r="F63" s="114">
        <v>3.1600000000000003E-2</v>
      </c>
      <c r="G63" s="114" t="s">
        <v>2229</v>
      </c>
      <c r="H63" s="114" t="s">
        <v>10723</v>
      </c>
      <c r="I63" s="114" t="s">
        <v>5886</v>
      </c>
    </row>
    <row r="64" spans="1:9">
      <c r="A64" s="114" t="s">
        <v>10874</v>
      </c>
      <c r="B64" s="114" t="s">
        <v>2588</v>
      </c>
      <c r="C64" s="114" t="s">
        <v>2588</v>
      </c>
      <c r="D64" s="114" t="s">
        <v>3753</v>
      </c>
      <c r="E64" s="114">
        <v>0</v>
      </c>
      <c r="F64" s="114">
        <v>2.23E-2</v>
      </c>
      <c r="G64" s="114" t="s">
        <v>2406</v>
      </c>
      <c r="H64" s="114" t="s">
        <v>10723</v>
      </c>
    </row>
    <row r="65" spans="1:9">
      <c r="A65" s="114" t="s">
        <v>10875</v>
      </c>
      <c r="B65" s="114" t="s">
        <v>10876</v>
      </c>
      <c r="C65" s="114" t="s">
        <v>10877</v>
      </c>
      <c r="D65" s="114" t="s">
        <v>10878</v>
      </c>
      <c r="E65" s="114">
        <v>0.2</v>
      </c>
      <c r="F65" s="114">
        <v>3.3700000000000001E-2</v>
      </c>
      <c r="G65" s="114" t="s">
        <v>2406</v>
      </c>
      <c r="H65" s="114" t="s">
        <v>10723</v>
      </c>
    </row>
    <row r="66" spans="1:9">
      <c r="A66" s="114" t="s">
        <v>3621</v>
      </c>
      <c r="B66" s="114" t="s">
        <v>4486</v>
      </c>
      <c r="C66" s="114" t="s">
        <v>3622</v>
      </c>
      <c r="D66" s="114" t="s">
        <v>3747</v>
      </c>
      <c r="E66" s="114">
        <v>0</v>
      </c>
      <c r="F66" s="114">
        <v>3.9100000000000003E-2</v>
      </c>
      <c r="G66" s="114" t="s">
        <v>2389</v>
      </c>
      <c r="H66" s="114" t="s">
        <v>10723</v>
      </c>
    </row>
    <row r="67" spans="1:9">
      <c r="A67" s="114" t="s">
        <v>10879</v>
      </c>
      <c r="B67" s="114" t="s">
        <v>10880</v>
      </c>
      <c r="C67" s="114" t="s">
        <v>6756</v>
      </c>
      <c r="D67" s="114" t="s">
        <v>10881</v>
      </c>
      <c r="E67" s="114">
        <v>0</v>
      </c>
      <c r="F67" s="114">
        <v>3.9199999999999999E-2</v>
      </c>
      <c r="G67" s="114" t="s">
        <v>5789</v>
      </c>
      <c r="H67" s="114" t="s">
        <v>10723</v>
      </c>
    </row>
    <row r="68" spans="1:9">
      <c r="A68" s="114" t="s">
        <v>10882</v>
      </c>
      <c r="B68" s="114" t="s">
        <v>10883</v>
      </c>
      <c r="C68" s="114" t="s">
        <v>8241</v>
      </c>
      <c r="D68" s="114" t="s">
        <v>10884</v>
      </c>
      <c r="E68" s="114">
        <v>0.13</v>
      </c>
      <c r="F68" s="114">
        <v>3.49E-2</v>
      </c>
      <c r="G68" s="114" t="s">
        <v>5789</v>
      </c>
      <c r="H68" s="114" t="s">
        <v>10723</v>
      </c>
    </row>
    <row r="69" spans="1:9">
      <c r="A69" s="114" t="s">
        <v>10885</v>
      </c>
      <c r="B69" s="114" t="s">
        <v>10886</v>
      </c>
      <c r="C69" s="114" t="s">
        <v>2588</v>
      </c>
      <c r="D69" s="114" t="s">
        <v>10887</v>
      </c>
      <c r="E69" s="114">
        <v>0</v>
      </c>
      <c r="F69" s="114">
        <v>3.4799999999999998E-2</v>
      </c>
      <c r="G69" s="114" t="s">
        <v>2406</v>
      </c>
      <c r="H69" s="114" t="s">
        <v>10723</v>
      </c>
    </row>
    <row r="70" spans="1:9">
      <c r="A70" s="114" t="s">
        <v>10888</v>
      </c>
      <c r="B70" s="114" t="s">
        <v>2588</v>
      </c>
      <c r="C70" s="114" t="s">
        <v>2588</v>
      </c>
      <c r="D70" s="114" t="s">
        <v>3752</v>
      </c>
      <c r="E70" s="114" t="s">
        <v>10889</v>
      </c>
      <c r="F70" s="114" t="s">
        <v>10890</v>
      </c>
      <c r="G70" s="114" t="s">
        <v>10642</v>
      </c>
      <c r="H70" s="114" t="s">
        <v>10723</v>
      </c>
    </row>
    <row r="71" spans="1:9">
      <c r="A71" s="114" t="s">
        <v>7811</v>
      </c>
      <c r="B71" s="114" t="s">
        <v>7814</v>
      </c>
      <c r="C71" s="114" t="s">
        <v>7815</v>
      </c>
      <c r="D71" s="114" t="s">
        <v>7816</v>
      </c>
      <c r="E71" s="114">
        <v>0.33</v>
      </c>
      <c r="F71" s="114">
        <v>4.9500000000000002E-2</v>
      </c>
      <c r="G71" s="114" t="s">
        <v>2406</v>
      </c>
      <c r="H71" s="114" t="s">
        <v>10723</v>
      </c>
      <c r="I71" s="114" t="s">
        <v>5886</v>
      </c>
    </row>
    <row r="72" spans="1:9">
      <c r="A72" s="114" t="s">
        <v>10891</v>
      </c>
      <c r="B72" s="114" t="s">
        <v>10892</v>
      </c>
      <c r="C72" s="114" t="s">
        <v>2588</v>
      </c>
      <c r="D72" s="114" t="s">
        <v>10893</v>
      </c>
      <c r="E72" s="114">
        <v>0</v>
      </c>
      <c r="F72" s="114">
        <v>3.7699999999999997E-2</v>
      </c>
      <c r="G72" s="114" t="s">
        <v>2365</v>
      </c>
      <c r="H72" s="114" t="s">
        <v>10723</v>
      </c>
    </row>
    <row r="73" spans="1:9">
      <c r="A73" s="114" t="s">
        <v>3492</v>
      </c>
      <c r="B73" s="114" t="s">
        <v>4023</v>
      </c>
      <c r="C73" s="114" t="s">
        <v>3175</v>
      </c>
      <c r="D73" s="114" t="s">
        <v>4024</v>
      </c>
      <c r="E73" s="114">
        <v>0</v>
      </c>
      <c r="F73" s="114">
        <v>4.02E-2</v>
      </c>
      <c r="G73" s="114" t="s">
        <v>2295</v>
      </c>
      <c r="H73" s="114" t="s">
        <v>10723</v>
      </c>
    </row>
    <row r="74" spans="1:9">
      <c r="A74" s="114" t="s">
        <v>10894</v>
      </c>
      <c r="B74" s="114" t="s">
        <v>10895</v>
      </c>
      <c r="C74" s="114" t="s">
        <v>10896</v>
      </c>
      <c r="D74" s="114" t="s">
        <v>10897</v>
      </c>
      <c r="E74" s="114">
        <v>0</v>
      </c>
      <c r="F74" s="114">
        <v>4.5499999999999999E-2</v>
      </c>
      <c r="G74" s="114" t="s">
        <v>2332</v>
      </c>
      <c r="H74" s="114" t="s">
        <v>10723</v>
      </c>
    </row>
    <row r="75" spans="1:9">
      <c r="A75" s="114" t="s">
        <v>10898</v>
      </c>
      <c r="B75" s="114" t="s">
        <v>10899</v>
      </c>
      <c r="C75" s="114" t="s">
        <v>2588</v>
      </c>
      <c r="D75" s="114" t="s">
        <v>10900</v>
      </c>
      <c r="E75" s="114">
        <v>0</v>
      </c>
      <c r="F75" s="114">
        <v>4.1799999999999997E-2</v>
      </c>
      <c r="G75" s="114" t="s">
        <v>2355</v>
      </c>
      <c r="H75" s="114" t="s">
        <v>10723</v>
      </c>
    </row>
    <row r="76" spans="1:9">
      <c r="A76" s="114" t="s">
        <v>10901</v>
      </c>
      <c r="B76" s="114" t="s">
        <v>10902</v>
      </c>
      <c r="C76" s="114" t="s">
        <v>3079</v>
      </c>
      <c r="D76" s="114" t="s">
        <v>10903</v>
      </c>
      <c r="E76" s="114">
        <v>0.4</v>
      </c>
      <c r="F76" s="114">
        <v>2.8299999999999999E-2</v>
      </c>
      <c r="G76" s="114" t="s">
        <v>2365</v>
      </c>
      <c r="H76" s="114" t="s">
        <v>10723</v>
      </c>
    </row>
    <row r="77" spans="1:9">
      <c r="A77" s="114" t="s">
        <v>10904</v>
      </c>
      <c r="B77" s="114" t="s">
        <v>10905</v>
      </c>
      <c r="C77" s="114" t="s">
        <v>10906</v>
      </c>
      <c r="D77" s="114" t="s">
        <v>10907</v>
      </c>
      <c r="E77" s="114">
        <v>0.41</v>
      </c>
      <c r="F77" s="114">
        <v>2.9600000000000001E-2</v>
      </c>
      <c r="G77" s="114" t="s">
        <v>2365</v>
      </c>
      <c r="H77" s="114" t="s">
        <v>10723</v>
      </c>
    </row>
    <row r="78" spans="1:9">
      <c r="A78" s="114" t="s">
        <v>10908</v>
      </c>
      <c r="B78" s="114" t="s">
        <v>10909</v>
      </c>
      <c r="C78" s="114" t="s">
        <v>6804</v>
      </c>
      <c r="D78" s="114" t="s">
        <v>10081</v>
      </c>
      <c r="E78" s="114">
        <v>0</v>
      </c>
      <c r="F78" s="114">
        <v>0.03</v>
      </c>
      <c r="G78" s="114" t="s">
        <v>2406</v>
      </c>
      <c r="H78" s="114" t="s">
        <v>10723</v>
      </c>
    </row>
    <row r="79" spans="1:9">
      <c r="A79" s="114" t="s">
        <v>10910</v>
      </c>
      <c r="B79" s="114" t="s">
        <v>10911</v>
      </c>
      <c r="C79" s="114" t="s">
        <v>10912</v>
      </c>
      <c r="D79" s="114" t="s">
        <v>4044</v>
      </c>
      <c r="E79" s="114">
        <v>0</v>
      </c>
      <c r="F79" s="114">
        <v>4.7399999999999998E-2</v>
      </c>
      <c r="G79" s="114" t="s">
        <v>5787</v>
      </c>
      <c r="H79" s="114" t="s">
        <v>10723</v>
      </c>
    </row>
    <row r="80" spans="1:9">
      <c r="A80" s="114" t="s">
        <v>10913</v>
      </c>
      <c r="B80" s="114" t="s">
        <v>10914</v>
      </c>
      <c r="C80" s="114" t="s">
        <v>10915</v>
      </c>
      <c r="D80" s="114" t="s">
        <v>10916</v>
      </c>
      <c r="E80" s="114">
        <v>0.13</v>
      </c>
      <c r="F80" s="114">
        <v>2.1600000000000001E-2</v>
      </c>
      <c r="G80" s="114" t="s">
        <v>2355</v>
      </c>
      <c r="H80" s="114" t="s">
        <v>10723</v>
      </c>
    </row>
    <row r="81" spans="1:9">
      <c r="A81" s="114" t="s">
        <v>10917</v>
      </c>
      <c r="B81" s="114" t="s">
        <v>10920</v>
      </c>
      <c r="C81" s="114" t="s">
        <v>3072</v>
      </c>
      <c r="D81" s="114" t="s">
        <v>10921</v>
      </c>
      <c r="E81" s="114" t="s">
        <v>10918</v>
      </c>
      <c r="F81" s="114" t="s">
        <v>10919</v>
      </c>
      <c r="G81" s="114" t="s">
        <v>2262</v>
      </c>
      <c r="H81" s="114" t="s">
        <v>10723</v>
      </c>
    </row>
    <row r="82" spans="1:9">
      <c r="A82" s="114" t="s">
        <v>10922</v>
      </c>
      <c r="B82" s="114" t="s">
        <v>2588</v>
      </c>
      <c r="C82" s="114" t="s">
        <v>2588</v>
      </c>
      <c r="D82" s="114" t="s">
        <v>3753</v>
      </c>
      <c r="E82" s="114" t="s">
        <v>10816</v>
      </c>
      <c r="F82" s="114" t="s">
        <v>10923</v>
      </c>
      <c r="G82" s="114" t="s">
        <v>10695</v>
      </c>
      <c r="H82" s="114" t="s">
        <v>10723</v>
      </c>
    </row>
    <row r="83" spans="1:9">
      <c r="A83" s="114" t="s">
        <v>10924</v>
      </c>
      <c r="B83" s="114" t="s">
        <v>10925</v>
      </c>
      <c r="C83" s="114" t="s">
        <v>10926</v>
      </c>
      <c r="D83" s="114" t="s">
        <v>10927</v>
      </c>
      <c r="E83" s="114">
        <v>0</v>
      </c>
      <c r="F83" s="114">
        <v>3.3599999999999998E-2</v>
      </c>
      <c r="G83" s="114" t="s">
        <v>2389</v>
      </c>
      <c r="H83" s="114" t="s">
        <v>10723</v>
      </c>
    </row>
    <row r="84" spans="1:9">
      <c r="A84" s="114" t="s">
        <v>8032</v>
      </c>
      <c r="B84" s="114" t="s">
        <v>8033</v>
      </c>
      <c r="C84" s="114" t="s">
        <v>8034</v>
      </c>
      <c r="D84" s="114" t="s">
        <v>8035</v>
      </c>
      <c r="E84" s="114">
        <v>0.27</v>
      </c>
      <c r="F84" s="114">
        <v>2.1299999999999999E-2</v>
      </c>
      <c r="G84" s="114" t="s">
        <v>5788</v>
      </c>
      <c r="H84" s="114" t="s">
        <v>10723</v>
      </c>
      <c r="I84" s="114" t="s">
        <v>5886</v>
      </c>
    </row>
    <row r="85" spans="1:9">
      <c r="A85" s="114" t="s">
        <v>10928</v>
      </c>
      <c r="B85" s="114" t="s">
        <v>10931</v>
      </c>
      <c r="C85" s="114" t="s">
        <v>10932</v>
      </c>
      <c r="D85" s="114" t="s">
        <v>9660</v>
      </c>
      <c r="E85" s="114" t="s">
        <v>10929</v>
      </c>
      <c r="F85" s="114" t="s">
        <v>10930</v>
      </c>
      <c r="G85" s="114" t="s">
        <v>11180</v>
      </c>
      <c r="H85" s="114" t="s">
        <v>10723</v>
      </c>
    </row>
    <row r="86" spans="1:9">
      <c r="A86" s="114" t="s">
        <v>10933</v>
      </c>
      <c r="B86" s="114" t="s">
        <v>10936</v>
      </c>
      <c r="C86" s="114" t="s">
        <v>3503</v>
      </c>
      <c r="D86" s="114" t="s">
        <v>10937</v>
      </c>
      <c r="E86" s="114" t="s">
        <v>10934</v>
      </c>
      <c r="F86" s="114" t="s">
        <v>10935</v>
      </c>
      <c r="G86" s="114" t="s">
        <v>10514</v>
      </c>
      <c r="H86" s="114" t="s">
        <v>10723</v>
      </c>
    </row>
    <row r="87" spans="1:9">
      <c r="A87" s="114" t="s">
        <v>10938</v>
      </c>
      <c r="B87" s="114" t="s">
        <v>10939</v>
      </c>
      <c r="C87" s="114" t="s">
        <v>7284</v>
      </c>
      <c r="D87" s="114" t="s">
        <v>10940</v>
      </c>
      <c r="E87" s="114">
        <v>0</v>
      </c>
      <c r="F87" s="114">
        <v>4.7399999999999998E-2</v>
      </c>
      <c r="G87" s="114" t="s">
        <v>5787</v>
      </c>
      <c r="H87" s="114" t="s">
        <v>10723</v>
      </c>
    </row>
    <row r="88" spans="1:9">
      <c r="A88" s="114" t="s">
        <v>8066</v>
      </c>
      <c r="B88" s="114" t="s">
        <v>8067</v>
      </c>
      <c r="C88" s="114" t="s">
        <v>8068</v>
      </c>
      <c r="D88" s="114" t="s">
        <v>8069</v>
      </c>
      <c r="E88" s="114">
        <v>0.46</v>
      </c>
      <c r="F88" s="114">
        <v>2.7799999999999998E-2</v>
      </c>
      <c r="G88" s="114" t="s">
        <v>2365</v>
      </c>
      <c r="H88" s="114" t="s">
        <v>10723</v>
      </c>
      <c r="I88" s="114" t="s">
        <v>5886</v>
      </c>
    </row>
    <row r="89" spans="1:9">
      <c r="A89" s="114" t="s">
        <v>8157</v>
      </c>
      <c r="B89" s="114" t="s">
        <v>8160</v>
      </c>
      <c r="C89" s="114" t="s">
        <v>8161</v>
      </c>
      <c r="D89" s="114" t="s">
        <v>8162</v>
      </c>
      <c r="E89" s="114">
        <v>0</v>
      </c>
      <c r="F89" s="114">
        <v>4.53E-2</v>
      </c>
      <c r="G89" s="114" t="s">
        <v>2406</v>
      </c>
      <c r="H89" s="114" t="s">
        <v>10723</v>
      </c>
      <c r="I89" s="114" t="s">
        <v>5886</v>
      </c>
    </row>
    <row r="90" spans="1:9">
      <c r="A90" s="114" t="s">
        <v>10941</v>
      </c>
      <c r="B90" s="114" t="s">
        <v>10942</v>
      </c>
      <c r="C90" s="114" t="s">
        <v>10943</v>
      </c>
      <c r="D90" s="114" t="s">
        <v>3752</v>
      </c>
      <c r="E90" s="114">
        <v>0</v>
      </c>
      <c r="F90" s="114">
        <v>2.5100000000000001E-2</v>
      </c>
      <c r="G90" s="114" t="s">
        <v>2365</v>
      </c>
      <c r="H90" s="114" t="s">
        <v>10723</v>
      </c>
    </row>
    <row r="91" spans="1:9">
      <c r="A91" s="114" t="s">
        <v>10944</v>
      </c>
      <c r="B91" s="114" t="s">
        <v>10945</v>
      </c>
      <c r="C91" s="114" t="s">
        <v>6849</v>
      </c>
      <c r="D91" s="114" t="s">
        <v>10946</v>
      </c>
      <c r="E91" s="114">
        <v>0</v>
      </c>
      <c r="F91" s="114">
        <v>4.1399999999999999E-2</v>
      </c>
      <c r="G91" s="114" t="s">
        <v>2365</v>
      </c>
      <c r="H91" s="114" t="s">
        <v>10723</v>
      </c>
    </row>
    <row r="92" spans="1:9">
      <c r="A92" s="114" t="s">
        <v>10947</v>
      </c>
      <c r="B92" s="114" t="s">
        <v>2588</v>
      </c>
      <c r="C92" s="114" t="s">
        <v>2588</v>
      </c>
      <c r="D92" s="114" t="s">
        <v>4349</v>
      </c>
      <c r="E92" s="114">
        <v>0</v>
      </c>
      <c r="F92" s="114">
        <v>4.4299999999999999E-2</v>
      </c>
      <c r="G92" s="114" t="s">
        <v>2315</v>
      </c>
      <c r="H92" s="114" t="s">
        <v>10723</v>
      </c>
    </row>
    <row r="93" spans="1:9">
      <c r="A93" s="114" t="s">
        <v>10948</v>
      </c>
      <c r="B93" s="114" t="s">
        <v>10949</v>
      </c>
      <c r="C93" s="114" t="s">
        <v>3050</v>
      </c>
      <c r="D93" s="114" t="s">
        <v>10950</v>
      </c>
      <c r="E93" s="114">
        <v>0</v>
      </c>
      <c r="F93" s="114">
        <v>3.7600000000000001E-2</v>
      </c>
      <c r="G93" s="114" t="s">
        <v>2315</v>
      </c>
      <c r="H93" s="114" t="s">
        <v>10723</v>
      </c>
    </row>
    <row r="94" spans="1:9">
      <c r="A94" s="114" t="s">
        <v>10951</v>
      </c>
      <c r="B94" s="114" t="s">
        <v>10952</v>
      </c>
      <c r="C94" s="114" t="s">
        <v>8383</v>
      </c>
      <c r="D94" s="114" t="s">
        <v>10953</v>
      </c>
      <c r="E94" s="114">
        <v>0.28999999999999998</v>
      </c>
      <c r="F94" s="114">
        <v>6.8999999999999999E-3</v>
      </c>
      <c r="G94" s="114" t="s">
        <v>2365</v>
      </c>
      <c r="H94" s="114" t="s">
        <v>10723</v>
      </c>
    </row>
    <row r="95" spans="1:9">
      <c r="A95" s="114" t="s">
        <v>8300</v>
      </c>
      <c r="B95" s="114" t="s">
        <v>8303</v>
      </c>
      <c r="C95" s="114" t="s">
        <v>8304</v>
      </c>
      <c r="D95" s="114" t="s">
        <v>8305</v>
      </c>
      <c r="E95" s="114">
        <v>0</v>
      </c>
      <c r="F95" s="114">
        <v>1.54E-2</v>
      </c>
      <c r="G95" s="114" t="s">
        <v>2229</v>
      </c>
      <c r="H95" s="114" t="s">
        <v>10723</v>
      </c>
      <c r="I95" s="114" t="s">
        <v>5886</v>
      </c>
    </row>
    <row r="96" spans="1:9">
      <c r="A96" s="114" t="s">
        <v>8350</v>
      </c>
      <c r="B96" s="114" t="s">
        <v>8351</v>
      </c>
      <c r="C96" s="114" t="s">
        <v>3358</v>
      </c>
      <c r="D96" s="114" t="s">
        <v>8352</v>
      </c>
      <c r="E96" s="114">
        <v>0.14000000000000001</v>
      </c>
      <c r="F96" s="114">
        <v>2.1299999999999999E-2</v>
      </c>
      <c r="G96" s="114" t="s">
        <v>2315</v>
      </c>
      <c r="H96" s="114" t="s">
        <v>10723</v>
      </c>
      <c r="I96" s="114" t="s">
        <v>5886</v>
      </c>
    </row>
    <row r="97" spans="1:9">
      <c r="A97" s="114" t="s">
        <v>10954</v>
      </c>
      <c r="B97" s="114" t="s">
        <v>10955</v>
      </c>
      <c r="C97" s="114" t="s">
        <v>10956</v>
      </c>
      <c r="D97" s="114" t="s">
        <v>10957</v>
      </c>
      <c r="E97" s="114">
        <v>0</v>
      </c>
      <c r="F97" s="114">
        <v>4.8599999999999997E-2</v>
      </c>
      <c r="G97" s="114" t="s">
        <v>2315</v>
      </c>
      <c r="H97" s="114" t="s">
        <v>10723</v>
      </c>
    </row>
    <row r="98" spans="1:9">
      <c r="A98" s="114" t="s">
        <v>10958</v>
      </c>
      <c r="B98" s="114" t="s">
        <v>2588</v>
      </c>
      <c r="C98" s="114" t="s">
        <v>2588</v>
      </c>
      <c r="D98" s="114" t="s">
        <v>3753</v>
      </c>
      <c r="E98" s="114">
        <v>0.04</v>
      </c>
      <c r="F98" s="114">
        <v>4.5199999999999997E-2</v>
      </c>
      <c r="G98" s="114" t="s">
        <v>10499</v>
      </c>
      <c r="H98" s="114" t="s">
        <v>10723</v>
      </c>
    </row>
    <row r="99" spans="1:9">
      <c r="A99" s="114" t="s">
        <v>10959</v>
      </c>
      <c r="B99" s="114" t="s">
        <v>10960</v>
      </c>
      <c r="C99" s="114" t="s">
        <v>8904</v>
      </c>
      <c r="D99" s="114" t="s">
        <v>6386</v>
      </c>
      <c r="E99" s="114">
        <v>0</v>
      </c>
      <c r="F99" s="114">
        <v>2.76E-2</v>
      </c>
      <c r="G99" s="114" t="s">
        <v>2355</v>
      </c>
      <c r="H99" s="114" t="s">
        <v>10723</v>
      </c>
    </row>
    <row r="100" spans="1:9">
      <c r="A100" s="114" t="s">
        <v>3694</v>
      </c>
      <c r="B100" s="114" t="s">
        <v>4111</v>
      </c>
      <c r="C100" s="114" t="s">
        <v>3695</v>
      </c>
      <c r="D100" s="114" t="s">
        <v>4112</v>
      </c>
      <c r="E100" s="114">
        <v>0.45</v>
      </c>
      <c r="F100" s="114">
        <v>3.4700000000000002E-2</v>
      </c>
      <c r="G100" s="114" t="s">
        <v>2365</v>
      </c>
      <c r="H100" s="114" t="s">
        <v>10723</v>
      </c>
    </row>
    <row r="101" spans="1:9">
      <c r="A101" s="114" t="s">
        <v>10961</v>
      </c>
      <c r="B101" s="114" t="s">
        <v>10962</v>
      </c>
      <c r="C101" s="114" t="s">
        <v>10963</v>
      </c>
      <c r="D101" s="114" t="s">
        <v>10964</v>
      </c>
      <c r="E101" s="114">
        <v>0.15</v>
      </c>
      <c r="F101" s="114">
        <v>4.3099999999999999E-2</v>
      </c>
      <c r="G101" s="114" t="s">
        <v>2406</v>
      </c>
      <c r="H101" s="114" t="s">
        <v>10723</v>
      </c>
    </row>
    <row r="102" spans="1:9">
      <c r="A102" s="114" t="s">
        <v>10965</v>
      </c>
      <c r="B102" s="114" t="s">
        <v>2588</v>
      </c>
      <c r="C102" s="114" t="s">
        <v>2588</v>
      </c>
      <c r="D102" s="114" t="s">
        <v>3753</v>
      </c>
      <c r="E102" s="114" t="s">
        <v>10816</v>
      </c>
      <c r="F102" s="114" t="s">
        <v>10966</v>
      </c>
      <c r="G102" s="114" t="s">
        <v>10515</v>
      </c>
      <c r="H102" s="114" t="s">
        <v>10723</v>
      </c>
    </row>
    <row r="103" spans="1:9">
      <c r="A103" s="114" t="s">
        <v>10967</v>
      </c>
      <c r="B103" s="114" t="s">
        <v>10968</v>
      </c>
      <c r="C103" s="114" t="s">
        <v>10969</v>
      </c>
      <c r="D103" s="114" t="s">
        <v>10970</v>
      </c>
      <c r="E103" s="114">
        <v>0</v>
      </c>
      <c r="F103" s="114">
        <v>1.21E-2</v>
      </c>
      <c r="G103" s="114" t="s">
        <v>2406</v>
      </c>
      <c r="H103" s="114" t="s">
        <v>10723</v>
      </c>
    </row>
    <row r="104" spans="1:9">
      <c r="A104" s="114" t="s">
        <v>3365</v>
      </c>
      <c r="B104" s="114" t="s">
        <v>4129</v>
      </c>
      <c r="C104" s="114" t="s">
        <v>3366</v>
      </c>
      <c r="D104" s="114" t="s">
        <v>4130</v>
      </c>
      <c r="E104" s="114">
        <v>0.13</v>
      </c>
      <c r="F104" s="114">
        <v>3.9199999999999999E-2</v>
      </c>
      <c r="G104" s="114" t="s">
        <v>5786</v>
      </c>
      <c r="H104" s="114" t="s">
        <v>10723</v>
      </c>
    </row>
    <row r="105" spans="1:9">
      <c r="A105" s="114" t="s">
        <v>8597</v>
      </c>
      <c r="B105" s="114" t="s">
        <v>8598</v>
      </c>
      <c r="C105" s="114" t="s">
        <v>7213</v>
      </c>
      <c r="D105" s="114" t="s">
        <v>8599</v>
      </c>
      <c r="E105" s="114" t="s">
        <v>10971</v>
      </c>
      <c r="F105" s="114" t="s">
        <v>10972</v>
      </c>
      <c r="G105" s="114" t="s">
        <v>10517</v>
      </c>
      <c r="H105" s="114" t="s">
        <v>10723</v>
      </c>
      <c r="I105" s="114" t="s">
        <v>5886</v>
      </c>
    </row>
    <row r="106" spans="1:9">
      <c r="A106" s="114" t="s">
        <v>10973</v>
      </c>
      <c r="B106" s="114" t="s">
        <v>10976</v>
      </c>
      <c r="C106" s="114" t="s">
        <v>3175</v>
      </c>
      <c r="D106" s="114" t="s">
        <v>10977</v>
      </c>
      <c r="E106" s="114" t="s">
        <v>10974</v>
      </c>
      <c r="F106" s="114" t="s">
        <v>10975</v>
      </c>
      <c r="G106" s="114" t="s">
        <v>10523</v>
      </c>
      <c r="H106" s="114" t="s">
        <v>10723</v>
      </c>
    </row>
    <row r="107" spans="1:9">
      <c r="A107" s="114" t="s">
        <v>10978</v>
      </c>
      <c r="B107" s="114" t="s">
        <v>10979</v>
      </c>
      <c r="C107" s="114" t="s">
        <v>10980</v>
      </c>
      <c r="D107" s="114" t="s">
        <v>10981</v>
      </c>
      <c r="E107" s="114">
        <v>0</v>
      </c>
      <c r="F107" s="114">
        <v>1.3599999999999999E-2</v>
      </c>
      <c r="G107" s="114" t="s">
        <v>2406</v>
      </c>
      <c r="H107" s="114" t="s">
        <v>10723</v>
      </c>
    </row>
    <row r="108" spans="1:9">
      <c r="A108" s="114" t="s">
        <v>10982</v>
      </c>
      <c r="B108" s="114" t="s">
        <v>2588</v>
      </c>
      <c r="C108" s="114" t="s">
        <v>2588</v>
      </c>
      <c r="D108" s="114" t="s">
        <v>3747</v>
      </c>
      <c r="E108" s="114">
        <v>0.12</v>
      </c>
      <c r="F108" s="114">
        <v>3.4799999999999998E-2</v>
      </c>
      <c r="G108" s="114" t="s">
        <v>2406</v>
      </c>
      <c r="H108" s="114" t="s">
        <v>10723</v>
      </c>
    </row>
    <row r="109" spans="1:9">
      <c r="A109" s="114" t="s">
        <v>10983</v>
      </c>
      <c r="B109" s="114" t="s">
        <v>2588</v>
      </c>
      <c r="C109" s="114" t="s">
        <v>2588</v>
      </c>
      <c r="D109" s="114" t="s">
        <v>3819</v>
      </c>
      <c r="E109" s="114" t="s">
        <v>10816</v>
      </c>
      <c r="F109" s="114" t="s">
        <v>10984</v>
      </c>
      <c r="G109" s="114" t="s">
        <v>11181</v>
      </c>
      <c r="H109" s="114" t="s">
        <v>10723</v>
      </c>
    </row>
    <row r="110" spans="1:9">
      <c r="A110" s="114" t="s">
        <v>10985</v>
      </c>
      <c r="B110" s="114" t="s">
        <v>10987</v>
      </c>
      <c r="C110" s="114" t="s">
        <v>7849</v>
      </c>
      <c r="D110" s="114" t="s">
        <v>10988</v>
      </c>
      <c r="E110" s="114" t="s">
        <v>10816</v>
      </c>
      <c r="F110" s="114" t="s">
        <v>10986</v>
      </c>
      <c r="G110" s="114" t="s">
        <v>2293</v>
      </c>
      <c r="H110" s="114" t="s">
        <v>10723</v>
      </c>
    </row>
    <row r="111" spans="1:9">
      <c r="A111" s="114" t="s">
        <v>10989</v>
      </c>
      <c r="B111" s="114" t="s">
        <v>2588</v>
      </c>
      <c r="C111" s="114" t="s">
        <v>2588</v>
      </c>
      <c r="D111" s="114" t="s">
        <v>3752</v>
      </c>
      <c r="E111" s="114">
        <v>0</v>
      </c>
      <c r="F111" s="114">
        <v>3.85E-2</v>
      </c>
      <c r="G111" s="114" t="s">
        <v>2365</v>
      </c>
      <c r="H111" s="114" t="s">
        <v>10723</v>
      </c>
    </row>
    <row r="112" spans="1:9">
      <c r="A112" s="114" t="s">
        <v>10990</v>
      </c>
      <c r="B112" s="114" t="s">
        <v>10993</v>
      </c>
      <c r="C112" s="114" t="s">
        <v>8864</v>
      </c>
      <c r="D112" s="114" t="s">
        <v>10164</v>
      </c>
      <c r="E112" s="114" t="s">
        <v>10991</v>
      </c>
      <c r="F112" s="114" t="s">
        <v>10992</v>
      </c>
      <c r="G112" s="114" t="s">
        <v>10688</v>
      </c>
      <c r="H112" s="114" t="s">
        <v>10723</v>
      </c>
    </row>
    <row r="113" spans="1:9">
      <c r="A113" s="114" t="s">
        <v>10994</v>
      </c>
      <c r="B113" s="114" t="s">
        <v>10995</v>
      </c>
      <c r="C113" s="114" t="s">
        <v>10996</v>
      </c>
      <c r="D113" s="114" t="s">
        <v>4120</v>
      </c>
      <c r="E113" s="114">
        <v>0</v>
      </c>
      <c r="F113" s="114">
        <v>4.2500000000000003E-2</v>
      </c>
      <c r="G113" s="114" t="s">
        <v>2406</v>
      </c>
      <c r="H113" s="114" t="s">
        <v>10723</v>
      </c>
    </row>
    <row r="114" spans="1:9">
      <c r="A114" s="114" t="s">
        <v>10997</v>
      </c>
      <c r="B114" s="114" t="s">
        <v>2588</v>
      </c>
      <c r="C114" s="114" t="s">
        <v>2588</v>
      </c>
      <c r="D114" s="114" t="s">
        <v>3752</v>
      </c>
      <c r="E114" s="114">
        <v>0</v>
      </c>
      <c r="F114" s="114">
        <v>4.5199999999999997E-2</v>
      </c>
      <c r="G114" s="114" t="s">
        <v>2332</v>
      </c>
      <c r="H114" s="114" t="s">
        <v>10723</v>
      </c>
    </row>
    <row r="115" spans="1:9">
      <c r="A115" s="114" t="s">
        <v>10998</v>
      </c>
      <c r="B115" s="114" t="s">
        <v>10999</v>
      </c>
      <c r="C115" s="114" t="s">
        <v>11000</v>
      </c>
      <c r="D115" s="114" t="s">
        <v>11001</v>
      </c>
      <c r="E115" s="114">
        <v>0.26</v>
      </c>
      <c r="F115" s="114">
        <v>4.9099999999999998E-2</v>
      </c>
      <c r="G115" s="114" t="s">
        <v>2365</v>
      </c>
      <c r="H115" s="114" t="s">
        <v>10723</v>
      </c>
    </row>
    <row r="116" spans="1:9">
      <c r="A116" s="114" t="s">
        <v>11002</v>
      </c>
      <c r="B116" s="114" t="s">
        <v>11003</v>
      </c>
      <c r="C116" s="114" t="s">
        <v>2588</v>
      </c>
      <c r="D116" s="114" t="s">
        <v>11004</v>
      </c>
      <c r="E116" s="114">
        <v>0.35</v>
      </c>
      <c r="F116" s="114">
        <v>7.3000000000000001E-3</v>
      </c>
      <c r="G116" s="114" t="s">
        <v>2365</v>
      </c>
      <c r="H116" s="114" t="s">
        <v>10723</v>
      </c>
    </row>
    <row r="117" spans="1:9">
      <c r="A117" s="114" t="s">
        <v>11005</v>
      </c>
      <c r="B117" s="114" t="s">
        <v>11006</v>
      </c>
      <c r="C117" s="114" t="s">
        <v>2588</v>
      </c>
      <c r="D117" s="114" t="s">
        <v>11007</v>
      </c>
      <c r="E117" s="114">
        <v>0.4</v>
      </c>
      <c r="F117" s="114">
        <v>0</v>
      </c>
      <c r="G117" s="114" t="s">
        <v>2365</v>
      </c>
      <c r="H117" s="114" t="s">
        <v>10723</v>
      </c>
    </row>
    <row r="118" spans="1:9">
      <c r="A118" s="114" t="s">
        <v>4614</v>
      </c>
      <c r="B118" s="114" t="s">
        <v>2588</v>
      </c>
      <c r="C118" s="114" t="s">
        <v>2588</v>
      </c>
      <c r="D118" s="114" t="s">
        <v>3747</v>
      </c>
      <c r="E118" s="114">
        <v>0</v>
      </c>
      <c r="F118" s="114">
        <v>3.3399999999999999E-2</v>
      </c>
      <c r="G118" s="114" t="s">
        <v>2229</v>
      </c>
      <c r="H118" s="114" t="s">
        <v>10723</v>
      </c>
    </row>
    <row r="119" spans="1:9">
      <c r="A119" s="114" t="s">
        <v>11008</v>
      </c>
      <c r="B119" s="114" t="s">
        <v>11009</v>
      </c>
      <c r="C119" s="114" t="s">
        <v>11010</v>
      </c>
      <c r="D119" s="114" t="s">
        <v>11011</v>
      </c>
      <c r="E119" s="114">
        <v>0</v>
      </c>
      <c r="F119" s="114">
        <v>2.6599999999999999E-2</v>
      </c>
      <c r="G119" s="114" t="s">
        <v>2365</v>
      </c>
      <c r="H119" s="114" t="s">
        <v>10723</v>
      </c>
    </row>
    <row r="120" spans="1:9">
      <c r="A120" s="114" t="s">
        <v>8833</v>
      </c>
      <c r="B120" s="114" t="s">
        <v>8834</v>
      </c>
      <c r="C120" s="114" t="s">
        <v>8835</v>
      </c>
      <c r="D120" s="114" t="s">
        <v>8836</v>
      </c>
      <c r="E120" s="114">
        <v>0</v>
      </c>
      <c r="F120" s="114">
        <v>5.8999999999999999E-3</v>
      </c>
      <c r="G120" s="114" t="s">
        <v>5787</v>
      </c>
      <c r="H120" s="114" t="s">
        <v>10723</v>
      </c>
      <c r="I120" s="114" t="s">
        <v>5886</v>
      </c>
    </row>
    <row r="121" spans="1:9">
      <c r="A121" s="114" t="s">
        <v>11012</v>
      </c>
      <c r="B121" s="114" t="s">
        <v>11013</v>
      </c>
      <c r="C121" s="114" t="s">
        <v>3098</v>
      </c>
      <c r="D121" s="114" t="s">
        <v>4371</v>
      </c>
      <c r="E121" s="114">
        <v>0.16</v>
      </c>
      <c r="F121" s="114">
        <v>4.9599999999999998E-2</v>
      </c>
      <c r="G121" s="114" t="s">
        <v>2406</v>
      </c>
      <c r="H121" s="114" t="s">
        <v>10723</v>
      </c>
    </row>
    <row r="122" spans="1:9">
      <c r="A122" s="114" t="s">
        <v>11014</v>
      </c>
      <c r="B122" s="114" t="s">
        <v>11015</v>
      </c>
      <c r="C122" s="114" t="s">
        <v>3102</v>
      </c>
      <c r="D122" s="114" t="s">
        <v>11016</v>
      </c>
      <c r="E122" s="114">
        <v>0</v>
      </c>
      <c r="F122" s="114">
        <v>2.0999999999999999E-3</v>
      </c>
      <c r="G122" s="114" t="s">
        <v>2231</v>
      </c>
      <c r="H122" s="114" t="s">
        <v>10723</v>
      </c>
    </row>
    <row r="123" spans="1:9">
      <c r="A123" s="114" t="s">
        <v>11017</v>
      </c>
      <c r="B123" s="114" t="s">
        <v>11018</v>
      </c>
      <c r="C123" s="114" t="s">
        <v>11019</v>
      </c>
      <c r="D123" s="114" t="s">
        <v>11020</v>
      </c>
      <c r="E123" s="114">
        <v>0</v>
      </c>
      <c r="F123" s="114">
        <v>4.3200000000000002E-2</v>
      </c>
      <c r="G123" s="114" t="s">
        <v>5785</v>
      </c>
      <c r="H123" s="114" t="s">
        <v>10723</v>
      </c>
    </row>
    <row r="124" spans="1:9">
      <c r="A124" s="114" t="s">
        <v>4645</v>
      </c>
      <c r="B124" s="114" t="s">
        <v>2588</v>
      </c>
      <c r="C124" s="114" t="s">
        <v>2588</v>
      </c>
      <c r="D124" s="114" t="s">
        <v>3753</v>
      </c>
      <c r="E124" s="114">
        <v>0</v>
      </c>
      <c r="F124" s="114">
        <v>3.61E-2</v>
      </c>
      <c r="G124" s="114" t="s">
        <v>2406</v>
      </c>
      <c r="H124" s="114" t="s">
        <v>10723</v>
      </c>
    </row>
    <row r="125" spans="1:9">
      <c r="A125" s="114" t="s">
        <v>11021</v>
      </c>
      <c r="B125" s="114" t="s">
        <v>11022</v>
      </c>
      <c r="C125" s="114" t="s">
        <v>10470</v>
      </c>
      <c r="D125" s="114" t="s">
        <v>10471</v>
      </c>
      <c r="E125" s="114">
        <v>0.27</v>
      </c>
      <c r="F125" s="114">
        <v>3.5900000000000001E-2</v>
      </c>
      <c r="G125" s="114" t="s">
        <v>2229</v>
      </c>
      <c r="H125" s="114" t="s">
        <v>10723</v>
      </c>
    </row>
    <row r="126" spans="1:9">
      <c r="A126" s="114" t="s">
        <v>11023</v>
      </c>
      <c r="B126" s="114" t="s">
        <v>11024</v>
      </c>
      <c r="C126" s="114" t="s">
        <v>3063</v>
      </c>
      <c r="D126" s="114" t="s">
        <v>3753</v>
      </c>
      <c r="E126" s="114">
        <v>0</v>
      </c>
      <c r="F126" s="114">
        <v>2.6499999999999999E-2</v>
      </c>
      <c r="G126" s="114" t="s">
        <v>2191</v>
      </c>
      <c r="H126" s="114" t="s">
        <v>10723</v>
      </c>
    </row>
    <row r="127" spans="1:9">
      <c r="A127" s="114" t="s">
        <v>8976</v>
      </c>
      <c r="B127" s="114" t="s">
        <v>8977</v>
      </c>
      <c r="C127" s="114" t="s">
        <v>8978</v>
      </c>
      <c r="D127" s="114" t="s">
        <v>8979</v>
      </c>
      <c r="E127" s="114">
        <v>0.32</v>
      </c>
      <c r="F127" s="114">
        <v>2.41E-2</v>
      </c>
      <c r="G127" s="114" t="s">
        <v>2302</v>
      </c>
      <c r="H127" s="114" t="s">
        <v>10723</v>
      </c>
      <c r="I127" s="114" t="s">
        <v>5886</v>
      </c>
    </row>
    <row r="128" spans="1:9">
      <c r="A128" s="114" t="s">
        <v>11025</v>
      </c>
      <c r="B128" s="114" t="s">
        <v>2588</v>
      </c>
      <c r="C128" s="114" t="s">
        <v>2588</v>
      </c>
      <c r="D128" s="114" t="s">
        <v>3753</v>
      </c>
      <c r="E128" s="114" t="s">
        <v>11026</v>
      </c>
      <c r="F128" s="114" t="s">
        <v>11027</v>
      </c>
      <c r="G128" s="114" t="s">
        <v>11182</v>
      </c>
      <c r="H128" s="114" t="s">
        <v>10723</v>
      </c>
    </row>
    <row r="129" spans="1:9">
      <c r="A129" s="114" t="s">
        <v>11028</v>
      </c>
      <c r="B129" s="114" t="s">
        <v>11029</v>
      </c>
      <c r="C129" s="114" t="s">
        <v>11030</v>
      </c>
      <c r="D129" s="114" t="s">
        <v>11031</v>
      </c>
      <c r="E129" s="114">
        <v>0.13</v>
      </c>
      <c r="F129" s="114">
        <v>4.9200000000000001E-2</v>
      </c>
      <c r="G129" s="114" t="s">
        <v>2229</v>
      </c>
      <c r="H129" s="114" t="s">
        <v>10723</v>
      </c>
    </row>
    <row r="130" spans="1:9">
      <c r="A130" s="114" t="s">
        <v>9094</v>
      </c>
      <c r="B130" s="114" t="s">
        <v>9095</v>
      </c>
      <c r="C130" s="114" t="s">
        <v>9096</v>
      </c>
      <c r="D130" s="114" t="s">
        <v>9097</v>
      </c>
      <c r="E130" s="114">
        <v>0.16</v>
      </c>
      <c r="F130" s="114">
        <v>4.9799999999999997E-2</v>
      </c>
      <c r="G130" s="114" t="s">
        <v>2229</v>
      </c>
      <c r="H130" s="114" t="s">
        <v>10723</v>
      </c>
      <c r="I130" s="114" t="s">
        <v>5886</v>
      </c>
    </row>
    <row r="131" spans="1:9">
      <c r="A131" s="114" t="s">
        <v>11032</v>
      </c>
      <c r="B131" s="114" t="s">
        <v>11035</v>
      </c>
      <c r="C131" s="114" t="s">
        <v>11036</v>
      </c>
      <c r="D131" s="114" t="s">
        <v>11037</v>
      </c>
      <c r="E131" s="114" t="s">
        <v>11033</v>
      </c>
      <c r="F131" s="114" t="s">
        <v>11034</v>
      </c>
      <c r="G131" s="114" t="s">
        <v>10688</v>
      </c>
      <c r="H131" s="114" t="s">
        <v>10723</v>
      </c>
    </row>
    <row r="132" spans="1:9">
      <c r="A132" s="114" t="s">
        <v>11038</v>
      </c>
      <c r="B132" s="114" t="s">
        <v>11039</v>
      </c>
      <c r="C132" s="114" t="s">
        <v>11040</v>
      </c>
      <c r="D132" s="114" t="s">
        <v>11041</v>
      </c>
      <c r="E132" s="114">
        <v>0.15</v>
      </c>
      <c r="F132" s="114">
        <v>4.53E-2</v>
      </c>
      <c r="G132" s="114" t="s">
        <v>2315</v>
      </c>
      <c r="H132" s="114" t="s">
        <v>10723</v>
      </c>
    </row>
    <row r="133" spans="1:9">
      <c r="A133" s="114" t="s">
        <v>11042</v>
      </c>
      <c r="B133" s="114" t="s">
        <v>11043</v>
      </c>
      <c r="C133" s="114" t="s">
        <v>11044</v>
      </c>
      <c r="D133" s="114" t="s">
        <v>11045</v>
      </c>
      <c r="E133" s="114">
        <v>0</v>
      </c>
      <c r="F133" s="114">
        <v>3.3399999999999999E-2</v>
      </c>
      <c r="G133" s="114" t="s">
        <v>2406</v>
      </c>
      <c r="H133" s="114" t="s">
        <v>10723</v>
      </c>
    </row>
    <row r="134" spans="1:9">
      <c r="A134" s="114" t="s">
        <v>11046</v>
      </c>
      <c r="B134" s="114" t="s">
        <v>11047</v>
      </c>
      <c r="C134" s="114" t="s">
        <v>3069</v>
      </c>
      <c r="D134" s="114" t="s">
        <v>3760</v>
      </c>
      <c r="E134" s="114">
        <v>0.3</v>
      </c>
      <c r="F134" s="114">
        <v>8.2000000000000007E-3</v>
      </c>
      <c r="G134" s="114" t="s">
        <v>5785</v>
      </c>
      <c r="H134" s="114" t="s">
        <v>10723</v>
      </c>
    </row>
    <row r="135" spans="1:9">
      <c r="A135" s="114" t="s">
        <v>11048</v>
      </c>
      <c r="B135" s="114" t="s">
        <v>11049</v>
      </c>
      <c r="C135" s="114" t="s">
        <v>11050</v>
      </c>
      <c r="D135" s="114" t="s">
        <v>3981</v>
      </c>
      <c r="E135" s="114">
        <v>0</v>
      </c>
      <c r="F135" s="114">
        <v>9.4999999999999998E-3</v>
      </c>
      <c r="G135" s="114" t="s">
        <v>2399</v>
      </c>
      <c r="H135" s="114" t="s">
        <v>10723</v>
      </c>
    </row>
    <row r="136" spans="1:9">
      <c r="A136" s="114" t="s">
        <v>11051</v>
      </c>
      <c r="B136" s="114" t="s">
        <v>11054</v>
      </c>
      <c r="C136" s="114" t="s">
        <v>11055</v>
      </c>
      <c r="D136" s="114" t="s">
        <v>3787</v>
      </c>
      <c r="E136" s="114" t="s">
        <v>11052</v>
      </c>
      <c r="F136" s="114" t="s">
        <v>11053</v>
      </c>
      <c r="G136" s="114" t="s">
        <v>10694</v>
      </c>
      <c r="H136" s="114" t="s">
        <v>10723</v>
      </c>
    </row>
    <row r="137" spans="1:9">
      <c r="A137" s="114" t="s">
        <v>11056</v>
      </c>
      <c r="B137" s="114" t="s">
        <v>2588</v>
      </c>
      <c r="C137" s="114" t="s">
        <v>2588</v>
      </c>
      <c r="D137" s="114" t="s">
        <v>3752</v>
      </c>
      <c r="E137" s="114">
        <v>0</v>
      </c>
      <c r="F137" s="114">
        <v>3.9199999999999999E-2</v>
      </c>
      <c r="G137" s="114" t="s">
        <v>5789</v>
      </c>
      <c r="H137" s="114" t="s">
        <v>10723</v>
      </c>
    </row>
    <row r="138" spans="1:9">
      <c r="A138" s="114" t="s">
        <v>11057</v>
      </c>
      <c r="B138" s="114" t="s">
        <v>11058</v>
      </c>
      <c r="C138" s="114" t="s">
        <v>11059</v>
      </c>
      <c r="D138" s="114" t="s">
        <v>11060</v>
      </c>
      <c r="E138" s="114">
        <v>0.22</v>
      </c>
      <c r="F138" s="114">
        <v>4.8800000000000003E-2</v>
      </c>
      <c r="G138" s="114" t="s">
        <v>2406</v>
      </c>
      <c r="H138" s="114" t="s">
        <v>10723</v>
      </c>
    </row>
    <row r="139" spans="1:9">
      <c r="A139" s="114" t="s">
        <v>11061</v>
      </c>
      <c r="B139" s="114" t="s">
        <v>11062</v>
      </c>
      <c r="C139" s="114" t="s">
        <v>11063</v>
      </c>
      <c r="D139" s="114" t="s">
        <v>11064</v>
      </c>
      <c r="E139" s="114">
        <v>0</v>
      </c>
      <c r="F139" s="114">
        <v>3.7600000000000001E-2</v>
      </c>
      <c r="G139" s="114" t="s">
        <v>2406</v>
      </c>
      <c r="H139" s="114" t="s">
        <v>10723</v>
      </c>
    </row>
    <row r="140" spans="1:9">
      <c r="A140" s="114" t="s">
        <v>9288</v>
      </c>
      <c r="B140" s="114" t="s">
        <v>2588</v>
      </c>
      <c r="C140" s="114" t="s">
        <v>2588</v>
      </c>
      <c r="D140" s="114" t="s">
        <v>3752</v>
      </c>
      <c r="E140" s="114">
        <v>0</v>
      </c>
      <c r="F140" s="114">
        <v>4.36E-2</v>
      </c>
      <c r="G140" s="114" t="s">
        <v>2229</v>
      </c>
      <c r="H140" s="114" t="s">
        <v>10723</v>
      </c>
      <c r="I140" s="114" t="s">
        <v>5886</v>
      </c>
    </row>
    <row r="141" spans="1:9">
      <c r="A141" s="114" t="s">
        <v>11065</v>
      </c>
      <c r="B141" s="114" t="s">
        <v>11066</v>
      </c>
      <c r="C141" s="114" t="s">
        <v>11067</v>
      </c>
      <c r="D141" s="114" t="s">
        <v>11068</v>
      </c>
      <c r="E141" s="114">
        <v>0.13</v>
      </c>
      <c r="F141" s="114">
        <v>2.4500000000000001E-2</v>
      </c>
      <c r="G141" s="114" t="s">
        <v>5787</v>
      </c>
      <c r="H141" s="114" t="s">
        <v>10723</v>
      </c>
    </row>
    <row r="142" spans="1:9">
      <c r="A142" s="114" t="s">
        <v>11069</v>
      </c>
      <c r="B142" s="114" t="s">
        <v>11070</v>
      </c>
      <c r="C142" s="114" t="s">
        <v>11071</v>
      </c>
      <c r="D142" s="114" t="s">
        <v>11072</v>
      </c>
      <c r="E142" s="114">
        <v>0</v>
      </c>
      <c r="F142" s="114">
        <v>4.1000000000000002E-2</v>
      </c>
      <c r="G142" s="114" t="s">
        <v>2389</v>
      </c>
      <c r="H142" s="114" t="s">
        <v>10723</v>
      </c>
    </row>
    <row r="143" spans="1:9">
      <c r="A143" s="114" t="s">
        <v>11073</v>
      </c>
      <c r="B143" s="114" t="s">
        <v>11074</v>
      </c>
      <c r="C143" s="114" t="s">
        <v>3310</v>
      </c>
      <c r="D143" s="114" t="s">
        <v>11075</v>
      </c>
      <c r="E143" s="114">
        <v>0.22</v>
      </c>
      <c r="F143" s="114">
        <v>3.95E-2</v>
      </c>
      <c r="G143" s="114" t="s">
        <v>2191</v>
      </c>
      <c r="H143" s="114" t="s">
        <v>10723</v>
      </c>
    </row>
    <row r="144" spans="1:9">
      <c r="A144" s="114" t="s">
        <v>11076</v>
      </c>
      <c r="B144" s="114" t="s">
        <v>2588</v>
      </c>
      <c r="C144" s="114" t="s">
        <v>2588</v>
      </c>
      <c r="D144" s="114" t="s">
        <v>3752</v>
      </c>
      <c r="E144" s="114">
        <v>0</v>
      </c>
      <c r="F144" s="114">
        <v>4.5499999999999999E-2</v>
      </c>
      <c r="G144" s="114" t="s">
        <v>2365</v>
      </c>
      <c r="H144" s="114" t="s">
        <v>10723</v>
      </c>
    </row>
    <row r="145" spans="1:9">
      <c r="A145" s="114" t="s">
        <v>3393</v>
      </c>
      <c r="B145" s="114" t="s">
        <v>2588</v>
      </c>
      <c r="C145" s="114" t="s">
        <v>2588</v>
      </c>
      <c r="D145" s="114" t="s">
        <v>3752</v>
      </c>
      <c r="E145" s="114">
        <v>0</v>
      </c>
      <c r="F145" s="114">
        <v>4.4900000000000002E-2</v>
      </c>
      <c r="G145" s="114" t="s">
        <v>2229</v>
      </c>
      <c r="H145" s="114" t="s">
        <v>10723</v>
      </c>
    </row>
    <row r="146" spans="1:9">
      <c r="A146" s="114" t="s">
        <v>11077</v>
      </c>
      <c r="B146" s="114" t="s">
        <v>11078</v>
      </c>
      <c r="C146" s="114" t="s">
        <v>11079</v>
      </c>
      <c r="D146" s="114" t="s">
        <v>11080</v>
      </c>
      <c r="E146" s="114">
        <v>0.23</v>
      </c>
      <c r="F146" s="114">
        <v>3.9699999999999999E-2</v>
      </c>
      <c r="G146" s="114" t="s">
        <v>2229</v>
      </c>
      <c r="H146" s="114" t="s">
        <v>10723</v>
      </c>
    </row>
    <row r="147" spans="1:9">
      <c r="A147" s="114" t="s">
        <v>11081</v>
      </c>
      <c r="B147" s="114" t="s">
        <v>11082</v>
      </c>
      <c r="C147" s="114" t="s">
        <v>7948</v>
      </c>
      <c r="D147" s="114" t="s">
        <v>8255</v>
      </c>
      <c r="E147" s="114">
        <v>0</v>
      </c>
      <c r="F147" s="114">
        <v>4.9599999999999998E-2</v>
      </c>
      <c r="G147" s="114" t="s">
        <v>2315</v>
      </c>
      <c r="H147" s="114" t="s">
        <v>10723</v>
      </c>
    </row>
    <row r="148" spans="1:9">
      <c r="A148" s="114" t="s">
        <v>11083</v>
      </c>
      <c r="B148" s="114" t="s">
        <v>2588</v>
      </c>
      <c r="C148" s="114" t="s">
        <v>2588</v>
      </c>
      <c r="D148" s="114" t="s">
        <v>3753</v>
      </c>
      <c r="E148" s="114">
        <v>0</v>
      </c>
      <c r="F148" s="114">
        <v>1.23E-2</v>
      </c>
      <c r="G148" s="114" t="s">
        <v>2365</v>
      </c>
      <c r="H148" s="114" t="s">
        <v>10723</v>
      </c>
    </row>
    <row r="149" spans="1:9">
      <c r="A149" s="114" t="s">
        <v>3551</v>
      </c>
      <c r="B149" s="114" t="s">
        <v>2588</v>
      </c>
      <c r="C149" s="114" t="s">
        <v>2588</v>
      </c>
      <c r="D149" s="114" t="s">
        <v>3747</v>
      </c>
      <c r="E149" s="114">
        <v>0</v>
      </c>
      <c r="F149" s="114">
        <v>1.47E-2</v>
      </c>
      <c r="G149" s="114" t="s">
        <v>2389</v>
      </c>
      <c r="H149" s="114" t="s">
        <v>10723</v>
      </c>
    </row>
    <row r="150" spans="1:9">
      <c r="A150" s="114" t="s">
        <v>11084</v>
      </c>
      <c r="B150" s="114" t="s">
        <v>11085</v>
      </c>
      <c r="C150" s="114" t="s">
        <v>5994</v>
      </c>
      <c r="D150" s="114" t="s">
        <v>11086</v>
      </c>
      <c r="E150" s="114">
        <v>0</v>
      </c>
      <c r="F150" s="114">
        <v>1.78E-2</v>
      </c>
      <c r="G150" s="114" t="s">
        <v>2406</v>
      </c>
      <c r="H150" s="114" t="s">
        <v>10723</v>
      </c>
    </row>
    <row r="151" spans="1:9">
      <c r="A151" s="114" t="s">
        <v>11087</v>
      </c>
      <c r="B151" s="114" t="s">
        <v>11088</v>
      </c>
      <c r="C151" s="114" t="s">
        <v>3168</v>
      </c>
      <c r="D151" s="114" t="s">
        <v>11089</v>
      </c>
      <c r="E151" s="114">
        <v>0</v>
      </c>
      <c r="F151" s="114">
        <v>1.6299999999999999E-2</v>
      </c>
      <c r="G151" s="114" t="s">
        <v>2406</v>
      </c>
      <c r="H151" s="114" t="s">
        <v>10723</v>
      </c>
    </row>
    <row r="152" spans="1:9">
      <c r="A152" s="114" t="s">
        <v>11090</v>
      </c>
      <c r="B152" s="114" t="s">
        <v>11091</v>
      </c>
      <c r="C152" s="114" t="s">
        <v>3286</v>
      </c>
      <c r="D152" s="114" t="s">
        <v>11092</v>
      </c>
      <c r="E152" s="114">
        <v>0.28000000000000003</v>
      </c>
      <c r="F152" s="114">
        <v>3.85E-2</v>
      </c>
      <c r="G152" s="114" t="s">
        <v>2406</v>
      </c>
      <c r="H152" s="114" t="s">
        <v>10723</v>
      </c>
    </row>
    <row r="153" spans="1:9">
      <c r="A153" s="114" t="s">
        <v>11093</v>
      </c>
      <c r="B153" s="114" t="s">
        <v>11094</v>
      </c>
      <c r="C153" s="114" t="s">
        <v>6527</v>
      </c>
      <c r="D153" s="114" t="s">
        <v>11095</v>
      </c>
      <c r="E153" s="114">
        <v>0</v>
      </c>
      <c r="F153" s="114">
        <v>4.3200000000000002E-2</v>
      </c>
      <c r="G153" s="114" t="s">
        <v>2194</v>
      </c>
      <c r="H153" s="114" t="s">
        <v>10723</v>
      </c>
    </row>
    <row r="154" spans="1:9">
      <c r="A154" s="114" t="s">
        <v>11096</v>
      </c>
      <c r="B154" s="114" t="s">
        <v>11098</v>
      </c>
      <c r="C154" s="114" t="s">
        <v>3127</v>
      </c>
      <c r="D154" s="114" t="s">
        <v>11099</v>
      </c>
      <c r="E154" s="114" t="s">
        <v>10816</v>
      </c>
      <c r="F154" s="114" t="s">
        <v>11097</v>
      </c>
      <c r="G154" s="114" t="s">
        <v>11183</v>
      </c>
      <c r="H154" s="114" t="s">
        <v>10723</v>
      </c>
    </row>
    <row r="155" spans="1:9">
      <c r="A155" s="114" t="s">
        <v>11100</v>
      </c>
      <c r="B155" s="114" t="s">
        <v>11101</v>
      </c>
      <c r="C155" s="114" t="s">
        <v>7892</v>
      </c>
      <c r="D155" s="114" t="s">
        <v>7893</v>
      </c>
      <c r="E155" s="114">
        <v>0</v>
      </c>
      <c r="F155" s="114">
        <v>5.4000000000000003E-3</v>
      </c>
      <c r="G155" s="114" t="s">
        <v>2406</v>
      </c>
      <c r="H155" s="114" t="s">
        <v>10723</v>
      </c>
    </row>
    <row r="156" spans="1:9">
      <c r="A156" s="114" t="s">
        <v>11102</v>
      </c>
      <c r="B156" s="114" t="s">
        <v>11103</v>
      </c>
      <c r="C156" s="114" t="s">
        <v>11104</v>
      </c>
      <c r="D156" s="114" t="s">
        <v>11105</v>
      </c>
      <c r="E156" s="114">
        <v>0</v>
      </c>
      <c r="F156" s="114">
        <v>3.7199999999999997E-2</v>
      </c>
      <c r="G156" s="114" t="s">
        <v>2332</v>
      </c>
      <c r="H156" s="114" t="s">
        <v>10723</v>
      </c>
    </row>
    <row r="157" spans="1:9">
      <c r="A157" s="114" t="s">
        <v>11106</v>
      </c>
      <c r="B157" s="114" t="s">
        <v>11109</v>
      </c>
      <c r="C157" s="114" t="s">
        <v>9840</v>
      </c>
      <c r="D157" s="114" t="s">
        <v>11110</v>
      </c>
      <c r="E157" s="114" t="s">
        <v>11107</v>
      </c>
      <c r="F157" s="114" t="s">
        <v>11108</v>
      </c>
      <c r="G157" s="114" t="s">
        <v>2293</v>
      </c>
      <c r="H157" s="114" t="s">
        <v>10723</v>
      </c>
    </row>
    <row r="158" spans="1:9">
      <c r="A158" s="114" t="s">
        <v>11111</v>
      </c>
      <c r="B158" s="114" t="s">
        <v>11112</v>
      </c>
      <c r="C158" s="114" t="s">
        <v>3160</v>
      </c>
      <c r="D158" s="114" t="s">
        <v>5961</v>
      </c>
      <c r="E158" s="114">
        <v>0.23</v>
      </c>
      <c r="F158" s="114">
        <v>2.5000000000000001E-3</v>
      </c>
      <c r="G158" s="114" t="s">
        <v>2406</v>
      </c>
      <c r="H158" s="114" t="s">
        <v>10723</v>
      </c>
    </row>
    <row r="159" spans="1:9">
      <c r="A159" s="114" t="s">
        <v>11113</v>
      </c>
      <c r="B159" s="114" t="s">
        <v>11114</v>
      </c>
      <c r="C159" s="114" t="s">
        <v>11115</v>
      </c>
      <c r="D159" s="114" t="s">
        <v>11116</v>
      </c>
      <c r="E159" s="114">
        <v>0.24</v>
      </c>
      <c r="F159" s="113">
        <v>5.0000000000000001E-4</v>
      </c>
      <c r="G159" s="114" t="s">
        <v>2231</v>
      </c>
      <c r="H159" s="114" t="s">
        <v>10723</v>
      </c>
    </row>
    <row r="160" spans="1:9">
      <c r="A160" s="114" t="s">
        <v>9859</v>
      </c>
      <c r="B160" s="114" t="s">
        <v>9860</v>
      </c>
      <c r="C160" s="114" t="s">
        <v>9861</v>
      </c>
      <c r="D160" s="114" t="s">
        <v>4204</v>
      </c>
      <c r="E160" s="114">
        <v>0.13</v>
      </c>
      <c r="F160" s="114">
        <v>2.4500000000000001E-2</v>
      </c>
      <c r="G160" s="114" t="s">
        <v>2406</v>
      </c>
      <c r="H160" s="114" t="s">
        <v>10723</v>
      </c>
      <c r="I160" s="114" t="s">
        <v>5886</v>
      </c>
    </row>
    <row r="161" spans="1:8">
      <c r="A161" s="114" t="s">
        <v>11117</v>
      </c>
      <c r="B161" s="114" t="s">
        <v>11118</v>
      </c>
      <c r="C161" s="114" t="s">
        <v>11119</v>
      </c>
      <c r="D161" s="114" t="s">
        <v>11120</v>
      </c>
      <c r="E161" s="114">
        <v>0</v>
      </c>
      <c r="F161" s="114">
        <v>1.5100000000000001E-2</v>
      </c>
      <c r="G161" s="114" t="s">
        <v>5787</v>
      </c>
      <c r="H161" s="114" t="s">
        <v>10723</v>
      </c>
    </row>
    <row r="162" spans="1:8">
      <c r="A162" s="114" t="s">
        <v>11121</v>
      </c>
      <c r="B162" s="114" t="s">
        <v>11122</v>
      </c>
      <c r="C162" s="114" t="s">
        <v>8472</v>
      </c>
      <c r="D162" s="114" t="s">
        <v>11123</v>
      </c>
      <c r="E162" s="114">
        <v>0.2</v>
      </c>
      <c r="F162" s="114">
        <v>3.2099999999999997E-2</v>
      </c>
      <c r="G162" s="114" t="s">
        <v>2355</v>
      </c>
      <c r="H162" s="114" t="s">
        <v>10723</v>
      </c>
    </row>
    <row r="163" spans="1:8">
      <c r="A163" s="114" t="s">
        <v>11124</v>
      </c>
      <c r="B163" s="114" t="s">
        <v>11125</v>
      </c>
      <c r="C163" s="114" t="s">
        <v>11126</v>
      </c>
      <c r="D163" s="114" t="s">
        <v>11127</v>
      </c>
      <c r="E163" s="114">
        <v>0.13</v>
      </c>
      <c r="F163" s="114">
        <v>3.8800000000000001E-2</v>
      </c>
      <c r="G163" s="114" t="s">
        <v>5787</v>
      </c>
      <c r="H163" s="114" t="s">
        <v>10723</v>
      </c>
    </row>
    <row r="164" spans="1:8">
      <c r="A164" s="114" t="s">
        <v>5114</v>
      </c>
      <c r="B164" s="114" t="s">
        <v>2588</v>
      </c>
      <c r="C164" s="114" t="s">
        <v>2588</v>
      </c>
      <c r="D164" s="114" t="s">
        <v>3753</v>
      </c>
      <c r="E164" s="114">
        <v>0.03</v>
      </c>
      <c r="F164" s="114">
        <v>4.5600000000000002E-2</v>
      </c>
      <c r="G164" s="114" t="s">
        <v>2295</v>
      </c>
      <c r="H164" s="114" t="s">
        <v>10723</v>
      </c>
    </row>
    <row r="165" spans="1:8">
      <c r="A165" s="114" t="s">
        <v>11128</v>
      </c>
      <c r="B165" s="114" t="s">
        <v>2588</v>
      </c>
      <c r="C165" s="114" t="s">
        <v>2588</v>
      </c>
      <c r="D165" s="114" t="s">
        <v>3747</v>
      </c>
      <c r="E165" s="114" t="s">
        <v>11129</v>
      </c>
      <c r="F165" s="114" t="s">
        <v>11130</v>
      </c>
      <c r="G165" s="114" t="s">
        <v>10684</v>
      </c>
      <c r="H165" s="114" t="s">
        <v>10723</v>
      </c>
    </row>
    <row r="166" spans="1:8">
      <c r="A166" s="114" t="s">
        <v>11131</v>
      </c>
      <c r="B166" s="114" t="s">
        <v>11132</v>
      </c>
      <c r="C166" s="114" t="s">
        <v>8165</v>
      </c>
      <c r="D166" s="114" t="s">
        <v>8166</v>
      </c>
      <c r="E166" s="114">
        <v>0.24</v>
      </c>
      <c r="F166" s="114">
        <v>4.53E-2</v>
      </c>
      <c r="G166" s="114" t="s">
        <v>2406</v>
      </c>
      <c r="H166" s="114" t="s">
        <v>10723</v>
      </c>
    </row>
    <row r="167" spans="1:8">
      <c r="A167" s="114" t="s">
        <v>11133</v>
      </c>
      <c r="B167" s="114" t="s">
        <v>11134</v>
      </c>
      <c r="C167" s="114" t="s">
        <v>11135</v>
      </c>
      <c r="D167" s="114" t="s">
        <v>11136</v>
      </c>
      <c r="E167" s="114">
        <v>0</v>
      </c>
      <c r="F167" s="114">
        <v>6.7999999999999996E-3</v>
      </c>
      <c r="G167" s="114" t="s">
        <v>2332</v>
      </c>
      <c r="H167" s="114" t="s">
        <v>10723</v>
      </c>
    </row>
    <row r="168" spans="1:8">
      <c r="A168" s="114" t="s">
        <v>11137</v>
      </c>
      <c r="B168" s="114" t="s">
        <v>11139</v>
      </c>
      <c r="C168" s="114" t="s">
        <v>11140</v>
      </c>
      <c r="D168" s="114" t="s">
        <v>11141</v>
      </c>
      <c r="E168" s="114" t="s">
        <v>10816</v>
      </c>
      <c r="F168" s="114" t="s">
        <v>11138</v>
      </c>
      <c r="G168" s="114" t="s">
        <v>11184</v>
      </c>
      <c r="H168" s="114" t="s">
        <v>10723</v>
      </c>
    </row>
    <row r="169" spans="1:8">
      <c r="A169" s="114" t="s">
        <v>11142</v>
      </c>
      <c r="B169" s="114" t="s">
        <v>11143</v>
      </c>
      <c r="C169" s="114" t="s">
        <v>11144</v>
      </c>
      <c r="D169" s="114" t="s">
        <v>11145</v>
      </c>
      <c r="E169" s="114">
        <v>0</v>
      </c>
      <c r="F169" s="114">
        <v>9.7999999999999997E-3</v>
      </c>
      <c r="G169" s="114" t="s">
        <v>2355</v>
      </c>
      <c r="H169" s="114" t="s">
        <v>10723</v>
      </c>
    </row>
    <row r="170" spans="1:8">
      <c r="A170" s="114" t="s">
        <v>11146</v>
      </c>
      <c r="B170" s="114" t="s">
        <v>11147</v>
      </c>
      <c r="C170" s="114" t="s">
        <v>3207</v>
      </c>
      <c r="D170" s="114" t="s">
        <v>3747</v>
      </c>
      <c r="E170" s="114">
        <v>0</v>
      </c>
      <c r="F170" s="114">
        <v>4.07E-2</v>
      </c>
      <c r="G170" s="114" t="s">
        <v>2365</v>
      </c>
      <c r="H170" s="114" t="s">
        <v>10723</v>
      </c>
    </row>
    <row r="171" spans="1:8">
      <c r="A171" s="114" t="s">
        <v>3293</v>
      </c>
      <c r="B171" s="114" t="s">
        <v>4994</v>
      </c>
      <c r="C171" s="114" t="s">
        <v>3081</v>
      </c>
      <c r="D171" s="114" t="s">
        <v>4244</v>
      </c>
      <c r="E171" s="114">
        <v>0</v>
      </c>
      <c r="F171" s="114">
        <v>1.3299999999999999E-2</v>
      </c>
      <c r="G171" s="114" t="s">
        <v>2284</v>
      </c>
      <c r="H171" s="114" t="s">
        <v>10723</v>
      </c>
    </row>
    <row r="172" spans="1:8">
      <c r="A172" s="114" t="s">
        <v>11148</v>
      </c>
      <c r="B172" s="114" t="s">
        <v>11149</v>
      </c>
      <c r="C172" s="114" t="s">
        <v>2588</v>
      </c>
      <c r="D172" s="114" t="s">
        <v>11150</v>
      </c>
      <c r="E172" s="114">
        <v>0.35</v>
      </c>
      <c r="F172" s="114">
        <v>3.6499999999999998E-2</v>
      </c>
      <c r="G172" s="114" t="s">
        <v>2355</v>
      </c>
      <c r="H172" s="114" t="s">
        <v>10723</v>
      </c>
    </row>
    <row r="173" spans="1:8">
      <c r="A173" s="114" t="s">
        <v>11151</v>
      </c>
      <c r="B173" s="114" t="s">
        <v>11152</v>
      </c>
      <c r="C173" s="114" t="s">
        <v>9164</v>
      </c>
      <c r="D173" s="114" t="s">
        <v>11153</v>
      </c>
      <c r="E173" s="114">
        <v>0.22</v>
      </c>
      <c r="F173" s="114">
        <v>4.41E-2</v>
      </c>
      <c r="G173" s="114" t="s">
        <v>2365</v>
      </c>
      <c r="H173" s="114" t="s">
        <v>10723</v>
      </c>
    </row>
    <row r="174" spans="1:8">
      <c r="A174" s="114" t="s">
        <v>11154</v>
      </c>
      <c r="B174" s="114" t="s">
        <v>2588</v>
      </c>
      <c r="C174" s="114" t="s">
        <v>2588</v>
      </c>
      <c r="D174" s="114" t="s">
        <v>3752</v>
      </c>
      <c r="E174" s="114">
        <v>0</v>
      </c>
      <c r="F174" s="114">
        <v>4.8300000000000003E-2</v>
      </c>
      <c r="G174" s="114" t="s">
        <v>2295</v>
      </c>
      <c r="H174" s="114" t="s">
        <v>10723</v>
      </c>
    </row>
    <row r="175" spans="1:8">
      <c r="A175" s="114" t="s">
        <v>11155</v>
      </c>
      <c r="B175" s="114" t="s">
        <v>2588</v>
      </c>
      <c r="C175" s="114" t="s">
        <v>2588</v>
      </c>
      <c r="D175" s="114" t="s">
        <v>3752</v>
      </c>
      <c r="E175" s="114">
        <v>0.33</v>
      </c>
      <c r="F175" s="114">
        <v>2.3199999999999998E-2</v>
      </c>
      <c r="G175" s="114" t="s">
        <v>2389</v>
      </c>
      <c r="H175" s="114" t="s">
        <v>10723</v>
      </c>
    </row>
    <row r="176" spans="1:8">
      <c r="A176" s="114" t="s">
        <v>11156</v>
      </c>
      <c r="B176" s="114" t="s">
        <v>2588</v>
      </c>
      <c r="C176" s="114" t="s">
        <v>2588</v>
      </c>
      <c r="D176" s="114" t="s">
        <v>3753</v>
      </c>
      <c r="E176" s="114">
        <v>0</v>
      </c>
      <c r="F176" s="114">
        <v>2.4199999999999999E-2</v>
      </c>
      <c r="G176" s="114" t="s">
        <v>2365</v>
      </c>
      <c r="H176" s="114" t="s">
        <v>10723</v>
      </c>
    </row>
    <row r="177" spans="1:9">
      <c r="A177" s="114" t="s">
        <v>10213</v>
      </c>
      <c r="B177" s="114" t="s">
        <v>10216</v>
      </c>
      <c r="C177" s="114" t="s">
        <v>10217</v>
      </c>
      <c r="D177" s="114" t="s">
        <v>10218</v>
      </c>
      <c r="E177" s="114">
        <v>0</v>
      </c>
      <c r="F177" s="114">
        <v>2.7300000000000001E-2</v>
      </c>
      <c r="G177" s="114" t="s">
        <v>2406</v>
      </c>
      <c r="H177" s="114" t="s">
        <v>10723</v>
      </c>
      <c r="I177" s="114" t="s">
        <v>5886</v>
      </c>
    </row>
    <row r="178" spans="1:9">
      <c r="A178" s="114" t="s">
        <v>11157</v>
      </c>
      <c r="B178" s="114" t="s">
        <v>2588</v>
      </c>
      <c r="C178" s="114" t="s">
        <v>2588</v>
      </c>
      <c r="D178" s="114" t="s">
        <v>3819</v>
      </c>
      <c r="E178" s="114">
        <v>0</v>
      </c>
      <c r="F178" s="114">
        <v>3.4799999999999998E-2</v>
      </c>
      <c r="G178" s="114" t="s">
        <v>2365</v>
      </c>
      <c r="H178" s="114" t="s">
        <v>10723</v>
      </c>
    </row>
    <row r="179" spans="1:9">
      <c r="A179" s="114" t="s">
        <v>11158</v>
      </c>
      <c r="B179" s="114" t="s">
        <v>11159</v>
      </c>
      <c r="C179" s="114" t="s">
        <v>11160</v>
      </c>
      <c r="D179" s="114" t="s">
        <v>11161</v>
      </c>
      <c r="E179" s="114">
        <v>0</v>
      </c>
      <c r="F179" s="114">
        <v>2.7099999999999999E-2</v>
      </c>
      <c r="G179" s="114" t="s">
        <v>2406</v>
      </c>
      <c r="H179" s="114" t="s">
        <v>10723</v>
      </c>
    </row>
    <row r="180" spans="1:9">
      <c r="A180" s="114" t="s">
        <v>11162</v>
      </c>
      <c r="B180" s="114" t="s">
        <v>11163</v>
      </c>
      <c r="C180" s="114" t="s">
        <v>7083</v>
      </c>
      <c r="D180" s="114" t="s">
        <v>11164</v>
      </c>
      <c r="E180" s="114">
        <v>0</v>
      </c>
      <c r="F180" s="114">
        <v>2.8299999999999999E-2</v>
      </c>
      <c r="G180" s="114" t="s">
        <v>5786</v>
      </c>
      <c r="H180" s="114" t="s">
        <v>10723</v>
      </c>
    </row>
    <row r="181" spans="1:9">
      <c r="A181" s="114" t="s">
        <v>11165</v>
      </c>
      <c r="B181" s="114" t="s">
        <v>11168</v>
      </c>
      <c r="C181" s="114" t="s">
        <v>7849</v>
      </c>
      <c r="D181" s="114" t="s">
        <v>11169</v>
      </c>
      <c r="E181" s="114" t="s">
        <v>11166</v>
      </c>
      <c r="F181" s="114" t="s">
        <v>11167</v>
      </c>
      <c r="G181" s="114" t="s">
        <v>11185</v>
      </c>
      <c r="H181" s="114" t="s">
        <v>10723</v>
      </c>
    </row>
    <row r="182" spans="1:9">
      <c r="A182" s="114" t="s">
        <v>11170</v>
      </c>
      <c r="B182" s="114" t="s">
        <v>11171</v>
      </c>
      <c r="C182" s="114" t="s">
        <v>11172</v>
      </c>
      <c r="D182" s="114" t="s">
        <v>11173</v>
      </c>
      <c r="E182" s="114">
        <v>0</v>
      </c>
      <c r="F182" s="114">
        <v>2.6700000000000002E-2</v>
      </c>
      <c r="G182" s="114" t="s">
        <v>2332</v>
      </c>
      <c r="H182" s="114" t="s">
        <v>10723</v>
      </c>
    </row>
    <row r="183" spans="1:9">
      <c r="A183" s="114" t="s">
        <v>5089</v>
      </c>
      <c r="B183" s="114" t="s">
        <v>5090</v>
      </c>
      <c r="C183" s="114" t="s">
        <v>3207</v>
      </c>
      <c r="D183" s="114" t="s">
        <v>3747</v>
      </c>
      <c r="E183" s="114">
        <v>0</v>
      </c>
      <c r="F183" s="114">
        <v>2.5399999999999999E-2</v>
      </c>
      <c r="G183" s="114" t="s">
        <v>2332</v>
      </c>
      <c r="H183" s="114" t="s">
        <v>10723</v>
      </c>
    </row>
    <row r="184" spans="1:9">
      <c r="A184" s="114" t="s">
        <v>11174</v>
      </c>
      <c r="B184" s="114" t="s">
        <v>11175</v>
      </c>
      <c r="C184" s="114" t="s">
        <v>3088</v>
      </c>
      <c r="D184" s="114" t="s">
        <v>11176</v>
      </c>
      <c r="E184" s="114">
        <v>0.15</v>
      </c>
      <c r="F184" s="114">
        <v>4.7899999999999998E-2</v>
      </c>
      <c r="G184" s="114" t="s">
        <v>2406</v>
      </c>
      <c r="H184" s="114" t="s">
        <v>10723</v>
      </c>
    </row>
  </sheetData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476E-9A41-0C41-B44C-87CB165B4675}">
  <dimension ref="A1:E40"/>
  <sheetViews>
    <sheetView zoomScale="110" zoomScaleNormal="110" workbookViewId="0">
      <selection activeCell="A2" sqref="A2"/>
    </sheetView>
  </sheetViews>
  <sheetFormatPr baseColWidth="10" defaultRowHeight="16"/>
  <cols>
    <col min="1" max="1" width="15.5" style="129" customWidth="1"/>
    <col min="2" max="2" width="51.33203125" style="132" customWidth="1"/>
    <col min="3" max="3" width="14.1640625" style="129" customWidth="1"/>
    <col min="4" max="4" width="47.1640625" style="129" customWidth="1"/>
    <col min="5" max="5" width="22" style="129" customWidth="1"/>
    <col min="6" max="16384" width="10.83203125" style="129"/>
  </cols>
  <sheetData>
    <row r="1" spans="1:5">
      <c r="A1" s="128" t="s">
        <v>11347</v>
      </c>
    </row>
    <row r="3" spans="1:5">
      <c r="A3" s="135" t="s">
        <v>11188</v>
      </c>
      <c r="B3" s="135" t="s">
        <v>11186</v>
      </c>
      <c r="C3" s="136" t="s">
        <v>11187</v>
      </c>
      <c r="D3" s="135" t="s">
        <v>10498</v>
      </c>
      <c r="E3" s="135" t="s">
        <v>11286</v>
      </c>
    </row>
    <row r="4" spans="1:5">
      <c r="A4" s="18" t="s">
        <v>11191</v>
      </c>
      <c r="B4" s="18" t="s">
        <v>11189</v>
      </c>
      <c r="C4" s="82">
        <v>1.2983516593962901E-3</v>
      </c>
      <c r="D4" s="18" t="s">
        <v>11192</v>
      </c>
      <c r="E4" s="18" t="s">
        <v>11190</v>
      </c>
    </row>
    <row r="5" spans="1:5">
      <c r="A5" s="18" t="s">
        <v>11195</v>
      </c>
      <c r="B5" s="18" t="s">
        <v>11193</v>
      </c>
      <c r="C5" s="82">
        <v>1.98137148537491E-3</v>
      </c>
      <c r="D5" s="18" t="s">
        <v>11192</v>
      </c>
      <c r="E5" s="18" t="s">
        <v>11194</v>
      </c>
    </row>
    <row r="6" spans="1:5">
      <c r="A6" s="18" t="s">
        <v>11198</v>
      </c>
      <c r="B6" s="18" t="s">
        <v>11196</v>
      </c>
      <c r="C6" s="82">
        <v>5.1968277044921202E-3</v>
      </c>
      <c r="D6" s="18" t="s">
        <v>11192</v>
      </c>
      <c r="E6" s="18" t="s">
        <v>11197</v>
      </c>
    </row>
    <row r="7" spans="1:5">
      <c r="A7" s="18" t="s">
        <v>11201</v>
      </c>
      <c r="B7" s="18" t="s">
        <v>11199</v>
      </c>
      <c r="C7" s="82">
        <v>7.1313101296904598E-3</v>
      </c>
      <c r="D7" s="18" t="s">
        <v>11192</v>
      </c>
      <c r="E7" s="18" t="s">
        <v>11200</v>
      </c>
    </row>
    <row r="8" spans="1:5">
      <c r="A8" s="18" t="s">
        <v>11203</v>
      </c>
      <c r="B8" s="18" t="s">
        <v>11202</v>
      </c>
      <c r="C8" s="82">
        <v>7.1313101296904598E-3</v>
      </c>
      <c r="D8" s="18" t="s">
        <v>11192</v>
      </c>
      <c r="E8" s="18" t="s">
        <v>11200</v>
      </c>
    </row>
    <row r="9" spans="1:5">
      <c r="A9" s="18" t="s">
        <v>11206</v>
      </c>
      <c r="B9" s="18" t="s">
        <v>11204</v>
      </c>
      <c r="C9" s="82">
        <v>3.2157661899451899E-2</v>
      </c>
      <c r="D9" s="18" t="s">
        <v>11192</v>
      </c>
      <c r="E9" s="18" t="s">
        <v>11205</v>
      </c>
    </row>
    <row r="10" spans="1:5">
      <c r="A10" s="18" t="s">
        <v>11209</v>
      </c>
      <c r="B10" s="18" t="s">
        <v>11207</v>
      </c>
      <c r="C10" s="82">
        <v>3.8993347845227698E-2</v>
      </c>
      <c r="D10" s="18" t="s">
        <v>11192</v>
      </c>
      <c r="E10" s="18" t="s">
        <v>11208</v>
      </c>
    </row>
    <row r="11" spans="1:5">
      <c r="A11" s="18" t="s">
        <v>11195</v>
      </c>
      <c r="B11" s="18" t="s">
        <v>11193</v>
      </c>
      <c r="C11" s="82">
        <v>4.2308702992905501E-3</v>
      </c>
      <c r="D11" s="18" t="s">
        <v>11211</v>
      </c>
      <c r="E11" s="18" t="s">
        <v>11210</v>
      </c>
    </row>
    <row r="12" spans="1:5">
      <c r="A12" s="18" t="s">
        <v>11214</v>
      </c>
      <c r="B12" s="18" t="s">
        <v>11212</v>
      </c>
      <c r="C12" s="82">
        <v>3.6520556081674399E-2</v>
      </c>
      <c r="D12" s="18" t="s">
        <v>11211</v>
      </c>
      <c r="E12" s="18" t="s">
        <v>11213</v>
      </c>
    </row>
    <row r="13" spans="1:5">
      <c r="A13" s="18" t="s">
        <v>11217</v>
      </c>
      <c r="B13" s="18" t="s">
        <v>11215</v>
      </c>
      <c r="C13" s="82">
        <v>2.43996567855214E-2</v>
      </c>
      <c r="D13" s="18" t="s">
        <v>11218</v>
      </c>
      <c r="E13" s="18" t="s">
        <v>11216</v>
      </c>
    </row>
    <row r="14" spans="1:5">
      <c r="A14" s="18" t="s">
        <v>11221</v>
      </c>
      <c r="B14" s="18" t="s">
        <v>11219</v>
      </c>
      <c r="C14" s="82">
        <v>1.5468465365973801E-2</v>
      </c>
      <c r="D14" s="18" t="s">
        <v>11288</v>
      </c>
      <c r="E14" s="18" t="s">
        <v>11220</v>
      </c>
    </row>
    <row r="15" spans="1:5">
      <c r="A15" s="18" t="s">
        <v>11224</v>
      </c>
      <c r="B15" s="18" t="s">
        <v>11222</v>
      </c>
      <c r="C15" s="82">
        <v>3.11631231431715E-2</v>
      </c>
      <c r="D15" s="18" t="s">
        <v>11288</v>
      </c>
      <c r="E15" s="18" t="s">
        <v>11223</v>
      </c>
    </row>
    <row r="16" spans="1:5">
      <c r="A16" s="18" t="s">
        <v>11226</v>
      </c>
      <c r="B16" s="18" t="s">
        <v>11225</v>
      </c>
      <c r="C16" s="82">
        <v>4.0655368118391398E-2</v>
      </c>
      <c r="D16" s="18" t="s">
        <v>11288</v>
      </c>
      <c r="E16" s="18" t="s">
        <v>11223</v>
      </c>
    </row>
    <row r="17" spans="1:5">
      <c r="A17" s="18" t="s">
        <v>11229</v>
      </c>
      <c r="B17" s="18" t="s">
        <v>11227</v>
      </c>
      <c r="C17" s="82">
        <v>6.55936970630646E-7</v>
      </c>
      <c r="D17" s="18" t="s">
        <v>11287</v>
      </c>
      <c r="E17" s="18" t="s">
        <v>11228</v>
      </c>
    </row>
    <row r="18" spans="1:5">
      <c r="A18" s="18" t="s">
        <v>11232</v>
      </c>
      <c r="B18" s="18" t="s">
        <v>11230</v>
      </c>
      <c r="C18" s="82">
        <v>1.0760206361200001E-6</v>
      </c>
      <c r="D18" s="18" t="s">
        <v>11287</v>
      </c>
      <c r="E18" s="18" t="s">
        <v>11231</v>
      </c>
    </row>
    <row r="19" spans="1:5">
      <c r="A19" s="18" t="s">
        <v>11198</v>
      </c>
      <c r="B19" s="18" t="s">
        <v>11196</v>
      </c>
      <c r="C19" s="82">
        <v>1.2348286519800001E-6</v>
      </c>
      <c r="D19" s="18" t="s">
        <v>11287</v>
      </c>
      <c r="E19" s="18" t="s">
        <v>11233</v>
      </c>
    </row>
    <row r="20" spans="1:5">
      <c r="A20" s="18" t="s">
        <v>11191</v>
      </c>
      <c r="B20" s="18" t="s">
        <v>11189</v>
      </c>
      <c r="C20" s="82">
        <v>5.0942365987699998E-6</v>
      </c>
      <c r="D20" s="18" t="s">
        <v>11287</v>
      </c>
      <c r="E20" s="18" t="s">
        <v>11234</v>
      </c>
    </row>
    <row r="21" spans="1:5">
      <c r="A21" s="18" t="s">
        <v>11237</v>
      </c>
      <c r="B21" s="18" t="s">
        <v>11235</v>
      </c>
      <c r="C21" s="82">
        <v>1.2127088349927E-4</v>
      </c>
      <c r="D21" s="18" t="s">
        <v>11287</v>
      </c>
      <c r="E21" s="18" t="s">
        <v>11236</v>
      </c>
    </row>
    <row r="22" spans="1:5">
      <c r="A22" s="18" t="s">
        <v>11195</v>
      </c>
      <c r="B22" s="18" t="s">
        <v>11193</v>
      </c>
      <c r="C22" s="82">
        <v>2.2244715563941999E-4</v>
      </c>
      <c r="D22" s="18" t="s">
        <v>11287</v>
      </c>
      <c r="E22" s="18" t="s">
        <v>11238</v>
      </c>
    </row>
    <row r="23" spans="1:5">
      <c r="A23" s="18" t="s">
        <v>11241</v>
      </c>
      <c r="B23" s="18" t="s">
        <v>11239</v>
      </c>
      <c r="C23" s="82">
        <v>5.1566717416399001E-4</v>
      </c>
      <c r="D23" s="18" t="s">
        <v>11287</v>
      </c>
      <c r="E23" s="18" t="s">
        <v>11240</v>
      </c>
    </row>
    <row r="24" spans="1:5">
      <c r="A24" s="18" t="s">
        <v>11244</v>
      </c>
      <c r="B24" s="18" t="s">
        <v>11242</v>
      </c>
      <c r="C24" s="82">
        <v>9.5453165825730001E-4</v>
      </c>
      <c r="D24" s="18" t="s">
        <v>11287</v>
      </c>
      <c r="E24" s="18" t="s">
        <v>11243</v>
      </c>
    </row>
    <row r="25" spans="1:5">
      <c r="A25" s="18" t="s">
        <v>11247</v>
      </c>
      <c r="B25" s="18" t="s">
        <v>11245</v>
      </c>
      <c r="C25" s="82">
        <v>1.5870173572204601E-3</v>
      </c>
      <c r="D25" s="18" t="s">
        <v>11287</v>
      </c>
      <c r="E25" s="18" t="s">
        <v>11246</v>
      </c>
    </row>
    <row r="26" spans="1:5">
      <c r="A26" s="18" t="s">
        <v>11201</v>
      </c>
      <c r="B26" s="18" t="s">
        <v>11199</v>
      </c>
      <c r="C26" s="82">
        <v>1.66065423689948E-3</v>
      </c>
      <c r="D26" s="18" t="s">
        <v>11287</v>
      </c>
      <c r="E26" s="18" t="s">
        <v>11248</v>
      </c>
    </row>
    <row r="27" spans="1:5">
      <c r="A27" s="18" t="s">
        <v>11203</v>
      </c>
      <c r="B27" s="18" t="s">
        <v>11202</v>
      </c>
      <c r="C27" s="82">
        <v>1.66065423689948E-3</v>
      </c>
      <c r="D27" s="18" t="s">
        <v>11287</v>
      </c>
      <c r="E27" s="18" t="s">
        <v>11248</v>
      </c>
    </row>
    <row r="28" spans="1:5">
      <c r="A28" s="18" t="s">
        <v>11251</v>
      </c>
      <c r="B28" s="18" t="s">
        <v>11249</v>
      </c>
      <c r="C28" s="82">
        <v>2.2202970642960199E-3</v>
      </c>
      <c r="D28" s="18" t="s">
        <v>11287</v>
      </c>
      <c r="E28" s="18" t="s">
        <v>11250</v>
      </c>
    </row>
    <row r="29" spans="1:5">
      <c r="A29" s="18" t="s">
        <v>11254</v>
      </c>
      <c r="B29" s="18" t="s">
        <v>11252</v>
      </c>
      <c r="C29" s="82">
        <v>2.4239347066341301E-3</v>
      </c>
      <c r="D29" s="18" t="s">
        <v>11287</v>
      </c>
      <c r="E29" s="18" t="s">
        <v>11253</v>
      </c>
    </row>
    <row r="30" spans="1:5">
      <c r="A30" s="18" t="s">
        <v>11257</v>
      </c>
      <c r="B30" s="18" t="s">
        <v>11255</v>
      </c>
      <c r="C30" s="82">
        <v>2.4341541234190601E-3</v>
      </c>
      <c r="D30" s="18" t="s">
        <v>11287</v>
      </c>
      <c r="E30" s="18" t="s">
        <v>11256</v>
      </c>
    </row>
    <row r="31" spans="1:5">
      <c r="A31" s="18" t="s">
        <v>11260</v>
      </c>
      <c r="B31" s="18" t="s">
        <v>11258</v>
      </c>
      <c r="C31" s="82">
        <v>5.6873989956321399E-3</v>
      </c>
      <c r="D31" s="18" t="s">
        <v>11287</v>
      </c>
      <c r="E31" s="18" t="s">
        <v>11259</v>
      </c>
    </row>
    <row r="32" spans="1:5">
      <c r="A32" s="18" t="s">
        <v>11263</v>
      </c>
      <c r="B32" s="18" t="s">
        <v>11261</v>
      </c>
      <c r="C32" s="82">
        <v>1.09259498613724E-2</v>
      </c>
      <c r="D32" s="18" t="s">
        <v>11287</v>
      </c>
      <c r="E32" s="18" t="s">
        <v>11262</v>
      </c>
    </row>
    <row r="33" spans="1:5">
      <c r="A33" s="18" t="s">
        <v>11209</v>
      </c>
      <c r="B33" s="18" t="s">
        <v>11207</v>
      </c>
      <c r="C33" s="82">
        <v>1.54256486667094E-2</v>
      </c>
      <c r="D33" s="18" t="s">
        <v>11287</v>
      </c>
      <c r="E33" s="18" t="s">
        <v>11264</v>
      </c>
    </row>
    <row r="34" spans="1:5">
      <c r="A34" s="18" t="s">
        <v>11267</v>
      </c>
      <c r="B34" s="18" t="s">
        <v>11265</v>
      </c>
      <c r="C34" s="82">
        <v>1.6145457393129E-2</v>
      </c>
      <c r="D34" s="18" t="s">
        <v>11287</v>
      </c>
      <c r="E34" s="18" t="s">
        <v>11266</v>
      </c>
    </row>
    <row r="35" spans="1:5">
      <c r="A35" s="18" t="s">
        <v>11270</v>
      </c>
      <c r="B35" s="18" t="s">
        <v>11268</v>
      </c>
      <c r="C35" s="82">
        <v>2.0430091965165199E-2</v>
      </c>
      <c r="D35" s="18" t="s">
        <v>11287</v>
      </c>
      <c r="E35" s="18" t="s">
        <v>11269</v>
      </c>
    </row>
    <row r="36" spans="1:5">
      <c r="A36" s="18" t="s">
        <v>11273</v>
      </c>
      <c r="B36" s="18" t="s">
        <v>11271</v>
      </c>
      <c r="C36" s="82">
        <v>2.1620393786970799E-2</v>
      </c>
      <c r="D36" s="18" t="s">
        <v>11287</v>
      </c>
      <c r="E36" s="18" t="s">
        <v>11272</v>
      </c>
    </row>
    <row r="37" spans="1:5">
      <c r="A37" s="18" t="s">
        <v>11276</v>
      </c>
      <c r="B37" s="18" t="s">
        <v>11274</v>
      </c>
      <c r="C37" s="82">
        <v>2.2766589815193299E-2</v>
      </c>
      <c r="D37" s="18" t="s">
        <v>11287</v>
      </c>
      <c r="E37" s="18" t="s">
        <v>11275</v>
      </c>
    </row>
    <row r="38" spans="1:5">
      <c r="A38" s="18" t="s">
        <v>11279</v>
      </c>
      <c r="B38" s="18" t="s">
        <v>11277</v>
      </c>
      <c r="C38" s="82">
        <v>3.2140062458697001E-2</v>
      </c>
      <c r="D38" s="18" t="s">
        <v>11287</v>
      </c>
      <c r="E38" s="18" t="s">
        <v>11278</v>
      </c>
    </row>
    <row r="39" spans="1:5">
      <c r="A39" s="18" t="s">
        <v>11282</v>
      </c>
      <c r="B39" s="18" t="s">
        <v>11280</v>
      </c>
      <c r="C39" s="82">
        <v>4.1729894842420699E-2</v>
      </c>
      <c r="D39" s="18" t="s">
        <v>11287</v>
      </c>
      <c r="E39" s="18" t="s">
        <v>11281</v>
      </c>
    </row>
    <row r="40" spans="1:5">
      <c r="A40" s="18" t="s">
        <v>11285</v>
      </c>
      <c r="B40" s="18" t="s">
        <v>11283</v>
      </c>
      <c r="C40" s="82">
        <v>4.5300852932921298E-2</v>
      </c>
      <c r="D40" s="18" t="s">
        <v>11287</v>
      </c>
      <c r="E40" s="18" t="s">
        <v>11284</v>
      </c>
    </row>
  </sheetData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DE35-DA78-E345-9A86-19FC194B7FD2}">
  <dimension ref="A1:D6"/>
  <sheetViews>
    <sheetView workbookViewId="0">
      <selection activeCell="A2" sqref="A2"/>
    </sheetView>
  </sheetViews>
  <sheetFormatPr baseColWidth="10" defaultRowHeight="16"/>
  <cols>
    <col min="1" max="1" width="16.5" style="114" customWidth="1"/>
    <col min="2" max="2" width="54.6640625" style="114" customWidth="1"/>
    <col min="3" max="3" width="16.83203125" style="114" customWidth="1"/>
    <col min="4" max="4" width="51.33203125" style="114" customWidth="1"/>
    <col min="5" max="16384" width="10.83203125" style="114"/>
  </cols>
  <sheetData>
    <row r="1" spans="1:4">
      <c r="A1" s="131" t="s">
        <v>11346</v>
      </c>
    </row>
    <row r="3" spans="1:4">
      <c r="A3" s="135" t="s">
        <v>11188</v>
      </c>
      <c r="B3" s="135" t="s">
        <v>11186</v>
      </c>
      <c r="C3" s="136" t="s">
        <v>11187</v>
      </c>
      <c r="D3" s="135" t="s">
        <v>11286</v>
      </c>
    </row>
    <row r="4" spans="1:4">
      <c r="A4" s="18" t="s">
        <v>11221</v>
      </c>
      <c r="B4" s="18" t="s">
        <v>11219</v>
      </c>
      <c r="C4" s="18">
        <v>1.5468465365973801E-2</v>
      </c>
      <c r="D4" s="18" t="s">
        <v>11220</v>
      </c>
    </row>
    <row r="5" spans="1:4">
      <c r="A5" s="18" t="s">
        <v>11224</v>
      </c>
      <c r="B5" s="18" t="s">
        <v>11222</v>
      </c>
      <c r="C5" s="18">
        <v>3.11631231431715E-2</v>
      </c>
      <c r="D5" s="18" t="s">
        <v>11223</v>
      </c>
    </row>
    <row r="6" spans="1:4">
      <c r="A6" s="18" t="s">
        <v>11226</v>
      </c>
      <c r="B6" s="18" t="s">
        <v>11225</v>
      </c>
      <c r="C6" s="18">
        <v>4.0655368118391398E-2</v>
      </c>
      <c r="D6" s="18" t="s">
        <v>11223</v>
      </c>
    </row>
  </sheetData>
  <phoneticPr fontId="1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F8ED-8B6B-C247-ACD6-1E812DD42CA6}">
  <dimension ref="A1:K556"/>
  <sheetViews>
    <sheetView workbookViewId="0">
      <selection activeCell="A2" sqref="A2:E2"/>
    </sheetView>
  </sheetViews>
  <sheetFormatPr baseColWidth="10" defaultRowHeight="16"/>
  <cols>
    <col min="1" max="1" width="24.33203125" style="9" customWidth="1"/>
    <col min="2" max="2" width="18.33203125" style="9" customWidth="1"/>
    <col min="3" max="3" width="13.33203125" style="9" customWidth="1"/>
    <col min="4" max="4" width="20.5" style="9" customWidth="1"/>
    <col min="5" max="5" width="74.5" style="9" bestFit="1" customWidth="1"/>
    <col min="6" max="6" width="22.6640625" style="50" bestFit="1" customWidth="1"/>
    <col min="7" max="7" width="14" style="50" bestFit="1" customWidth="1"/>
    <col min="8" max="8" width="25.5" style="50" bestFit="1" customWidth="1"/>
    <col min="9" max="10" width="33.33203125" style="50" bestFit="1" customWidth="1"/>
    <col min="11" max="11" width="23.83203125" style="50" customWidth="1"/>
    <col min="12" max="16384" width="10.83203125" style="38"/>
  </cols>
  <sheetData>
    <row r="1" spans="1:11" s="39" customFormat="1">
      <c r="A1" s="12" t="s">
        <v>11345</v>
      </c>
      <c r="B1" s="12"/>
      <c r="C1" s="12"/>
      <c r="D1" s="12"/>
      <c r="E1" s="12"/>
      <c r="F1" s="61"/>
      <c r="G1" s="61"/>
      <c r="H1" s="61"/>
      <c r="I1" s="61"/>
      <c r="J1" s="61"/>
      <c r="K1" s="61"/>
    </row>
    <row r="2" spans="1:11" ht="53" customHeight="1">
      <c r="A2" s="189" t="s">
        <v>11332</v>
      </c>
      <c r="B2" s="189"/>
      <c r="C2" s="189"/>
      <c r="D2" s="189"/>
      <c r="E2" s="189"/>
    </row>
    <row r="3" spans="1:11">
      <c r="A3" s="51"/>
      <c r="B3" s="51"/>
      <c r="C3" s="51"/>
      <c r="D3" s="51"/>
      <c r="E3" s="51"/>
    </row>
    <row r="4" spans="1:11">
      <c r="A4" s="51"/>
      <c r="B4" s="51"/>
      <c r="C4" s="51"/>
      <c r="D4" s="51"/>
      <c r="E4" s="51"/>
    </row>
    <row r="5" spans="1:11" s="39" customFormat="1">
      <c r="A5" s="9"/>
      <c r="B5" s="9"/>
      <c r="C5" s="9"/>
      <c r="D5" s="9"/>
      <c r="E5" s="9"/>
      <c r="F5" s="188" t="s">
        <v>11331</v>
      </c>
      <c r="G5" s="188"/>
      <c r="H5" s="188"/>
      <c r="I5" s="188"/>
      <c r="J5" s="188"/>
      <c r="K5" s="188"/>
    </row>
    <row r="6" spans="1:11" s="39" customFormat="1">
      <c r="A6" s="116"/>
      <c r="B6" s="116"/>
      <c r="C6" s="116"/>
      <c r="D6" s="116"/>
      <c r="E6" s="116"/>
      <c r="F6" s="146" t="s">
        <v>11326</v>
      </c>
      <c r="G6" s="146" t="s">
        <v>11327</v>
      </c>
      <c r="H6" s="146" t="s">
        <v>11328</v>
      </c>
      <c r="I6" s="146" t="s">
        <v>11329</v>
      </c>
      <c r="J6" s="146" t="s">
        <v>11330</v>
      </c>
      <c r="K6" s="146"/>
    </row>
    <row r="7" spans="1:11">
      <c r="A7" s="147" t="s">
        <v>3741</v>
      </c>
      <c r="B7" s="147" t="s">
        <v>3742</v>
      </c>
      <c r="C7" s="147" t="s">
        <v>3743</v>
      </c>
      <c r="D7" s="147" t="s">
        <v>3744</v>
      </c>
      <c r="E7" s="147" t="s">
        <v>3745</v>
      </c>
      <c r="F7" s="146" t="s">
        <v>5429</v>
      </c>
      <c r="G7" s="146" t="s">
        <v>5430</v>
      </c>
      <c r="H7" s="146" t="s">
        <v>5431</v>
      </c>
      <c r="I7" s="146" t="s">
        <v>5432</v>
      </c>
      <c r="J7" s="146" t="s">
        <v>5433</v>
      </c>
      <c r="K7" s="146" t="s">
        <v>5434</v>
      </c>
    </row>
    <row r="8" spans="1:11">
      <c r="A8" s="9" t="s">
        <v>4589</v>
      </c>
      <c r="B8" s="9" t="s">
        <v>3374</v>
      </c>
      <c r="C8" s="9" t="s">
        <v>4590</v>
      </c>
      <c r="D8" s="9" t="s">
        <v>3375</v>
      </c>
      <c r="E8" s="9" t="s">
        <v>4591</v>
      </c>
      <c r="F8" s="145">
        <v>1.2734000000000001</v>
      </c>
      <c r="G8" s="50" t="s">
        <v>2588</v>
      </c>
      <c r="H8" s="50">
        <v>1E-3</v>
      </c>
      <c r="I8" s="50">
        <v>1E-3</v>
      </c>
      <c r="J8" s="50">
        <v>1E-3</v>
      </c>
      <c r="K8" s="50">
        <v>1</v>
      </c>
    </row>
    <row r="9" spans="1:11">
      <c r="A9" s="9" t="s">
        <v>4617</v>
      </c>
      <c r="B9" s="9" t="s">
        <v>3720</v>
      </c>
      <c r="C9" s="9" t="s">
        <v>4618</v>
      </c>
      <c r="D9" s="9" t="s">
        <v>3721</v>
      </c>
      <c r="E9" s="9" t="s">
        <v>4619</v>
      </c>
      <c r="F9" s="145">
        <v>2.573</v>
      </c>
      <c r="G9" s="50" t="s">
        <v>2588</v>
      </c>
      <c r="H9" s="50">
        <v>0.12959999999999999</v>
      </c>
      <c r="I9" s="50">
        <v>1E-3</v>
      </c>
      <c r="J9" s="50">
        <v>1E-3</v>
      </c>
      <c r="K9" s="50">
        <v>1</v>
      </c>
    </row>
    <row r="10" spans="1:11">
      <c r="A10" s="9" t="s">
        <v>4960</v>
      </c>
      <c r="B10" s="9" t="s">
        <v>3151</v>
      </c>
      <c r="C10" s="9" t="s">
        <v>4961</v>
      </c>
      <c r="D10" s="9" t="s">
        <v>3152</v>
      </c>
      <c r="E10" s="9" t="s">
        <v>4962</v>
      </c>
      <c r="F10" s="145">
        <v>1.0214000000000001</v>
      </c>
      <c r="G10" s="50">
        <v>0.1731</v>
      </c>
      <c r="H10" s="50">
        <v>0.39510000000000001</v>
      </c>
      <c r="I10" s="50">
        <v>1E-3</v>
      </c>
      <c r="J10" s="50">
        <v>1E-3</v>
      </c>
      <c r="K10" s="50">
        <v>1</v>
      </c>
    </row>
    <row r="11" spans="1:11">
      <c r="A11" s="9" t="s">
        <v>4058</v>
      </c>
      <c r="B11" s="9" t="s">
        <v>3500</v>
      </c>
      <c r="C11" s="9" t="s">
        <v>4059</v>
      </c>
      <c r="D11" s="9" t="s">
        <v>3501</v>
      </c>
      <c r="E11" s="9" t="s">
        <v>4060</v>
      </c>
      <c r="F11" s="145">
        <v>1.1914</v>
      </c>
      <c r="G11" s="50" t="s">
        <v>2588</v>
      </c>
      <c r="H11" s="50">
        <v>0.51359999999999995</v>
      </c>
      <c r="I11" s="50">
        <v>1E-3</v>
      </c>
      <c r="J11" s="50">
        <v>1E-3</v>
      </c>
      <c r="K11" s="50">
        <v>1</v>
      </c>
    </row>
    <row r="12" spans="1:11">
      <c r="A12" s="9" t="s">
        <v>4918</v>
      </c>
      <c r="B12" s="9" t="s">
        <v>3635</v>
      </c>
      <c r="C12" s="9" t="s">
        <v>4919</v>
      </c>
      <c r="D12" s="9" t="s">
        <v>3636</v>
      </c>
      <c r="E12" s="9" t="s">
        <v>4920</v>
      </c>
      <c r="F12" s="145">
        <v>1.44</v>
      </c>
      <c r="G12" s="115">
        <v>1E-3</v>
      </c>
      <c r="H12" s="50">
        <v>0.57950000000000002</v>
      </c>
      <c r="I12" s="50">
        <v>1E-3</v>
      </c>
      <c r="J12" s="50">
        <v>1E-3</v>
      </c>
      <c r="K12" s="50">
        <v>1</v>
      </c>
    </row>
    <row r="13" spans="1:11">
      <c r="A13" s="9" t="s">
        <v>4548</v>
      </c>
      <c r="B13" s="9" t="s">
        <v>3080</v>
      </c>
      <c r="C13" s="9" t="s">
        <v>4549</v>
      </c>
      <c r="D13" s="9" t="s">
        <v>3050</v>
      </c>
      <c r="E13" s="9" t="s">
        <v>4550</v>
      </c>
      <c r="F13" s="115">
        <v>1E-3</v>
      </c>
      <c r="G13" s="50" t="s">
        <v>2588</v>
      </c>
      <c r="H13" s="145">
        <v>1.0608</v>
      </c>
      <c r="I13" s="50">
        <v>1E-3</v>
      </c>
      <c r="J13" s="50">
        <v>1E-3</v>
      </c>
      <c r="K13" s="50">
        <v>1</v>
      </c>
    </row>
    <row r="14" spans="1:11">
      <c r="A14" s="9" t="s">
        <v>4508</v>
      </c>
      <c r="B14" s="9" t="s">
        <v>4509</v>
      </c>
      <c r="C14" s="9" t="s">
        <v>2588</v>
      </c>
      <c r="D14" s="9" t="s">
        <v>2588</v>
      </c>
      <c r="E14" s="9" t="s">
        <v>4349</v>
      </c>
      <c r="F14" s="115">
        <v>0.31709999999999999</v>
      </c>
      <c r="G14" s="50" t="s">
        <v>2588</v>
      </c>
      <c r="H14" s="145">
        <v>1.2191000000000001</v>
      </c>
      <c r="I14" s="50">
        <v>1E-3</v>
      </c>
      <c r="J14" s="50">
        <v>1E-3</v>
      </c>
      <c r="K14" s="50">
        <v>1</v>
      </c>
    </row>
    <row r="15" spans="1:11">
      <c r="A15" s="9" t="s">
        <v>4771</v>
      </c>
      <c r="B15" s="9" t="s">
        <v>3119</v>
      </c>
      <c r="C15" s="9" t="s">
        <v>4772</v>
      </c>
      <c r="D15" s="9" t="s">
        <v>3120</v>
      </c>
      <c r="E15" s="9" t="s">
        <v>4773</v>
      </c>
      <c r="F15" s="115">
        <v>1E-3</v>
      </c>
      <c r="G15" s="50" t="s">
        <v>2588</v>
      </c>
      <c r="H15" s="145">
        <v>1.5331999999999999</v>
      </c>
      <c r="I15" s="50">
        <v>1E-3</v>
      </c>
      <c r="J15" s="50">
        <v>1E-3</v>
      </c>
      <c r="K15" s="50">
        <v>1</v>
      </c>
    </row>
    <row r="16" spans="1:11">
      <c r="A16" s="9" t="s">
        <v>4726</v>
      </c>
      <c r="B16" s="9" t="s">
        <v>3534</v>
      </c>
      <c r="C16" s="9" t="s">
        <v>4727</v>
      </c>
      <c r="D16" s="9" t="s">
        <v>3535</v>
      </c>
      <c r="E16" s="9" t="s">
        <v>4728</v>
      </c>
      <c r="F16" s="145">
        <v>1.1307</v>
      </c>
      <c r="G16" s="50" t="s">
        <v>2588</v>
      </c>
      <c r="H16" s="145">
        <v>1.9733000000000001</v>
      </c>
      <c r="I16" s="50">
        <v>1E-3</v>
      </c>
      <c r="J16" s="50">
        <v>1E-3</v>
      </c>
      <c r="K16" s="50">
        <v>2</v>
      </c>
    </row>
    <row r="17" spans="1:11">
      <c r="A17" s="9" t="s">
        <v>4913</v>
      </c>
      <c r="B17" s="9" t="s">
        <v>3568</v>
      </c>
      <c r="C17" s="9" t="s">
        <v>4914</v>
      </c>
      <c r="D17" s="9" t="s">
        <v>3364</v>
      </c>
      <c r="E17" s="9" t="s">
        <v>4227</v>
      </c>
      <c r="F17" s="145">
        <v>1.1228</v>
      </c>
      <c r="G17" s="50">
        <v>1E-3</v>
      </c>
      <c r="H17" s="50" t="s">
        <v>2588</v>
      </c>
      <c r="I17" s="50">
        <v>1E-3</v>
      </c>
      <c r="J17" s="50">
        <v>1E-3</v>
      </c>
      <c r="K17" s="50">
        <v>1</v>
      </c>
    </row>
    <row r="18" spans="1:11">
      <c r="A18" s="9" t="s">
        <v>4916</v>
      </c>
      <c r="B18" s="9" t="s">
        <v>3684</v>
      </c>
      <c r="C18" s="9" t="s">
        <v>4917</v>
      </c>
      <c r="D18" s="9" t="s">
        <v>3310</v>
      </c>
      <c r="E18" s="9" t="s">
        <v>4148</v>
      </c>
      <c r="F18" s="145">
        <v>1.2915000000000001</v>
      </c>
      <c r="G18" s="50">
        <v>1E-3</v>
      </c>
      <c r="H18" s="115" t="s">
        <v>2588</v>
      </c>
      <c r="I18" s="50">
        <v>1E-3</v>
      </c>
      <c r="J18" s="50">
        <v>1E-3</v>
      </c>
      <c r="K18" s="50">
        <v>1</v>
      </c>
    </row>
    <row r="19" spans="1:11">
      <c r="A19" s="9" t="s">
        <v>5066</v>
      </c>
      <c r="B19" s="9" t="s">
        <v>3413</v>
      </c>
      <c r="C19" s="9" t="s">
        <v>5067</v>
      </c>
      <c r="D19" s="9" t="s">
        <v>3414</v>
      </c>
      <c r="E19" s="9" t="s">
        <v>5068</v>
      </c>
      <c r="F19" s="115">
        <v>1E-3</v>
      </c>
      <c r="G19" s="145">
        <v>1.8418000000000001</v>
      </c>
      <c r="H19" s="115" t="s">
        <v>2588</v>
      </c>
      <c r="I19" s="50">
        <v>1E-3</v>
      </c>
      <c r="J19" s="50">
        <v>1E-3</v>
      </c>
      <c r="K19" s="50">
        <v>1</v>
      </c>
    </row>
    <row r="20" spans="1:11">
      <c r="A20" s="9" t="s">
        <v>4457</v>
      </c>
      <c r="B20" s="9" t="s">
        <v>3345</v>
      </c>
      <c r="C20" s="9" t="s">
        <v>4458</v>
      </c>
      <c r="D20" s="9" t="s">
        <v>3076</v>
      </c>
      <c r="E20" s="9" t="s">
        <v>4459</v>
      </c>
      <c r="F20" s="145">
        <v>1.2023999999999999</v>
      </c>
      <c r="G20" s="50" t="s">
        <v>2588</v>
      </c>
      <c r="H20" s="115" t="s">
        <v>2588</v>
      </c>
      <c r="I20" s="50">
        <v>1E-3</v>
      </c>
      <c r="J20" s="50">
        <v>1E-3</v>
      </c>
      <c r="K20" s="50">
        <v>1</v>
      </c>
    </row>
    <row r="21" spans="1:11">
      <c r="A21" s="9" t="s">
        <v>4877</v>
      </c>
      <c r="B21" s="9" t="s">
        <v>3208</v>
      </c>
      <c r="C21" s="9" t="s">
        <v>4878</v>
      </c>
      <c r="D21" s="9" t="s">
        <v>3088</v>
      </c>
      <c r="E21" s="9" t="s">
        <v>4879</v>
      </c>
      <c r="F21" s="145">
        <v>1.5214000000000001</v>
      </c>
      <c r="G21" s="50" t="s">
        <v>2588</v>
      </c>
      <c r="H21" s="115" t="s">
        <v>2588</v>
      </c>
      <c r="I21" s="50">
        <v>1E-3</v>
      </c>
      <c r="J21" s="50">
        <v>1E-3</v>
      </c>
      <c r="K21" s="50">
        <v>1</v>
      </c>
    </row>
    <row r="22" spans="1:11">
      <c r="A22" s="9" t="s">
        <v>4118</v>
      </c>
      <c r="B22" s="9" t="s">
        <v>3362</v>
      </c>
      <c r="C22" s="9" t="s">
        <v>4119</v>
      </c>
      <c r="D22" s="9" t="s">
        <v>3363</v>
      </c>
      <c r="E22" s="9" t="s">
        <v>4120</v>
      </c>
      <c r="F22" s="145">
        <v>2.1514000000000002</v>
      </c>
      <c r="G22" s="50" t="s">
        <v>2588</v>
      </c>
      <c r="H22" s="115" t="s">
        <v>2588</v>
      </c>
      <c r="I22" s="50">
        <v>1E-3</v>
      </c>
      <c r="J22" s="50">
        <v>1E-3</v>
      </c>
      <c r="K22" s="50">
        <v>1</v>
      </c>
    </row>
    <row r="23" spans="1:11">
      <c r="A23" s="9" t="s">
        <v>4543</v>
      </c>
      <c r="B23" s="9" t="s">
        <v>4544</v>
      </c>
      <c r="C23" s="9" t="s">
        <v>2588</v>
      </c>
      <c r="D23" s="9" t="s">
        <v>2588</v>
      </c>
      <c r="E23" s="9" t="s">
        <v>3752</v>
      </c>
      <c r="F23" s="145">
        <v>2.3142</v>
      </c>
      <c r="G23" s="115" t="s">
        <v>2588</v>
      </c>
      <c r="H23" s="115" t="s">
        <v>2588</v>
      </c>
      <c r="I23" s="50">
        <v>1E-3</v>
      </c>
      <c r="J23" s="50">
        <v>0.3634</v>
      </c>
      <c r="K23" s="50">
        <v>1</v>
      </c>
    </row>
    <row r="24" spans="1:11">
      <c r="A24" s="9" t="s">
        <v>4945</v>
      </c>
      <c r="B24" s="9" t="s">
        <v>3406</v>
      </c>
      <c r="C24" s="9" t="s">
        <v>4946</v>
      </c>
      <c r="D24" s="9" t="s">
        <v>3407</v>
      </c>
      <c r="E24" s="9" t="s">
        <v>4947</v>
      </c>
      <c r="F24" s="115">
        <v>0.21679999999999999</v>
      </c>
      <c r="G24" s="115" t="s">
        <v>2588</v>
      </c>
      <c r="H24" s="115">
        <v>1E-3</v>
      </c>
      <c r="I24" s="50">
        <v>1E-3</v>
      </c>
      <c r="J24" s="145">
        <v>1.0754999999999999</v>
      </c>
      <c r="K24" s="50">
        <v>1</v>
      </c>
    </row>
    <row r="25" spans="1:11">
      <c r="A25" s="9" t="s">
        <v>4166</v>
      </c>
      <c r="B25" s="9" t="s">
        <v>3339</v>
      </c>
      <c r="C25" s="9" t="s">
        <v>4167</v>
      </c>
      <c r="D25" s="9" t="s">
        <v>3264</v>
      </c>
      <c r="E25" s="9" t="s">
        <v>4168</v>
      </c>
      <c r="F25" s="115">
        <v>1E-3</v>
      </c>
      <c r="G25" s="50">
        <v>1E-3</v>
      </c>
      <c r="H25" s="50" t="s">
        <v>2588</v>
      </c>
      <c r="I25" s="50">
        <v>1E-3</v>
      </c>
      <c r="J25" s="145">
        <v>1.2101</v>
      </c>
      <c r="K25" s="50">
        <v>1</v>
      </c>
    </row>
    <row r="26" spans="1:11">
      <c r="A26" s="9" t="s">
        <v>4952</v>
      </c>
      <c r="B26" s="9" t="s">
        <v>4953</v>
      </c>
      <c r="C26" s="9" t="s">
        <v>2588</v>
      </c>
      <c r="D26" s="9" t="s">
        <v>2588</v>
      </c>
      <c r="E26" s="9" t="s">
        <v>3753</v>
      </c>
      <c r="F26" s="115">
        <v>0.62370000000000003</v>
      </c>
      <c r="G26" s="50" t="s">
        <v>2588</v>
      </c>
      <c r="H26" s="50" t="s">
        <v>2588</v>
      </c>
      <c r="I26" s="50">
        <v>1E-3</v>
      </c>
      <c r="J26" s="145">
        <v>1.8987000000000001</v>
      </c>
      <c r="K26" s="50">
        <v>1</v>
      </c>
    </row>
    <row r="27" spans="1:11">
      <c r="A27" s="9" t="s">
        <v>4477</v>
      </c>
      <c r="B27" s="9" t="s">
        <v>3246</v>
      </c>
      <c r="C27" s="9" t="s">
        <v>4478</v>
      </c>
      <c r="D27" s="9" t="s">
        <v>3247</v>
      </c>
      <c r="E27" s="9" t="s">
        <v>4479</v>
      </c>
      <c r="F27" s="145">
        <v>1.1073999999999999</v>
      </c>
      <c r="G27" s="115">
        <v>1E-3</v>
      </c>
      <c r="H27" s="50">
        <v>1E-3</v>
      </c>
      <c r="I27" s="50">
        <v>1E-3</v>
      </c>
      <c r="J27" s="50" t="s">
        <v>2588</v>
      </c>
      <c r="K27" s="50">
        <v>1</v>
      </c>
    </row>
    <row r="28" spans="1:11">
      <c r="A28" s="9" t="s">
        <v>4677</v>
      </c>
      <c r="B28" s="9" t="s">
        <v>3527</v>
      </c>
      <c r="C28" s="9" t="s">
        <v>4678</v>
      </c>
      <c r="D28" s="9" t="s">
        <v>3405</v>
      </c>
      <c r="E28" s="9" t="s">
        <v>4679</v>
      </c>
      <c r="F28" s="115">
        <v>0.88990000000000002</v>
      </c>
      <c r="G28" s="145">
        <v>1.0750999999999999</v>
      </c>
      <c r="H28" s="50">
        <v>0.23549999999999999</v>
      </c>
      <c r="I28" s="50">
        <v>1E-3</v>
      </c>
      <c r="J28" s="50" t="s">
        <v>2588</v>
      </c>
      <c r="K28" s="50">
        <v>1</v>
      </c>
    </row>
    <row r="29" spans="1:11">
      <c r="A29" s="9" t="s">
        <v>4943</v>
      </c>
      <c r="B29" s="9" t="s">
        <v>4944</v>
      </c>
      <c r="C29" s="9" t="s">
        <v>2588</v>
      </c>
      <c r="D29" s="9" t="s">
        <v>2588</v>
      </c>
      <c r="E29" s="9" t="s">
        <v>3753</v>
      </c>
      <c r="F29" s="145">
        <v>1.2157</v>
      </c>
      <c r="G29" s="115" t="s">
        <v>2588</v>
      </c>
      <c r="H29" s="115">
        <v>0.2611</v>
      </c>
      <c r="I29" s="50">
        <v>1E-3</v>
      </c>
      <c r="J29" s="50" t="s">
        <v>2588</v>
      </c>
      <c r="K29" s="50">
        <v>1</v>
      </c>
    </row>
    <row r="30" spans="1:11">
      <c r="A30" s="9" t="s">
        <v>4847</v>
      </c>
      <c r="B30" s="9" t="s">
        <v>3683</v>
      </c>
      <c r="C30" s="9" t="s">
        <v>4848</v>
      </c>
      <c r="D30" s="9" t="s">
        <v>3143</v>
      </c>
      <c r="E30" s="9" t="s">
        <v>3819</v>
      </c>
      <c r="F30" s="145">
        <v>1.7022999999999999</v>
      </c>
      <c r="G30" s="50">
        <v>1E-3</v>
      </c>
      <c r="H30" s="50">
        <v>0.46400000000000002</v>
      </c>
      <c r="I30" s="50">
        <v>1E-3</v>
      </c>
      <c r="J30" s="50" t="s">
        <v>2588</v>
      </c>
      <c r="K30" s="50">
        <v>1</v>
      </c>
    </row>
    <row r="31" spans="1:11">
      <c r="A31" s="9" t="s">
        <v>4185</v>
      </c>
      <c r="B31" s="9" t="s">
        <v>3646</v>
      </c>
      <c r="C31" s="9" t="s">
        <v>4186</v>
      </c>
      <c r="D31" s="9" t="s">
        <v>3194</v>
      </c>
      <c r="E31" s="9" t="s">
        <v>4187</v>
      </c>
      <c r="F31" s="115">
        <v>1E-3</v>
      </c>
      <c r="G31" s="50" t="s">
        <v>2588</v>
      </c>
      <c r="H31" s="145">
        <v>1.0130999999999999</v>
      </c>
      <c r="I31" s="50">
        <v>1E-3</v>
      </c>
      <c r="J31" s="50" t="s">
        <v>2588</v>
      </c>
      <c r="K31" s="50">
        <v>1</v>
      </c>
    </row>
    <row r="32" spans="1:11">
      <c r="A32" s="9" t="s">
        <v>4587</v>
      </c>
      <c r="B32" s="9" t="s">
        <v>4588</v>
      </c>
      <c r="C32" s="9" t="s">
        <v>2588</v>
      </c>
      <c r="D32" s="9" t="s">
        <v>2588</v>
      </c>
      <c r="E32" s="9" t="s">
        <v>3753</v>
      </c>
      <c r="F32" s="115">
        <v>0.24049999999999999</v>
      </c>
      <c r="G32" s="115">
        <v>1E-3</v>
      </c>
      <c r="H32" s="145">
        <v>1.2243999999999999</v>
      </c>
      <c r="I32" s="50">
        <v>1E-3</v>
      </c>
      <c r="J32" s="50" t="s">
        <v>2588</v>
      </c>
      <c r="K32" s="50">
        <v>1</v>
      </c>
    </row>
    <row r="33" spans="1:11">
      <c r="A33" s="9" t="s">
        <v>4449</v>
      </c>
      <c r="B33" s="9" t="s">
        <v>3344</v>
      </c>
      <c r="C33" s="9" t="s">
        <v>4450</v>
      </c>
      <c r="D33" s="9" t="s">
        <v>3223</v>
      </c>
      <c r="E33" s="9" t="s">
        <v>4451</v>
      </c>
      <c r="F33" s="115">
        <v>0.26869999999999999</v>
      </c>
      <c r="G33" s="145">
        <v>1.0789</v>
      </c>
      <c r="H33" s="145">
        <v>1.9077999999999999</v>
      </c>
      <c r="I33" s="50">
        <v>1E-3</v>
      </c>
      <c r="J33" s="50" t="s">
        <v>2588</v>
      </c>
      <c r="K33" s="50">
        <v>2</v>
      </c>
    </row>
    <row r="34" spans="1:11">
      <c r="A34" s="9" t="s">
        <v>4608</v>
      </c>
      <c r="B34" s="9" t="s">
        <v>3082</v>
      </c>
      <c r="C34" s="9" t="s">
        <v>4609</v>
      </c>
      <c r="D34" s="9" t="s">
        <v>3083</v>
      </c>
      <c r="E34" s="9" t="s">
        <v>4610</v>
      </c>
      <c r="F34" s="145">
        <v>1.5891</v>
      </c>
      <c r="G34" s="50">
        <v>0.28170000000000001</v>
      </c>
      <c r="H34" s="50" t="s">
        <v>2588</v>
      </c>
      <c r="I34" s="50">
        <v>1E-3</v>
      </c>
      <c r="J34" s="50" t="s">
        <v>2588</v>
      </c>
      <c r="K34" s="50">
        <v>1</v>
      </c>
    </row>
    <row r="35" spans="1:11">
      <c r="A35" s="9" t="s">
        <v>4626</v>
      </c>
      <c r="B35" s="9" t="s">
        <v>4627</v>
      </c>
      <c r="C35" s="9" t="s">
        <v>4628</v>
      </c>
      <c r="D35" s="9" t="s">
        <v>4629</v>
      </c>
      <c r="E35" s="9" t="s">
        <v>4630</v>
      </c>
      <c r="F35" s="145">
        <v>1.0496000000000001</v>
      </c>
      <c r="G35" s="50" t="s">
        <v>2588</v>
      </c>
      <c r="H35" s="50" t="s">
        <v>2588</v>
      </c>
      <c r="I35" s="50">
        <v>1E-3</v>
      </c>
      <c r="J35" s="50" t="s">
        <v>2588</v>
      </c>
      <c r="K35" s="50">
        <v>1</v>
      </c>
    </row>
    <row r="36" spans="1:11">
      <c r="A36" s="9" t="s">
        <v>4644</v>
      </c>
      <c r="B36" s="9" t="s">
        <v>4645</v>
      </c>
      <c r="C36" s="9" t="s">
        <v>2588</v>
      </c>
      <c r="D36" s="9" t="s">
        <v>2588</v>
      </c>
      <c r="E36" s="9" t="s">
        <v>3753</v>
      </c>
      <c r="F36" s="145">
        <v>1.0607</v>
      </c>
      <c r="G36" s="50" t="s">
        <v>2588</v>
      </c>
      <c r="H36" s="50" t="s">
        <v>2588</v>
      </c>
      <c r="I36" s="50">
        <v>1E-3</v>
      </c>
      <c r="J36" s="50" t="s">
        <v>2588</v>
      </c>
      <c r="K36" s="50">
        <v>1</v>
      </c>
    </row>
    <row r="37" spans="1:11">
      <c r="A37" s="9" t="s">
        <v>5106</v>
      </c>
      <c r="B37" s="9" t="s">
        <v>5107</v>
      </c>
      <c r="C37" s="9" t="s">
        <v>2588</v>
      </c>
      <c r="D37" s="9" t="s">
        <v>2588</v>
      </c>
      <c r="E37" s="9" t="s">
        <v>3752</v>
      </c>
      <c r="F37" s="145">
        <v>1.0871</v>
      </c>
      <c r="G37" s="50" t="s">
        <v>2588</v>
      </c>
      <c r="H37" s="50" t="s">
        <v>2588</v>
      </c>
      <c r="I37" s="50">
        <v>1E-3</v>
      </c>
      <c r="J37" s="50" t="s">
        <v>2588</v>
      </c>
      <c r="K37" s="50">
        <v>1</v>
      </c>
    </row>
    <row r="38" spans="1:11">
      <c r="A38" s="9" t="s">
        <v>4276</v>
      </c>
      <c r="B38" s="9" t="s">
        <v>3163</v>
      </c>
      <c r="C38" s="9" t="s">
        <v>4277</v>
      </c>
      <c r="D38" s="9" t="s">
        <v>3062</v>
      </c>
      <c r="E38" s="9" t="s">
        <v>3882</v>
      </c>
      <c r="F38" s="145">
        <v>1.1032999999999999</v>
      </c>
      <c r="G38" s="50" t="s">
        <v>2588</v>
      </c>
      <c r="H38" s="50" t="s">
        <v>2588</v>
      </c>
      <c r="I38" s="50">
        <v>1E-3</v>
      </c>
      <c r="J38" s="50" t="s">
        <v>2588</v>
      </c>
      <c r="K38" s="50">
        <v>1</v>
      </c>
    </row>
    <row r="39" spans="1:11">
      <c r="A39" s="9" t="s">
        <v>5122</v>
      </c>
      <c r="B39" s="9" t="s">
        <v>3545</v>
      </c>
      <c r="C39" s="9" t="s">
        <v>2588</v>
      </c>
      <c r="D39" s="9" t="s">
        <v>2588</v>
      </c>
      <c r="E39" s="9" t="s">
        <v>3747</v>
      </c>
      <c r="F39" s="145">
        <v>1.1080000000000001</v>
      </c>
      <c r="G39" s="50" t="s">
        <v>2588</v>
      </c>
      <c r="H39" s="50" t="s">
        <v>2588</v>
      </c>
      <c r="I39" s="50">
        <v>1E-3</v>
      </c>
      <c r="J39" s="50" t="s">
        <v>2588</v>
      </c>
      <c r="K39" s="50">
        <v>1</v>
      </c>
    </row>
    <row r="40" spans="1:11">
      <c r="A40" s="9" t="s">
        <v>4289</v>
      </c>
      <c r="B40" s="9" t="s">
        <v>4290</v>
      </c>
      <c r="C40" s="9" t="s">
        <v>4291</v>
      </c>
      <c r="D40" s="9" t="s">
        <v>3233</v>
      </c>
      <c r="E40" s="9" t="s">
        <v>3753</v>
      </c>
      <c r="F40" s="145">
        <v>1.1494</v>
      </c>
      <c r="G40" s="50" t="s">
        <v>2588</v>
      </c>
      <c r="H40" s="50" t="s">
        <v>2588</v>
      </c>
      <c r="I40" s="50">
        <v>1E-3</v>
      </c>
      <c r="J40" s="50" t="s">
        <v>2588</v>
      </c>
      <c r="K40" s="50">
        <v>1</v>
      </c>
    </row>
    <row r="41" spans="1:11">
      <c r="A41" s="9" t="s">
        <v>4874</v>
      </c>
      <c r="B41" s="9" t="s">
        <v>3147</v>
      </c>
      <c r="C41" s="9" t="s">
        <v>4875</v>
      </c>
      <c r="D41" s="9" t="s">
        <v>3148</v>
      </c>
      <c r="E41" s="9" t="s">
        <v>4876</v>
      </c>
      <c r="F41" s="145">
        <v>1.2016</v>
      </c>
      <c r="G41" s="50" t="s">
        <v>2588</v>
      </c>
      <c r="H41" s="50" t="s">
        <v>2588</v>
      </c>
      <c r="I41" s="50">
        <v>1E-3</v>
      </c>
      <c r="J41" s="50" t="s">
        <v>2588</v>
      </c>
      <c r="K41" s="50">
        <v>1</v>
      </c>
    </row>
    <row r="42" spans="1:11">
      <c r="A42" s="9" t="s">
        <v>3940</v>
      </c>
      <c r="B42" s="9" t="s">
        <v>3941</v>
      </c>
      <c r="C42" s="9" t="s">
        <v>2588</v>
      </c>
      <c r="D42" s="9" t="s">
        <v>2588</v>
      </c>
      <c r="E42" s="9" t="s">
        <v>3747</v>
      </c>
      <c r="F42" s="145">
        <v>1.355</v>
      </c>
      <c r="G42" s="50" t="s">
        <v>2588</v>
      </c>
      <c r="H42" s="50" t="s">
        <v>2588</v>
      </c>
      <c r="I42" s="50">
        <v>1E-3</v>
      </c>
      <c r="J42" s="50" t="s">
        <v>2588</v>
      </c>
      <c r="K42" s="50">
        <v>1</v>
      </c>
    </row>
    <row r="43" spans="1:11">
      <c r="A43" s="9" t="s">
        <v>5097</v>
      </c>
      <c r="B43" s="9" t="s">
        <v>5098</v>
      </c>
      <c r="C43" s="9" t="s">
        <v>2588</v>
      </c>
      <c r="D43" s="9" t="s">
        <v>2588</v>
      </c>
      <c r="E43" s="9" t="s">
        <v>3752</v>
      </c>
      <c r="F43" s="145">
        <v>1.4367000000000001</v>
      </c>
      <c r="G43" s="50" t="s">
        <v>2588</v>
      </c>
      <c r="H43" s="50" t="s">
        <v>2588</v>
      </c>
      <c r="I43" s="50">
        <v>1E-3</v>
      </c>
      <c r="J43" s="50" t="s">
        <v>2588</v>
      </c>
      <c r="K43" s="50">
        <v>1</v>
      </c>
    </row>
    <row r="44" spans="1:11">
      <c r="A44" s="9" t="s">
        <v>5073</v>
      </c>
      <c r="B44" s="9" t="s">
        <v>5074</v>
      </c>
      <c r="C44" s="9" t="s">
        <v>2588</v>
      </c>
      <c r="D44" s="9" t="s">
        <v>2588</v>
      </c>
      <c r="E44" s="9" t="s">
        <v>3752</v>
      </c>
      <c r="F44" s="145">
        <v>2.2031999999999998</v>
      </c>
      <c r="G44" s="50" t="s">
        <v>2588</v>
      </c>
      <c r="H44" s="50" t="s">
        <v>2588</v>
      </c>
      <c r="I44" s="50">
        <v>1E-3</v>
      </c>
      <c r="J44" s="50" t="s">
        <v>2588</v>
      </c>
      <c r="K44" s="50">
        <v>1</v>
      </c>
    </row>
    <row r="45" spans="1:11">
      <c r="A45" s="9" t="s">
        <v>3937</v>
      </c>
      <c r="B45" s="9" t="s">
        <v>3610</v>
      </c>
      <c r="C45" s="9" t="s">
        <v>3938</v>
      </c>
      <c r="D45" s="9" t="s">
        <v>3611</v>
      </c>
      <c r="E45" s="9" t="s">
        <v>3939</v>
      </c>
      <c r="F45" s="115">
        <v>0.18790000000000001</v>
      </c>
      <c r="G45" s="145">
        <v>1.1575</v>
      </c>
      <c r="H45" s="50">
        <v>0.64249999999999996</v>
      </c>
      <c r="I45" s="50">
        <v>3.5499999999999997E-2</v>
      </c>
      <c r="J45" s="50">
        <v>1E-3</v>
      </c>
      <c r="K45" s="50">
        <v>1</v>
      </c>
    </row>
    <row r="46" spans="1:11">
      <c r="A46" s="9" t="s">
        <v>4100</v>
      </c>
      <c r="B46" s="9" t="s">
        <v>3732</v>
      </c>
      <c r="C46" s="9" t="s">
        <v>4101</v>
      </c>
      <c r="D46" s="9" t="s">
        <v>3342</v>
      </c>
      <c r="E46" s="9" t="s">
        <v>4102</v>
      </c>
      <c r="F46" s="115">
        <v>0.36430000000000001</v>
      </c>
      <c r="G46" s="145">
        <v>1.1074999999999999</v>
      </c>
      <c r="H46" s="50">
        <v>0.2</v>
      </c>
      <c r="I46" s="50">
        <v>4.3099999999999999E-2</v>
      </c>
      <c r="J46" s="50">
        <v>0.54779999999999995</v>
      </c>
      <c r="K46" s="50">
        <v>1</v>
      </c>
    </row>
    <row r="47" spans="1:11">
      <c r="A47" s="9" t="s">
        <v>4286</v>
      </c>
      <c r="B47" s="9" t="s">
        <v>3324</v>
      </c>
      <c r="C47" s="9" t="s">
        <v>4287</v>
      </c>
      <c r="D47" s="9" t="s">
        <v>3116</v>
      </c>
      <c r="E47" s="9" t="s">
        <v>4288</v>
      </c>
      <c r="F47" s="115">
        <v>1E-3</v>
      </c>
      <c r="G47" s="145">
        <v>1.2414000000000001</v>
      </c>
      <c r="H47" s="50">
        <v>1E-3</v>
      </c>
      <c r="I47" s="50">
        <v>5.2999999999999999E-2</v>
      </c>
      <c r="J47" s="50">
        <v>1E-3</v>
      </c>
      <c r="K47" s="50">
        <v>1</v>
      </c>
    </row>
    <row r="48" spans="1:11">
      <c r="A48" s="9" t="s">
        <v>5021</v>
      </c>
      <c r="B48" s="9" t="s">
        <v>3294</v>
      </c>
      <c r="C48" s="9" t="s">
        <v>5022</v>
      </c>
      <c r="D48" s="9" t="s">
        <v>3295</v>
      </c>
      <c r="E48" s="9" t="s">
        <v>5023</v>
      </c>
      <c r="F48" s="145">
        <v>1.3253999999999999</v>
      </c>
      <c r="G48" s="50" t="s">
        <v>2588</v>
      </c>
      <c r="H48" s="50" t="s">
        <v>2588</v>
      </c>
      <c r="I48" s="50">
        <v>5.4100000000000002E-2</v>
      </c>
      <c r="J48" s="50" t="s">
        <v>2588</v>
      </c>
      <c r="K48" s="50">
        <v>1</v>
      </c>
    </row>
    <row r="49" spans="1:11">
      <c r="A49" s="9" t="s">
        <v>5001</v>
      </c>
      <c r="B49" s="9" t="s">
        <v>3153</v>
      </c>
      <c r="C49" s="9" t="s">
        <v>5002</v>
      </c>
      <c r="D49" s="9" t="s">
        <v>2588</v>
      </c>
      <c r="E49" s="9" t="s">
        <v>5003</v>
      </c>
      <c r="F49" s="145">
        <v>1.8793</v>
      </c>
      <c r="G49" s="50">
        <v>0.97960000000000003</v>
      </c>
      <c r="H49" s="50">
        <v>0.2571</v>
      </c>
      <c r="I49" s="50">
        <v>5.8400000000000001E-2</v>
      </c>
      <c r="J49" s="50">
        <v>1E-3</v>
      </c>
      <c r="K49" s="50">
        <v>1</v>
      </c>
    </row>
    <row r="50" spans="1:11">
      <c r="A50" s="9" t="s">
        <v>4067</v>
      </c>
      <c r="B50" s="9" t="s">
        <v>3112</v>
      </c>
      <c r="C50" s="9" t="s">
        <v>4068</v>
      </c>
      <c r="D50" s="9" t="s">
        <v>3067</v>
      </c>
      <c r="E50" s="9" t="s">
        <v>4069</v>
      </c>
      <c r="F50" s="145">
        <v>2.1772999999999998</v>
      </c>
      <c r="G50" s="50">
        <v>0.54600000000000004</v>
      </c>
      <c r="H50" s="50" t="s">
        <v>2588</v>
      </c>
      <c r="I50" s="50">
        <v>6.2700000000000006E-2</v>
      </c>
      <c r="J50" s="50">
        <v>0.18559999999999999</v>
      </c>
      <c r="K50" s="50">
        <v>1</v>
      </c>
    </row>
    <row r="51" spans="1:11">
      <c r="A51" s="9" t="s">
        <v>3873</v>
      </c>
      <c r="B51" s="9" t="s">
        <v>3317</v>
      </c>
      <c r="C51" s="9" t="s">
        <v>3874</v>
      </c>
      <c r="D51" s="9" t="s">
        <v>3318</v>
      </c>
      <c r="E51" s="9" t="s">
        <v>3875</v>
      </c>
      <c r="F51" s="115">
        <v>8.1799999999999998E-2</v>
      </c>
      <c r="G51" s="50" t="s">
        <v>2588</v>
      </c>
      <c r="H51" s="145">
        <v>1.0768</v>
      </c>
      <c r="I51" s="50">
        <v>6.3500000000000001E-2</v>
      </c>
      <c r="J51" s="50">
        <v>0.1234</v>
      </c>
      <c r="K51" s="50">
        <v>1</v>
      </c>
    </row>
    <row r="52" spans="1:11">
      <c r="A52" s="9" t="s">
        <v>4990</v>
      </c>
      <c r="B52" s="9" t="s">
        <v>3685</v>
      </c>
      <c r="C52" s="9" t="s">
        <v>4991</v>
      </c>
      <c r="D52" s="9" t="s">
        <v>3450</v>
      </c>
      <c r="E52" s="9" t="s">
        <v>4992</v>
      </c>
      <c r="F52" s="115">
        <v>0.10199999999999999</v>
      </c>
      <c r="G52" s="50">
        <v>1E-3</v>
      </c>
      <c r="H52" s="50" t="s">
        <v>2588</v>
      </c>
      <c r="I52" s="50">
        <v>6.88E-2</v>
      </c>
      <c r="J52" s="145">
        <v>1.7495000000000001</v>
      </c>
      <c r="K52" s="50">
        <v>1</v>
      </c>
    </row>
    <row r="53" spans="1:11">
      <c r="A53" s="9" t="s">
        <v>4698</v>
      </c>
      <c r="B53" s="9" t="s">
        <v>3384</v>
      </c>
      <c r="C53" s="9" t="s">
        <v>4699</v>
      </c>
      <c r="D53" s="9" t="s">
        <v>3385</v>
      </c>
      <c r="E53" s="9" t="s">
        <v>4700</v>
      </c>
      <c r="F53" s="115">
        <v>0.1767</v>
      </c>
      <c r="G53" s="145">
        <v>1.1651</v>
      </c>
      <c r="H53" s="50" t="s">
        <v>2588</v>
      </c>
      <c r="I53" s="50">
        <v>6.93E-2</v>
      </c>
      <c r="J53" s="50">
        <v>7.6300000000000007E-2</v>
      </c>
      <c r="K53" s="50">
        <v>1</v>
      </c>
    </row>
    <row r="54" spans="1:11">
      <c r="A54" s="9" t="s">
        <v>4128</v>
      </c>
      <c r="B54" s="9" t="s">
        <v>3365</v>
      </c>
      <c r="C54" s="9" t="s">
        <v>4129</v>
      </c>
      <c r="D54" s="9" t="s">
        <v>3366</v>
      </c>
      <c r="E54" s="9" t="s">
        <v>4130</v>
      </c>
      <c r="F54" s="145">
        <v>2.8336000000000001</v>
      </c>
      <c r="G54" s="50">
        <v>1E-3</v>
      </c>
      <c r="H54" s="115" t="s">
        <v>2588</v>
      </c>
      <c r="I54" s="50">
        <v>6.9599999999999995E-2</v>
      </c>
      <c r="J54" s="50">
        <v>1E-3</v>
      </c>
      <c r="K54" s="50">
        <v>1</v>
      </c>
    </row>
    <row r="55" spans="1:11">
      <c r="A55" s="9" t="s">
        <v>4642</v>
      </c>
      <c r="B55" s="9" t="s">
        <v>3675</v>
      </c>
      <c r="C55" s="9" t="s">
        <v>4643</v>
      </c>
      <c r="D55" s="9" t="s">
        <v>3676</v>
      </c>
      <c r="E55" s="9" t="s">
        <v>3747</v>
      </c>
      <c r="F55" s="145">
        <v>1.4951000000000001</v>
      </c>
      <c r="G55" s="50" t="s">
        <v>2588</v>
      </c>
      <c r="H55" s="50" t="s">
        <v>2588</v>
      </c>
      <c r="I55" s="50">
        <v>7.5700000000000003E-2</v>
      </c>
      <c r="J55" s="50">
        <v>0.14219999999999999</v>
      </c>
      <c r="K55" s="50">
        <v>1</v>
      </c>
    </row>
    <row r="56" spans="1:11">
      <c r="A56" s="9" t="s">
        <v>4983</v>
      </c>
      <c r="B56" s="9" t="s">
        <v>3729</v>
      </c>
      <c r="C56" s="9" t="s">
        <v>4984</v>
      </c>
      <c r="D56" s="9" t="s">
        <v>3404</v>
      </c>
      <c r="E56" s="9" t="s">
        <v>4915</v>
      </c>
      <c r="F56" s="145">
        <v>1.4908999999999999</v>
      </c>
      <c r="G56" s="50" t="s">
        <v>2588</v>
      </c>
      <c r="H56" s="50" t="s">
        <v>2588</v>
      </c>
      <c r="I56" s="50">
        <v>7.6100000000000001E-2</v>
      </c>
      <c r="J56" s="50">
        <v>9.1200000000000003E-2</v>
      </c>
      <c r="K56" s="50">
        <v>1</v>
      </c>
    </row>
    <row r="57" spans="1:11">
      <c r="A57" s="9" t="s">
        <v>4423</v>
      </c>
      <c r="B57" s="9" t="s">
        <v>3602</v>
      </c>
      <c r="C57" s="9" t="s">
        <v>4424</v>
      </c>
      <c r="D57" s="9" t="s">
        <v>3313</v>
      </c>
      <c r="E57" s="9" t="s">
        <v>4126</v>
      </c>
      <c r="F57" s="115">
        <v>0.21740000000000001</v>
      </c>
      <c r="G57" s="145">
        <v>1.3861000000000001</v>
      </c>
      <c r="H57" s="50" t="s">
        <v>2588</v>
      </c>
      <c r="I57" s="50">
        <v>8.3000000000000004E-2</v>
      </c>
      <c r="J57" s="50">
        <v>0.47449999999999998</v>
      </c>
      <c r="K57" s="50">
        <v>1</v>
      </c>
    </row>
    <row r="58" spans="1:11">
      <c r="A58" s="9" t="s">
        <v>4008</v>
      </c>
      <c r="B58" s="9" t="s">
        <v>3490</v>
      </c>
      <c r="C58" s="9" t="s">
        <v>4009</v>
      </c>
      <c r="D58" s="9" t="s">
        <v>3070</v>
      </c>
      <c r="E58" s="9" t="s">
        <v>4010</v>
      </c>
      <c r="F58" s="115">
        <v>0.42430000000000001</v>
      </c>
      <c r="G58" s="50">
        <v>0.1076</v>
      </c>
      <c r="H58" s="50">
        <v>4.0899999999999999E-2</v>
      </c>
      <c r="I58" s="50">
        <v>8.5900000000000004E-2</v>
      </c>
      <c r="J58" s="145">
        <v>1.0817000000000001</v>
      </c>
      <c r="K58" s="50">
        <v>1</v>
      </c>
    </row>
    <row r="59" spans="1:11">
      <c r="A59" s="9" t="s">
        <v>4384</v>
      </c>
      <c r="B59" s="9" t="s">
        <v>4385</v>
      </c>
      <c r="C59" s="9" t="s">
        <v>4386</v>
      </c>
      <c r="D59" s="9" t="s">
        <v>4387</v>
      </c>
      <c r="E59" s="9" t="s">
        <v>4388</v>
      </c>
      <c r="F59" s="115">
        <v>0.54820000000000002</v>
      </c>
      <c r="G59" s="115">
        <v>0.52849999999999997</v>
      </c>
      <c r="H59" s="145">
        <v>1.8971</v>
      </c>
      <c r="I59" s="50">
        <v>9.0499999999999997E-2</v>
      </c>
      <c r="J59" s="50">
        <v>0.17419999999999999</v>
      </c>
      <c r="K59" s="50">
        <v>1</v>
      </c>
    </row>
    <row r="60" spans="1:11">
      <c r="A60" s="9" t="s">
        <v>4190</v>
      </c>
      <c r="B60" s="9" t="s">
        <v>3463</v>
      </c>
      <c r="C60" s="9" t="s">
        <v>4191</v>
      </c>
      <c r="D60" s="9" t="s">
        <v>3200</v>
      </c>
      <c r="E60" s="9" t="s">
        <v>4192</v>
      </c>
      <c r="F60" s="115">
        <v>0.18379999999999999</v>
      </c>
      <c r="G60" s="50" t="s">
        <v>2588</v>
      </c>
      <c r="H60" s="50">
        <v>4.5600000000000002E-2</v>
      </c>
      <c r="I60" s="50">
        <v>9.6100000000000005E-2</v>
      </c>
      <c r="J60" s="145">
        <v>2.1392000000000002</v>
      </c>
      <c r="K60" s="50">
        <v>1</v>
      </c>
    </row>
    <row r="61" spans="1:11">
      <c r="A61" s="9" t="s">
        <v>5024</v>
      </c>
      <c r="B61" s="9" t="s">
        <v>3584</v>
      </c>
      <c r="C61" s="9" t="s">
        <v>5025</v>
      </c>
      <c r="D61" s="9" t="s">
        <v>3369</v>
      </c>
      <c r="E61" s="9" t="s">
        <v>5026</v>
      </c>
      <c r="F61" s="145">
        <v>1.0311999999999999</v>
      </c>
      <c r="G61" s="50" t="s">
        <v>2588</v>
      </c>
      <c r="H61" s="50" t="s">
        <v>2588</v>
      </c>
      <c r="I61" s="50">
        <v>9.7600000000000006E-2</v>
      </c>
      <c r="J61" s="50">
        <v>0.2243</v>
      </c>
      <c r="K61" s="50">
        <v>1</v>
      </c>
    </row>
    <row r="62" spans="1:11">
      <c r="A62" s="9" t="s">
        <v>4366</v>
      </c>
      <c r="B62" s="9" t="s">
        <v>3231</v>
      </c>
      <c r="C62" s="9" t="s">
        <v>4367</v>
      </c>
      <c r="D62" s="9" t="s">
        <v>3232</v>
      </c>
      <c r="E62" s="9" t="s">
        <v>4368</v>
      </c>
      <c r="F62" s="145">
        <v>2.1053000000000002</v>
      </c>
      <c r="G62" s="50">
        <v>1E-3</v>
      </c>
      <c r="H62" s="50" t="s">
        <v>2588</v>
      </c>
      <c r="I62" s="50">
        <v>0.1017</v>
      </c>
      <c r="J62" s="50">
        <v>0.25800000000000001</v>
      </c>
      <c r="K62" s="50">
        <v>1</v>
      </c>
    </row>
    <row r="63" spans="1:11">
      <c r="A63" s="9" t="s">
        <v>4528</v>
      </c>
      <c r="B63" s="9" t="s">
        <v>3356</v>
      </c>
      <c r="C63" s="9" t="s">
        <v>4529</v>
      </c>
      <c r="D63" s="9" t="s">
        <v>3092</v>
      </c>
      <c r="E63" s="9" t="s">
        <v>4530</v>
      </c>
      <c r="F63" s="145">
        <v>2.4956999999999998</v>
      </c>
      <c r="G63" s="50" t="s">
        <v>2588</v>
      </c>
      <c r="H63" s="50" t="s">
        <v>2588</v>
      </c>
      <c r="I63" s="50">
        <v>0.1038</v>
      </c>
      <c r="J63" s="50">
        <v>1E-3</v>
      </c>
      <c r="K63" s="50">
        <v>1</v>
      </c>
    </row>
    <row r="64" spans="1:11">
      <c r="A64" s="9" t="s">
        <v>4871</v>
      </c>
      <c r="B64" s="9" t="s">
        <v>3558</v>
      </c>
      <c r="C64" s="9" t="s">
        <v>4872</v>
      </c>
      <c r="D64" s="9" t="s">
        <v>3559</v>
      </c>
      <c r="E64" s="9" t="s">
        <v>4873</v>
      </c>
      <c r="F64" s="145">
        <v>1.67</v>
      </c>
      <c r="G64" s="50">
        <v>0.13489999999999999</v>
      </c>
      <c r="H64" s="115" t="s">
        <v>2588</v>
      </c>
      <c r="I64" s="50">
        <v>0.1057</v>
      </c>
      <c r="J64" s="50">
        <v>1E-3</v>
      </c>
      <c r="K64" s="50">
        <v>1</v>
      </c>
    </row>
    <row r="65" spans="1:11">
      <c r="A65" s="9" t="s">
        <v>4497</v>
      </c>
      <c r="B65" s="9" t="s">
        <v>3481</v>
      </c>
      <c r="C65" s="9" t="s">
        <v>4498</v>
      </c>
      <c r="D65" s="9" t="s">
        <v>3320</v>
      </c>
      <c r="E65" s="9" t="s">
        <v>4499</v>
      </c>
      <c r="F65" s="115">
        <v>0.1779</v>
      </c>
      <c r="G65" s="50" t="s">
        <v>2588</v>
      </c>
      <c r="H65" s="145">
        <v>3.0592999999999999</v>
      </c>
      <c r="I65" s="50">
        <v>0.10680000000000001</v>
      </c>
      <c r="J65" s="50">
        <v>1E-3</v>
      </c>
      <c r="K65" s="50">
        <v>1</v>
      </c>
    </row>
    <row r="66" spans="1:11">
      <c r="A66" s="9" t="s">
        <v>4250</v>
      </c>
      <c r="B66" s="9" t="s">
        <v>3441</v>
      </c>
      <c r="C66" s="9" t="s">
        <v>4251</v>
      </c>
      <c r="D66" s="9" t="s">
        <v>3168</v>
      </c>
      <c r="E66" s="9" t="s">
        <v>3851</v>
      </c>
      <c r="F66" s="115">
        <v>0.2266</v>
      </c>
      <c r="G66" s="50" t="s">
        <v>2588</v>
      </c>
      <c r="H66" s="50" t="s">
        <v>2588</v>
      </c>
      <c r="I66" s="50">
        <v>0.10970000000000001</v>
      </c>
      <c r="J66" s="145">
        <v>1.0548999999999999</v>
      </c>
      <c r="K66" s="50">
        <v>1</v>
      </c>
    </row>
    <row r="67" spans="1:11">
      <c r="A67" s="9" t="s">
        <v>4369</v>
      </c>
      <c r="B67" s="9" t="s">
        <v>3454</v>
      </c>
      <c r="C67" s="9" t="s">
        <v>4370</v>
      </c>
      <c r="D67" s="9" t="s">
        <v>3063</v>
      </c>
      <c r="E67" s="9" t="s">
        <v>4371</v>
      </c>
      <c r="F67" s="115">
        <v>0.28039999999999998</v>
      </c>
      <c r="G67" s="50" t="s">
        <v>2588</v>
      </c>
      <c r="H67" s="50" t="s">
        <v>2588</v>
      </c>
      <c r="I67" s="50">
        <v>0.1103</v>
      </c>
      <c r="J67" s="145">
        <v>1.234</v>
      </c>
      <c r="K67" s="50">
        <v>1</v>
      </c>
    </row>
    <row r="68" spans="1:11">
      <c r="A68" s="9" t="s">
        <v>4219</v>
      </c>
      <c r="B68" s="9" t="s">
        <v>3737</v>
      </c>
      <c r="C68" s="9" t="s">
        <v>4220</v>
      </c>
      <c r="D68" s="9" t="s">
        <v>3738</v>
      </c>
      <c r="E68" s="9" t="s">
        <v>4221</v>
      </c>
      <c r="F68" s="145">
        <v>1.0809</v>
      </c>
      <c r="G68" s="50">
        <v>0.42670000000000002</v>
      </c>
      <c r="H68" s="50">
        <v>1E-3</v>
      </c>
      <c r="I68" s="50">
        <v>0.1113</v>
      </c>
      <c r="J68" s="50" t="s">
        <v>2588</v>
      </c>
      <c r="K68" s="50">
        <v>1</v>
      </c>
    </row>
    <row r="69" spans="1:11">
      <c r="A69" s="9" t="s">
        <v>5045</v>
      </c>
      <c r="B69" s="9" t="s">
        <v>3296</v>
      </c>
      <c r="C69" s="9" t="s">
        <v>5046</v>
      </c>
      <c r="D69" s="9" t="s">
        <v>3088</v>
      </c>
      <c r="E69" s="9" t="s">
        <v>5047</v>
      </c>
      <c r="F69" s="145">
        <v>1.5445</v>
      </c>
      <c r="G69" s="50">
        <v>1E-3</v>
      </c>
      <c r="H69" s="50">
        <v>1E-3</v>
      </c>
      <c r="I69" s="50">
        <v>0.1118</v>
      </c>
      <c r="J69" s="50">
        <v>0.30259999999999998</v>
      </c>
      <c r="K69" s="50">
        <v>1</v>
      </c>
    </row>
    <row r="70" spans="1:11">
      <c r="A70" s="9" t="s">
        <v>4701</v>
      </c>
      <c r="B70" s="9" t="s">
        <v>3530</v>
      </c>
      <c r="C70" s="9" t="s">
        <v>2588</v>
      </c>
      <c r="D70" s="9" t="s">
        <v>2588</v>
      </c>
      <c r="E70" s="9" t="s">
        <v>4702</v>
      </c>
      <c r="F70" s="115">
        <v>0.1004</v>
      </c>
      <c r="G70" s="115">
        <v>0.1537</v>
      </c>
      <c r="H70" s="50" t="s">
        <v>2588</v>
      </c>
      <c r="I70" s="50">
        <v>0.1128</v>
      </c>
      <c r="J70" s="145">
        <v>1.4111</v>
      </c>
      <c r="K70" s="50">
        <v>1</v>
      </c>
    </row>
    <row r="71" spans="1:11">
      <c r="A71" s="9" t="s">
        <v>4585</v>
      </c>
      <c r="B71" s="9" t="s">
        <v>3100</v>
      </c>
      <c r="C71" s="9" t="s">
        <v>4586</v>
      </c>
      <c r="D71" s="9" t="s">
        <v>3101</v>
      </c>
      <c r="E71" s="9" t="s">
        <v>4283</v>
      </c>
      <c r="F71" s="145">
        <v>1.0962000000000001</v>
      </c>
      <c r="G71" s="115" t="s">
        <v>2588</v>
      </c>
      <c r="H71" s="50" t="s">
        <v>2588</v>
      </c>
      <c r="I71" s="50">
        <v>0.1157</v>
      </c>
      <c r="J71" s="50">
        <v>0.8135</v>
      </c>
      <c r="K71" s="50">
        <v>1</v>
      </c>
    </row>
    <row r="72" spans="1:11">
      <c r="A72" s="9" t="s">
        <v>5058</v>
      </c>
      <c r="B72" s="9" t="s">
        <v>3298</v>
      </c>
      <c r="C72" s="9" t="s">
        <v>5059</v>
      </c>
      <c r="D72" s="9" t="s">
        <v>3299</v>
      </c>
      <c r="E72" s="9" t="s">
        <v>5060</v>
      </c>
      <c r="F72" s="115" t="s">
        <v>2588</v>
      </c>
      <c r="G72" s="115" t="s">
        <v>2588</v>
      </c>
      <c r="H72" s="145">
        <v>1.0336000000000001</v>
      </c>
      <c r="I72" s="50">
        <v>0.1162</v>
      </c>
      <c r="J72" s="50">
        <v>0.2616</v>
      </c>
      <c r="K72" s="50">
        <v>1</v>
      </c>
    </row>
    <row r="73" spans="1:11">
      <c r="A73" s="9" t="s">
        <v>3813</v>
      </c>
      <c r="B73" s="9" t="s">
        <v>3311</v>
      </c>
      <c r="C73" s="9" t="s">
        <v>3814</v>
      </c>
      <c r="D73" s="9" t="s">
        <v>3141</v>
      </c>
      <c r="E73" s="9" t="s">
        <v>3815</v>
      </c>
      <c r="F73" s="115">
        <v>6.3100000000000003E-2</v>
      </c>
      <c r="G73" s="115">
        <v>0.56399999999999995</v>
      </c>
      <c r="H73" s="145">
        <v>1.7101999999999999</v>
      </c>
      <c r="I73" s="50">
        <v>0.1186</v>
      </c>
      <c r="J73" s="50">
        <v>0.1651</v>
      </c>
      <c r="K73" s="50">
        <v>1</v>
      </c>
    </row>
    <row r="74" spans="1:11">
      <c r="A74" s="9" t="s">
        <v>4690</v>
      </c>
      <c r="B74" s="9" t="s">
        <v>3382</v>
      </c>
      <c r="C74" s="9" t="s">
        <v>4691</v>
      </c>
      <c r="D74" s="9" t="s">
        <v>3383</v>
      </c>
      <c r="E74" s="9" t="s">
        <v>4692</v>
      </c>
      <c r="F74" s="115">
        <v>8.9300000000000004E-2</v>
      </c>
      <c r="G74" s="115">
        <v>1E-3</v>
      </c>
      <c r="H74" s="145">
        <v>1.3218000000000001</v>
      </c>
      <c r="I74" s="50">
        <v>0.12039999999999999</v>
      </c>
      <c r="J74" s="50">
        <v>4.5600000000000002E-2</v>
      </c>
      <c r="K74" s="50">
        <v>1</v>
      </c>
    </row>
    <row r="75" spans="1:11">
      <c r="A75" s="9" t="s">
        <v>3876</v>
      </c>
      <c r="B75" s="9" t="s">
        <v>3431</v>
      </c>
      <c r="C75" s="9" t="s">
        <v>3877</v>
      </c>
      <c r="D75" s="9" t="s">
        <v>3221</v>
      </c>
      <c r="E75" s="9" t="s">
        <v>3747</v>
      </c>
      <c r="F75" s="145">
        <v>1.0747</v>
      </c>
      <c r="G75" s="115" t="s">
        <v>2588</v>
      </c>
      <c r="H75" s="50">
        <v>0.1457</v>
      </c>
      <c r="I75" s="50">
        <v>0.12130000000000001</v>
      </c>
      <c r="J75" s="50">
        <v>1E-3</v>
      </c>
      <c r="K75" s="50">
        <v>1</v>
      </c>
    </row>
    <row r="76" spans="1:11">
      <c r="A76" s="9" t="s">
        <v>3805</v>
      </c>
      <c r="B76" s="9" t="s">
        <v>3156</v>
      </c>
      <c r="C76" s="9" t="s">
        <v>3806</v>
      </c>
      <c r="D76" s="9" t="s">
        <v>3157</v>
      </c>
      <c r="E76" s="9" t="s">
        <v>3807</v>
      </c>
      <c r="F76" s="115" t="s">
        <v>2588</v>
      </c>
      <c r="G76" s="50" t="s">
        <v>2588</v>
      </c>
      <c r="H76" s="145">
        <v>1.1208</v>
      </c>
      <c r="I76" s="50">
        <v>0.1231</v>
      </c>
      <c r="J76" s="50" t="s">
        <v>2588</v>
      </c>
      <c r="K76" s="50">
        <v>1</v>
      </c>
    </row>
    <row r="77" spans="1:11">
      <c r="A77" s="9" t="s">
        <v>4123</v>
      </c>
      <c r="B77" s="9" t="s">
        <v>3515</v>
      </c>
      <c r="C77" s="9" t="s">
        <v>4124</v>
      </c>
      <c r="D77" s="9" t="s">
        <v>3516</v>
      </c>
      <c r="E77" s="9" t="s">
        <v>4125</v>
      </c>
      <c r="F77" s="145">
        <v>1.0052000000000001</v>
      </c>
      <c r="G77" s="50">
        <v>1E-3</v>
      </c>
      <c r="H77" s="50" t="s">
        <v>2588</v>
      </c>
      <c r="I77" s="50">
        <v>0.1241</v>
      </c>
      <c r="J77" s="50">
        <v>1E-3</v>
      </c>
      <c r="K77" s="50">
        <v>1</v>
      </c>
    </row>
    <row r="78" spans="1:11">
      <c r="A78" s="9" t="s">
        <v>3917</v>
      </c>
      <c r="B78" s="9" t="s">
        <v>3918</v>
      </c>
      <c r="C78" s="9" t="s">
        <v>3919</v>
      </c>
      <c r="D78" s="9" t="s">
        <v>3233</v>
      </c>
      <c r="E78" s="9" t="s">
        <v>3747</v>
      </c>
      <c r="F78" s="145">
        <v>1.0217000000000001</v>
      </c>
      <c r="G78" s="50">
        <v>1E-3</v>
      </c>
      <c r="H78" s="50">
        <v>1E-3</v>
      </c>
      <c r="I78" s="50">
        <v>0.12479999999999999</v>
      </c>
      <c r="J78" s="50" t="s">
        <v>2588</v>
      </c>
      <c r="K78" s="50">
        <v>1</v>
      </c>
    </row>
    <row r="79" spans="1:11">
      <c r="A79" s="9" t="s">
        <v>3959</v>
      </c>
      <c r="B79" s="9" t="s">
        <v>3459</v>
      </c>
      <c r="C79" s="9" t="s">
        <v>3960</v>
      </c>
      <c r="D79" s="9" t="s">
        <v>3220</v>
      </c>
      <c r="E79" s="9" t="s">
        <v>3787</v>
      </c>
      <c r="F79" s="145">
        <v>1.6755</v>
      </c>
      <c r="G79" s="50">
        <v>0.3306</v>
      </c>
      <c r="H79" s="50">
        <v>0.66169999999999995</v>
      </c>
      <c r="I79" s="50">
        <v>0.12970000000000001</v>
      </c>
      <c r="J79" s="50">
        <v>0.81840000000000002</v>
      </c>
      <c r="K79" s="50">
        <v>1</v>
      </c>
    </row>
    <row r="80" spans="1:11">
      <c r="A80" s="9" t="s">
        <v>5055</v>
      </c>
      <c r="B80" s="9" t="s">
        <v>3591</v>
      </c>
      <c r="C80" s="9" t="s">
        <v>5056</v>
      </c>
      <c r="D80" s="9" t="s">
        <v>3341</v>
      </c>
      <c r="E80" s="9" t="s">
        <v>5057</v>
      </c>
      <c r="F80" s="115">
        <v>0.16550000000000001</v>
      </c>
      <c r="G80" s="50">
        <v>0.34029999999999999</v>
      </c>
      <c r="H80" s="50">
        <v>7.2800000000000004E-2</v>
      </c>
      <c r="I80" s="50">
        <v>0.13089999999999999</v>
      </c>
      <c r="J80" s="145">
        <v>1.0763</v>
      </c>
      <c r="K80" s="50">
        <v>1</v>
      </c>
    </row>
    <row r="81" spans="1:11">
      <c r="A81" s="9" t="s">
        <v>3816</v>
      </c>
      <c r="B81" s="9" t="s">
        <v>3158</v>
      </c>
      <c r="C81" s="9" t="s">
        <v>3817</v>
      </c>
      <c r="D81" s="9" t="s">
        <v>3159</v>
      </c>
      <c r="E81" s="9" t="s">
        <v>3818</v>
      </c>
      <c r="F81" s="50">
        <v>0.1946</v>
      </c>
      <c r="G81" s="145">
        <v>1.0351999999999999</v>
      </c>
      <c r="H81" s="50">
        <v>0.17899999999999999</v>
      </c>
      <c r="I81" s="50">
        <v>0.13489999999999999</v>
      </c>
      <c r="J81" s="50">
        <v>0.3957</v>
      </c>
      <c r="K81" s="50">
        <v>1</v>
      </c>
    </row>
    <row r="82" spans="1:11">
      <c r="A82" s="9" t="s">
        <v>3859</v>
      </c>
      <c r="B82" s="9" t="s">
        <v>3091</v>
      </c>
      <c r="C82" s="9" t="s">
        <v>3860</v>
      </c>
      <c r="D82" s="9" t="s">
        <v>3092</v>
      </c>
      <c r="E82" s="9" t="s">
        <v>3861</v>
      </c>
      <c r="F82" s="115">
        <v>0.44550000000000001</v>
      </c>
      <c r="G82" s="50" t="s">
        <v>2588</v>
      </c>
      <c r="H82" s="50" t="s">
        <v>2588</v>
      </c>
      <c r="I82" s="50">
        <v>0.13550000000000001</v>
      </c>
      <c r="J82" s="145">
        <v>1.0774999999999999</v>
      </c>
      <c r="K82" s="50">
        <v>1</v>
      </c>
    </row>
    <row r="83" spans="1:11">
      <c r="A83" s="9" t="s">
        <v>3982</v>
      </c>
      <c r="B83" s="9" t="s">
        <v>3482</v>
      </c>
      <c r="C83" s="9" t="s">
        <v>3983</v>
      </c>
      <c r="D83" s="9" t="s">
        <v>3483</v>
      </c>
      <c r="E83" s="9" t="s">
        <v>3747</v>
      </c>
      <c r="F83" s="50">
        <v>1E-3</v>
      </c>
      <c r="G83" s="145">
        <v>1.2038</v>
      </c>
      <c r="H83" s="50" t="s">
        <v>2588</v>
      </c>
      <c r="I83" s="50">
        <v>0.13769999999999999</v>
      </c>
      <c r="J83" s="50">
        <v>1E-3</v>
      </c>
      <c r="K83" s="50">
        <v>1</v>
      </c>
    </row>
    <row r="84" spans="1:11">
      <c r="A84" s="9" t="s">
        <v>4177</v>
      </c>
      <c r="B84" s="9" t="s">
        <v>3660</v>
      </c>
      <c r="C84" s="9" t="s">
        <v>4178</v>
      </c>
      <c r="D84" s="9" t="s">
        <v>3506</v>
      </c>
      <c r="E84" s="9" t="s">
        <v>3958</v>
      </c>
      <c r="F84" s="115">
        <v>0.11070000000000001</v>
      </c>
      <c r="G84" s="50">
        <v>0.1721</v>
      </c>
      <c r="H84" s="50">
        <v>7.4800000000000005E-2</v>
      </c>
      <c r="I84" s="50">
        <v>0.1416</v>
      </c>
      <c r="J84" s="145">
        <v>1.0793999999999999</v>
      </c>
      <c r="K84" s="50">
        <v>1</v>
      </c>
    </row>
    <row r="85" spans="1:11">
      <c r="A85" s="9" t="s">
        <v>4294</v>
      </c>
      <c r="B85" s="9" t="s">
        <v>3449</v>
      </c>
      <c r="C85" s="9" t="s">
        <v>4295</v>
      </c>
      <c r="D85" s="9" t="s">
        <v>3136</v>
      </c>
      <c r="E85" s="9" t="s">
        <v>3747</v>
      </c>
      <c r="F85" s="115">
        <v>0.20530000000000001</v>
      </c>
      <c r="G85" s="145">
        <v>1.0734999999999999</v>
      </c>
      <c r="H85" s="50">
        <v>0.26879999999999998</v>
      </c>
      <c r="I85" s="50">
        <v>0.14169999999999999</v>
      </c>
      <c r="J85" s="50" t="s">
        <v>2588</v>
      </c>
      <c r="K85" s="50">
        <v>1</v>
      </c>
    </row>
    <row r="86" spans="1:11">
      <c r="A86" s="9" t="s">
        <v>3931</v>
      </c>
      <c r="B86" s="9" t="s">
        <v>3654</v>
      </c>
      <c r="C86" s="9" t="s">
        <v>3932</v>
      </c>
      <c r="D86" s="9" t="s">
        <v>3457</v>
      </c>
      <c r="E86" s="9" t="s">
        <v>3933</v>
      </c>
      <c r="F86" s="115">
        <v>0.1883</v>
      </c>
      <c r="G86" s="50" t="s">
        <v>2588</v>
      </c>
      <c r="H86" s="50" t="s">
        <v>2588</v>
      </c>
      <c r="I86" s="50">
        <v>0.1429</v>
      </c>
      <c r="J86" s="145">
        <v>1.1585000000000001</v>
      </c>
      <c r="K86" s="50">
        <v>1</v>
      </c>
    </row>
    <row r="87" spans="1:11">
      <c r="A87" s="9" t="s">
        <v>4623</v>
      </c>
      <c r="B87" s="9" t="s">
        <v>3521</v>
      </c>
      <c r="C87" s="9" t="s">
        <v>4624</v>
      </c>
      <c r="D87" s="9" t="s">
        <v>3180</v>
      </c>
      <c r="E87" s="9" t="s">
        <v>4625</v>
      </c>
      <c r="F87" s="115">
        <v>0.27350000000000002</v>
      </c>
      <c r="G87" s="50" t="s">
        <v>2588</v>
      </c>
      <c r="H87" s="145">
        <v>1.456</v>
      </c>
      <c r="I87" s="50">
        <v>0.14530000000000001</v>
      </c>
      <c r="J87" s="50">
        <v>0.4642</v>
      </c>
      <c r="K87" s="50">
        <v>1</v>
      </c>
    </row>
    <row r="88" spans="1:11">
      <c r="A88" s="9" t="s">
        <v>3845</v>
      </c>
      <c r="B88" s="9" t="s">
        <v>3427</v>
      </c>
      <c r="C88" s="9" t="s">
        <v>3846</v>
      </c>
      <c r="D88" s="9" t="s">
        <v>3428</v>
      </c>
      <c r="E88" s="9" t="s">
        <v>3847</v>
      </c>
      <c r="F88" s="50">
        <v>9.0300000000000005E-2</v>
      </c>
      <c r="G88" s="50" t="s">
        <v>2588</v>
      </c>
      <c r="H88" s="145">
        <v>1.4349000000000001</v>
      </c>
      <c r="I88" s="50">
        <v>0.1527</v>
      </c>
      <c r="J88" s="50">
        <v>0.14430000000000001</v>
      </c>
      <c r="K88" s="50">
        <v>1</v>
      </c>
    </row>
    <row r="89" spans="1:11">
      <c r="A89" s="9" t="s">
        <v>4736</v>
      </c>
      <c r="B89" s="9" t="s">
        <v>3279</v>
      </c>
      <c r="C89" s="9" t="s">
        <v>4737</v>
      </c>
      <c r="D89" s="9" t="s">
        <v>3280</v>
      </c>
      <c r="E89" s="9" t="s">
        <v>4738</v>
      </c>
      <c r="F89" s="145">
        <v>1.5905</v>
      </c>
      <c r="G89" s="50" t="s">
        <v>2588</v>
      </c>
      <c r="H89" s="50" t="s">
        <v>2588</v>
      </c>
      <c r="I89" s="50">
        <v>0.15379999999999999</v>
      </c>
      <c r="J89" s="50">
        <v>0.17530000000000001</v>
      </c>
      <c r="K89" s="50">
        <v>1</v>
      </c>
    </row>
    <row r="90" spans="1:11">
      <c r="A90" s="9" t="s">
        <v>4565</v>
      </c>
      <c r="B90" s="9" t="s">
        <v>3254</v>
      </c>
      <c r="C90" s="9" t="s">
        <v>4566</v>
      </c>
      <c r="D90" s="9" t="s">
        <v>3067</v>
      </c>
      <c r="E90" s="9" t="s">
        <v>4567</v>
      </c>
      <c r="F90" s="115">
        <v>0.82699999999999996</v>
      </c>
      <c r="G90" s="50" t="s">
        <v>2588</v>
      </c>
      <c r="H90" s="50" t="s">
        <v>2588</v>
      </c>
      <c r="I90" s="50">
        <v>0.15679999999999999</v>
      </c>
      <c r="J90" s="145">
        <v>1.1422000000000001</v>
      </c>
      <c r="K90" s="50">
        <v>1</v>
      </c>
    </row>
    <row r="91" spans="1:11">
      <c r="A91" s="9" t="s">
        <v>4096</v>
      </c>
      <c r="B91" s="9" t="s">
        <v>3257</v>
      </c>
      <c r="C91" s="9" t="s">
        <v>4097</v>
      </c>
      <c r="D91" s="9" t="s">
        <v>3258</v>
      </c>
      <c r="E91" s="9" t="s">
        <v>4098</v>
      </c>
      <c r="F91" s="115">
        <v>0.28120000000000001</v>
      </c>
      <c r="G91" s="145">
        <v>1.1738999999999999</v>
      </c>
      <c r="H91" s="50">
        <v>5.5899999999999998E-2</v>
      </c>
      <c r="I91" s="50">
        <v>0.15740000000000001</v>
      </c>
      <c r="J91" s="50">
        <v>0.16520000000000001</v>
      </c>
      <c r="K91" s="50">
        <v>1</v>
      </c>
    </row>
    <row r="92" spans="1:11">
      <c r="A92" s="9" t="s">
        <v>4299</v>
      </c>
      <c r="B92" s="9" t="s">
        <v>4300</v>
      </c>
      <c r="C92" s="9" t="s">
        <v>4301</v>
      </c>
      <c r="D92" s="9" t="s">
        <v>3063</v>
      </c>
      <c r="E92" s="9" t="s">
        <v>3753</v>
      </c>
      <c r="F92" s="145">
        <v>1.2040999999999999</v>
      </c>
      <c r="G92" s="115" t="s">
        <v>2588</v>
      </c>
      <c r="H92" s="50" t="s">
        <v>2588</v>
      </c>
      <c r="I92" s="50">
        <v>0.1623</v>
      </c>
      <c r="J92" s="50" t="s">
        <v>2588</v>
      </c>
      <c r="K92" s="50">
        <v>1</v>
      </c>
    </row>
    <row r="93" spans="1:11">
      <c r="A93" s="9" t="s">
        <v>4987</v>
      </c>
      <c r="B93" s="9" t="s">
        <v>3734</v>
      </c>
      <c r="C93" s="9" t="s">
        <v>4988</v>
      </c>
      <c r="D93" s="9" t="s">
        <v>3212</v>
      </c>
      <c r="E93" s="9" t="s">
        <v>4989</v>
      </c>
      <c r="F93" s="145">
        <v>1.653</v>
      </c>
      <c r="G93" s="115" t="s">
        <v>2588</v>
      </c>
      <c r="H93" s="50" t="s">
        <v>2588</v>
      </c>
      <c r="I93" s="50">
        <v>0.16300000000000001</v>
      </c>
      <c r="J93" s="50">
        <v>8.14E-2</v>
      </c>
      <c r="K93" s="50">
        <v>1</v>
      </c>
    </row>
    <row r="94" spans="1:11">
      <c r="A94" s="9" t="s">
        <v>3897</v>
      </c>
      <c r="B94" s="9" t="s">
        <v>3433</v>
      </c>
      <c r="C94" s="9" t="s">
        <v>3898</v>
      </c>
      <c r="D94" s="9" t="s">
        <v>3107</v>
      </c>
      <c r="E94" s="9" t="s">
        <v>3775</v>
      </c>
      <c r="F94" s="145">
        <v>1.0448</v>
      </c>
      <c r="G94" s="50">
        <v>0.52139999999999997</v>
      </c>
      <c r="H94" s="50">
        <v>0.1399</v>
      </c>
      <c r="I94" s="50">
        <v>0.17019999999999999</v>
      </c>
      <c r="J94" s="50">
        <v>1E-3</v>
      </c>
      <c r="K94" s="50">
        <v>1</v>
      </c>
    </row>
    <row r="95" spans="1:11">
      <c r="A95" s="9" t="s">
        <v>3962</v>
      </c>
      <c r="B95" s="9" t="s">
        <v>3335</v>
      </c>
      <c r="C95" s="9" t="s">
        <v>2588</v>
      </c>
      <c r="D95" s="9" t="s">
        <v>2588</v>
      </c>
      <c r="E95" s="9" t="s">
        <v>3752</v>
      </c>
      <c r="F95" s="115">
        <v>0.8962</v>
      </c>
      <c r="G95" s="145">
        <v>1.5651999999999999</v>
      </c>
      <c r="H95" s="50" t="s">
        <v>2588</v>
      </c>
      <c r="I95" s="50">
        <v>0.17030000000000001</v>
      </c>
      <c r="J95" s="50" t="s">
        <v>2588</v>
      </c>
      <c r="K95" s="50">
        <v>1</v>
      </c>
    </row>
    <row r="96" spans="1:11">
      <c r="A96" s="9" t="s">
        <v>5061</v>
      </c>
      <c r="B96" s="9" t="s">
        <v>3740</v>
      </c>
      <c r="C96" s="9" t="s">
        <v>5062</v>
      </c>
      <c r="D96" s="9" t="s">
        <v>3301</v>
      </c>
      <c r="E96" s="9" t="s">
        <v>5063</v>
      </c>
      <c r="F96" s="145">
        <v>1.075</v>
      </c>
      <c r="G96" s="115">
        <v>1E-3</v>
      </c>
      <c r="H96" s="50">
        <v>1E-3</v>
      </c>
      <c r="I96" s="50">
        <v>0.1706</v>
      </c>
      <c r="J96" s="50">
        <v>1E-3</v>
      </c>
      <c r="K96" s="50">
        <v>1</v>
      </c>
    </row>
    <row r="97" spans="1:11">
      <c r="A97" s="9" t="s">
        <v>4809</v>
      </c>
      <c r="B97" s="9" t="s">
        <v>3393</v>
      </c>
      <c r="C97" s="9" t="s">
        <v>2588</v>
      </c>
      <c r="D97" s="9" t="s">
        <v>2588</v>
      </c>
      <c r="E97" s="9" t="s">
        <v>3752</v>
      </c>
      <c r="F97" s="145">
        <v>2.2153999999999998</v>
      </c>
      <c r="G97" s="50" t="s">
        <v>2588</v>
      </c>
      <c r="H97" s="50" t="s">
        <v>2588</v>
      </c>
      <c r="I97" s="50">
        <v>0.1716</v>
      </c>
      <c r="J97" s="50">
        <v>1E-3</v>
      </c>
      <c r="K97" s="50">
        <v>1</v>
      </c>
    </row>
    <row r="98" spans="1:11">
      <c r="A98" s="9" t="s">
        <v>4467</v>
      </c>
      <c r="B98" s="9" t="s">
        <v>3477</v>
      </c>
      <c r="C98" s="9" t="s">
        <v>4468</v>
      </c>
      <c r="D98" s="9" t="s">
        <v>3478</v>
      </c>
      <c r="E98" s="9" t="s">
        <v>4469</v>
      </c>
      <c r="F98" s="115">
        <v>0.1497</v>
      </c>
      <c r="G98" s="50" t="s">
        <v>2588</v>
      </c>
      <c r="H98" s="50" t="s">
        <v>2588</v>
      </c>
      <c r="I98" s="50">
        <v>0.17299999999999999</v>
      </c>
      <c r="J98" s="145">
        <v>1.0028999999999999</v>
      </c>
      <c r="K98" s="50">
        <v>1</v>
      </c>
    </row>
    <row r="99" spans="1:11">
      <c r="A99" s="9" t="s">
        <v>4841</v>
      </c>
      <c r="B99" s="9" t="s">
        <v>4842</v>
      </c>
      <c r="C99" s="9" t="s">
        <v>4843</v>
      </c>
      <c r="D99" s="9" t="s">
        <v>3554</v>
      </c>
      <c r="E99" s="9" t="s">
        <v>4844</v>
      </c>
      <c r="F99" s="145">
        <v>1.3075000000000001</v>
      </c>
      <c r="G99" s="50" t="s">
        <v>2588</v>
      </c>
      <c r="H99" s="50">
        <v>0.17630000000000001</v>
      </c>
      <c r="I99" s="50">
        <v>0.1731</v>
      </c>
      <c r="J99" s="50">
        <v>1E-3</v>
      </c>
      <c r="K99" s="50">
        <v>1</v>
      </c>
    </row>
    <row r="100" spans="1:11">
      <c r="A100" s="9" t="s">
        <v>4571</v>
      </c>
      <c r="B100" s="9" t="s">
        <v>3255</v>
      </c>
      <c r="C100" s="9" t="s">
        <v>4572</v>
      </c>
      <c r="D100" s="9" t="s">
        <v>3256</v>
      </c>
      <c r="E100" s="9" t="s">
        <v>4573</v>
      </c>
      <c r="F100" s="145">
        <v>1.0263</v>
      </c>
      <c r="G100" s="115" t="s">
        <v>2588</v>
      </c>
      <c r="H100" s="50">
        <v>1E-3</v>
      </c>
      <c r="I100" s="50">
        <v>0.17319999999999999</v>
      </c>
      <c r="J100" s="50" t="s">
        <v>2588</v>
      </c>
      <c r="K100" s="50">
        <v>1</v>
      </c>
    </row>
    <row r="101" spans="1:11">
      <c r="A101" s="9" t="s">
        <v>4734</v>
      </c>
      <c r="B101" s="9" t="s">
        <v>3537</v>
      </c>
      <c r="C101" s="9" t="s">
        <v>4735</v>
      </c>
      <c r="D101" s="9" t="s">
        <v>3415</v>
      </c>
      <c r="E101" s="9" t="s">
        <v>4025</v>
      </c>
      <c r="F101" s="145">
        <v>1.4656</v>
      </c>
      <c r="G101" s="50" t="s">
        <v>2588</v>
      </c>
      <c r="H101" s="50" t="s">
        <v>2588</v>
      </c>
      <c r="I101" s="50">
        <v>0.17330000000000001</v>
      </c>
      <c r="J101" s="145">
        <v>1.0169999999999999</v>
      </c>
      <c r="K101" s="50">
        <v>2</v>
      </c>
    </row>
    <row r="102" spans="1:11">
      <c r="A102" s="9" t="s">
        <v>5139</v>
      </c>
      <c r="B102" s="9" t="s">
        <v>5140</v>
      </c>
      <c r="C102" s="9" t="s">
        <v>2588</v>
      </c>
      <c r="D102" s="9" t="s">
        <v>2588</v>
      </c>
      <c r="E102" s="9" t="s">
        <v>3753</v>
      </c>
      <c r="F102" s="145">
        <v>1.1857</v>
      </c>
      <c r="G102" s="115">
        <v>1E-3</v>
      </c>
      <c r="H102" s="50" t="s">
        <v>2588</v>
      </c>
      <c r="I102" s="50">
        <v>0.17599999999999999</v>
      </c>
      <c r="J102" s="50" t="s">
        <v>2588</v>
      </c>
      <c r="K102" s="50">
        <v>1</v>
      </c>
    </row>
    <row r="103" spans="1:11">
      <c r="A103" s="9" t="s">
        <v>4706</v>
      </c>
      <c r="B103" s="9" t="s">
        <v>4707</v>
      </c>
      <c r="C103" s="9" t="s">
        <v>4708</v>
      </c>
      <c r="D103" s="9" t="s">
        <v>3631</v>
      </c>
      <c r="E103" s="9" t="s">
        <v>4709</v>
      </c>
      <c r="F103" s="145">
        <v>1.0054000000000001</v>
      </c>
      <c r="G103" s="115" t="s">
        <v>2588</v>
      </c>
      <c r="H103" s="50" t="s">
        <v>2588</v>
      </c>
      <c r="I103" s="50">
        <v>0.1825</v>
      </c>
      <c r="J103" s="50" t="s">
        <v>2588</v>
      </c>
      <c r="K103" s="50">
        <v>1</v>
      </c>
    </row>
    <row r="104" spans="1:11">
      <c r="A104" s="9" t="s">
        <v>4099</v>
      </c>
      <c r="B104" s="9" t="s">
        <v>3188</v>
      </c>
      <c r="C104" s="9" t="s">
        <v>2588</v>
      </c>
      <c r="D104" s="9" t="s">
        <v>2588</v>
      </c>
      <c r="E104" s="9" t="s">
        <v>3752</v>
      </c>
      <c r="F104" s="50">
        <v>0.13800000000000001</v>
      </c>
      <c r="G104" s="145">
        <v>1.1166</v>
      </c>
      <c r="H104" s="115" t="s">
        <v>2588</v>
      </c>
      <c r="I104" s="50">
        <v>0.18479999999999999</v>
      </c>
      <c r="J104" s="50">
        <v>0.27710000000000001</v>
      </c>
      <c r="K104" s="50">
        <v>1</v>
      </c>
    </row>
    <row r="105" spans="1:11">
      <c r="A105" s="9" t="s">
        <v>4662</v>
      </c>
      <c r="B105" s="9" t="s">
        <v>3526</v>
      </c>
      <c r="C105" s="9" t="s">
        <v>4663</v>
      </c>
      <c r="D105" s="9" t="s">
        <v>3175</v>
      </c>
      <c r="E105" s="9" t="s">
        <v>4574</v>
      </c>
      <c r="F105" s="145">
        <v>1.4683999999999999</v>
      </c>
      <c r="G105" s="50">
        <v>0.1071</v>
      </c>
      <c r="H105" s="50">
        <v>0.26829999999999998</v>
      </c>
      <c r="I105" s="50">
        <v>0.18559999999999999</v>
      </c>
      <c r="J105" s="50">
        <v>0.15620000000000001</v>
      </c>
      <c r="K105" s="50">
        <v>1</v>
      </c>
    </row>
    <row r="106" spans="1:11">
      <c r="A106" s="9" t="s">
        <v>4906</v>
      </c>
      <c r="B106" s="9" t="s">
        <v>3634</v>
      </c>
      <c r="C106" s="9" t="s">
        <v>4907</v>
      </c>
      <c r="D106" s="9" t="s">
        <v>3203</v>
      </c>
      <c r="E106" s="9" t="s">
        <v>4908</v>
      </c>
      <c r="F106" s="115">
        <v>0.14169999999999999</v>
      </c>
      <c r="G106" s="145">
        <v>1.0907</v>
      </c>
      <c r="H106" s="50" t="s">
        <v>2588</v>
      </c>
      <c r="I106" s="50">
        <v>0.1958</v>
      </c>
      <c r="J106" s="50">
        <v>0.48959999999999998</v>
      </c>
      <c r="K106" s="50">
        <v>1</v>
      </c>
    </row>
    <row r="107" spans="1:11">
      <c r="A107" s="9" t="s">
        <v>3848</v>
      </c>
      <c r="B107" s="9" t="s">
        <v>3314</v>
      </c>
      <c r="C107" s="9" t="s">
        <v>3849</v>
      </c>
      <c r="D107" s="9" t="s">
        <v>3315</v>
      </c>
      <c r="E107" s="9" t="s">
        <v>3850</v>
      </c>
      <c r="F107" s="145">
        <v>1.0132000000000001</v>
      </c>
      <c r="G107" s="115" t="s">
        <v>2588</v>
      </c>
      <c r="H107" s="50">
        <v>8.72E-2</v>
      </c>
      <c r="I107" s="50">
        <v>0.1973</v>
      </c>
      <c r="J107" s="50">
        <v>0.39710000000000001</v>
      </c>
      <c r="K107" s="50">
        <v>1</v>
      </c>
    </row>
    <row r="108" spans="1:11">
      <c r="A108" s="9" t="s">
        <v>4603</v>
      </c>
      <c r="B108" s="9" t="s">
        <v>4604</v>
      </c>
      <c r="C108" s="9" t="s">
        <v>4605</v>
      </c>
      <c r="D108" s="9" t="s">
        <v>4606</v>
      </c>
      <c r="E108" s="9" t="s">
        <v>4607</v>
      </c>
      <c r="F108" s="115">
        <v>9.98E-2</v>
      </c>
      <c r="G108" s="50">
        <v>1E-3</v>
      </c>
      <c r="H108" s="50" t="s">
        <v>2588</v>
      </c>
      <c r="I108" s="50">
        <v>0.1978</v>
      </c>
      <c r="J108" s="145">
        <v>1.3064</v>
      </c>
      <c r="K108" s="50">
        <v>1</v>
      </c>
    </row>
    <row r="109" spans="1:11">
      <c r="A109" s="9" t="s">
        <v>4318</v>
      </c>
      <c r="B109" s="9" t="s">
        <v>3224</v>
      </c>
      <c r="C109" s="9" t="s">
        <v>4319</v>
      </c>
      <c r="D109" s="9" t="s">
        <v>3081</v>
      </c>
      <c r="E109" s="9" t="s">
        <v>4057</v>
      </c>
      <c r="F109" s="145">
        <v>1.0062</v>
      </c>
      <c r="G109" s="50">
        <v>1E-3</v>
      </c>
      <c r="H109" s="50" t="s">
        <v>2588</v>
      </c>
      <c r="I109" s="50">
        <v>0.20399999999999999</v>
      </c>
      <c r="J109" s="50">
        <v>0.23019999999999999</v>
      </c>
      <c r="K109" s="50">
        <v>1</v>
      </c>
    </row>
    <row r="110" spans="1:11">
      <c r="A110" s="9" t="s">
        <v>4715</v>
      </c>
      <c r="B110" s="9" t="s">
        <v>3531</v>
      </c>
      <c r="C110" s="9" t="s">
        <v>4716</v>
      </c>
      <c r="D110" s="9" t="s">
        <v>3416</v>
      </c>
      <c r="E110" s="9" t="s">
        <v>4401</v>
      </c>
      <c r="F110" s="145">
        <v>2.3988</v>
      </c>
      <c r="G110" s="50">
        <v>0.30520000000000003</v>
      </c>
      <c r="H110" s="50" t="s">
        <v>2588</v>
      </c>
      <c r="I110" s="50">
        <v>0.22070000000000001</v>
      </c>
      <c r="J110" s="50">
        <v>5.7099999999999998E-2</v>
      </c>
      <c r="K110" s="50">
        <v>1</v>
      </c>
    </row>
    <row r="111" spans="1:11">
      <c r="A111" s="9" t="s">
        <v>4815</v>
      </c>
      <c r="B111" s="9" t="s">
        <v>3549</v>
      </c>
      <c r="C111" s="9" t="s">
        <v>4816</v>
      </c>
      <c r="D111" s="9" t="s">
        <v>3550</v>
      </c>
      <c r="E111" s="9" t="s">
        <v>4817</v>
      </c>
      <c r="F111" s="145">
        <v>1.0583</v>
      </c>
      <c r="G111" s="50" t="s">
        <v>2588</v>
      </c>
      <c r="H111" s="50">
        <v>0.1008</v>
      </c>
      <c r="I111" s="50">
        <v>0.2218</v>
      </c>
      <c r="J111" s="50">
        <v>0.60399999999999998</v>
      </c>
      <c r="K111" s="50">
        <v>1</v>
      </c>
    </row>
    <row r="112" spans="1:11">
      <c r="A112" s="9" t="s">
        <v>5037</v>
      </c>
      <c r="B112" s="9" t="s">
        <v>3412</v>
      </c>
      <c r="C112" s="9" t="s">
        <v>5038</v>
      </c>
      <c r="D112" s="9" t="s">
        <v>3127</v>
      </c>
      <c r="E112" s="9" t="s">
        <v>5039</v>
      </c>
      <c r="F112" s="145">
        <v>1.1705000000000001</v>
      </c>
      <c r="G112" s="50" t="s">
        <v>2588</v>
      </c>
      <c r="H112" s="50">
        <v>0.28549999999999998</v>
      </c>
      <c r="I112" s="50">
        <v>0.223</v>
      </c>
      <c r="J112" s="50">
        <v>0.41860000000000003</v>
      </c>
      <c r="K112" s="50">
        <v>1</v>
      </c>
    </row>
    <row r="113" spans="1:11">
      <c r="A113" s="9" t="s">
        <v>4558</v>
      </c>
      <c r="B113" s="9" t="s">
        <v>3357</v>
      </c>
      <c r="C113" s="9" t="s">
        <v>2588</v>
      </c>
      <c r="D113" s="9" t="s">
        <v>2588</v>
      </c>
      <c r="E113" s="9" t="s">
        <v>3752</v>
      </c>
      <c r="F113" s="145">
        <v>1.2132000000000001</v>
      </c>
      <c r="G113" s="50" t="s">
        <v>2588</v>
      </c>
      <c r="H113" s="50" t="s">
        <v>2588</v>
      </c>
      <c r="I113" s="50">
        <v>0.2281</v>
      </c>
      <c r="J113" s="50">
        <v>1E-3</v>
      </c>
      <c r="K113" s="50">
        <v>1</v>
      </c>
    </row>
    <row r="114" spans="1:11">
      <c r="A114" s="9" t="s">
        <v>4654</v>
      </c>
      <c r="B114" s="9" t="s">
        <v>3269</v>
      </c>
      <c r="C114" s="9" t="s">
        <v>4655</v>
      </c>
      <c r="D114" s="9" t="s">
        <v>3270</v>
      </c>
      <c r="E114" s="9" t="s">
        <v>4656</v>
      </c>
      <c r="F114" s="145">
        <v>2.5642</v>
      </c>
      <c r="G114" s="115" t="s">
        <v>2588</v>
      </c>
      <c r="H114" s="50">
        <v>0.36670000000000003</v>
      </c>
      <c r="I114" s="50">
        <v>0.22889999999999999</v>
      </c>
      <c r="J114" s="50">
        <v>0.48</v>
      </c>
      <c r="K114" s="50">
        <v>1</v>
      </c>
    </row>
    <row r="115" spans="1:11">
      <c r="A115" s="9" t="s">
        <v>4237</v>
      </c>
      <c r="B115" s="9" t="s">
        <v>3440</v>
      </c>
      <c r="C115" s="9" t="s">
        <v>4238</v>
      </c>
      <c r="D115" s="9" t="s">
        <v>3198</v>
      </c>
      <c r="E115" s="9" t="s">
        <v>4239</v>
      </c>
      <c r="F115" s="145">
        <v>2.0889000000000002</v>
      </c>
      <c r="G115" s="50" t="s">
        <v>2588</v>
      </c>
      <c r="H115" s="115">
        <v>5.16E-2</v>
      </c>
      <c r="I115" s="50">
        <v>0.2324</v>
      </c>
      <c r="J115" s="50">
        <v>0.15329999999999999</v>
      </c>
      <c r="K115" s="50">
        <v>1</v>
      </c>
    </row>
    <row r="116" spans="1:11">
      <c r="A116" s="9" t="s">
        <v>4490</v>
      </c>
      <c r="B116" s="9" t="s">
        <v>3248</v>
      </c>
      <c r="C116" s="9" t="s">
        <v>4491</v>
      </c>
      <c r="D116" s="9" t="s">
        <v>3249</v>
      </c>
      <c r="E116" s="9" t="s">
        <v>4492</v>
      </c>
      <c r="F116" s="145">
        <v>1.4086000000000001</v>
      </c>
      <c r="G116" s="50">
        <v>1E-3</v>
      </c>
      <c r="H116" s="50" t="s">
        <v>2588</v>
      </c>
      <c r="I116" s="50">
        <v>0.23250000000000001</v>
      </c>
      <c r="J116" s="50">
        <v>1E-3</v>
      </c>
      <c r="K116" s="50">
        <v>1</v>
      </c>
    </row>
    <row r="117" spans="1:11">
      <c r="A117" s="9" t="s">
        <v>3966</v>
      </c>
      <c r="B117" s="9" t="s">
        <v>3967</v>
      </c>
      <c r="C117" s="9" t="s">
        <v>3968</v>
      </c>
      <c r="D117" s="9" t="s">
        <v>3969</v>
      </c>
      <c r="E117" s="9" t="s">
        <v>3970</v>
      </c>
      <c r="F117" s="145">
        <v>1.0012000000000001</v>
      </c>
      <c r="G117" s="50" t="s">
        <v>2588</v>
      </c>
      <c r="H117" s="115" t="s">
        <v>2588</v>
      </c>
      <c r="I117" s="50">
        <v>0.23619999999999999</v>
      </c>
      <c r="J117" s="50">
        <v>0.4657</v>
      </c>
      <c r="K117" s="50">
        <v>1</v>
      </c>
    </row>
    <row r="118" spans="1:11">
      <c r="A118" s="9" t="s">
        <v>4026</v>
      </c>
      <c r="B118" s="9" t="s">
        <v>3493</v>
      </c>
      <c r="C118" s="9" t="s">
        <v>4027</v>
      </c>
      <c r="D118" s="9" t="s">
        <v>3494</v>
      </c>
      <c r="E118" s="9" t="s">
        <v>4028</v>
      </c>
      <c r="F118" s="115">
        <v>0.94969999999999999</v>
      </c>
      <c r="G118" s="50" t="s">
        <v>2588</v>
      </c>
      <c r="H118" s="50" t="s">
        <v>2588</v>
      </c>
      <c r="I118" s="50">
        <v>0.23799999999999999</v>
      </c>
      <c r="J118" s="145">
        <v>1.175</v>
      </c>
      <c r="K118" s="50">
        <v>1</v>
      </c>
    </row>
    <row r="119" spans="1:11">
      <c r="A119" s="9" t="s">
        <v>4140</v>
      </c>
      <c r="B119" s="9" t="s">
        <v>3671</v>
      </c>
      <c r="C119" s="9" t="s">
        <v>4141</v>
      </c>
      <c r="D119" s="9" t="s">
        <v>3672</v>
      </c>
      <c r="E119" s="9" t="s">
        <v>4142</v>
      </c>
      <c r="F119" s="50">
        <v>0.17530000000000001</v>
      </c>
      <c r="G119" s="50">
        <v>0.16889999999999999</v>
      </c>
      <c r="H119" s="115" t="s">
        <v>2588</v>
      </c>
      <c r="I119" s="50">
        <v>0.2397</v>
      </c>
      <c r="J119" s="145">
        <v>1.6726000000000001</v>
      </c>
      <c r="K119" s="50">
        <v>1</v>
      </c>
    </row>
    <row r="120" spans="1:11">
      <c r="A120" s="9" t="s">
        <v>5007</v>
      </c>
      <c r="B120" s="9" t="s">
        <v>3411</v>
      </c>
      <c r="C120" s="9" t="s">
        <v>5008</v>
      </c>
      <c r="D120" s="9" t="s">
        <v>3226</v>
      </c>
      <c r="E120" s="9" t="s">
        <v>3746</v>
      </c>
      <c r="F120" s="115">
        <v>0.56369999999999998</v>
      </c>
      <c r="G120" s="50">
        <v>8.6800000000000002E-2</v>
      </c>
      <c r="H120" s="50" t="s">
        <v>2588</v>
      </c>
      <c r="I120" s="50">
        <v>0.24210000000000001</v>
      </c>
      <c r="J120" s="145">
        <v>1.1216999999999999</v>
      </c>
      <c r="K120" s="50">
        <v>1</v>
      </c>
    </row>
    <row r="121" spans="1:11">
      <c r="A121" s="9" t="s">
        <v>5075</v>
      </c>
      <c r="B121" s="9" t="s">
        <v>3300</v>
      </c>
      <c r="C121" s="9" t="s">
        <v>5076</v>
      </c>
      <c r="D121" s="9" t="s">
        <v>3171</v>
      </c>
      <c r="E121" s="9" t="s">
        <v>5077</v>
      </c>
      <c r="F121" s="145">
        <v>1.0258</v>
      </c>
      <c r="G121" s="50">
        <v>0.1734</v>
      </c>
      <c r="H121" s="50">
        <v>0.48780000000000001</v>
      </c>
      <c r="I121" s="50">
        <v>0.24260000000000001</v>
      </c>
      <c r="J121" s="50">
        <v>0.26629999999999998</v>
      </c>
      <c r="K121" s="50">
        <v>1</v>
      </c>
    </row>
    <row r="122" spans="1:11">
      <c r="A122" s="9" t="s">
        <v>4863</v>
      </c>
      <c r="B122" s="9" t="s">
        <v>3288</v>
      </c>
      <c r="C122" s="9" t="s">
        <v>4864</v>
      </c>
      <c r="D122" s="9" t="s">
        <v>3289</v>
      </c>
      <c r="E122" s="9" t="s">
        <v>4865</v>
      </c>
      <c r="F122" s="115">
        <v>0.22570000000000001</v>
      </c>
      <c r="G122" s="50" t="s">
        <v>2588</v>
      </c>
      <c r="H122" s="50">
        <v>0.31630000000000003</v>
      </c>
      <c r="I122" s="50">
        <v>0.24310000000000001</v>
      </c>
      <c r="J122" s="145">
        <v>1.0835999999999999</v>
      </c>
      <c r="K122" s="50">
        <v>1</v>
      </c>
    </row>
    <row r="123" spans="1:11">
      <c r="A123" s="9" t="s">
        <v>4828</v>
      </c>
      <c r="B123" s="9" t="s">
        <v>3395</v>
      </c>
      <c r="C123" s="9" t="s">
        <v>4829</v>
      </c>
      <c r="D123" s="9" t="s">
        <v>3396</v>
      </c>
      <c r="E123" s="9" t="s">
        <v>4830</v>
      </c>
      <c r="F123" s="145">
        <v>1.3288</v>
      </c>
      <c r="G123" s="50">
        <v>1E-3</v>
      </c>
      <c r="H123" s="50">
        <v>1E-3</v>
      </c>
      <c r="I123" s="50">
        <v>0.24329999999999999</v>
      </c>
      <c r="J123" s="50">
        <v>1E-3</v>
      </c>
      <c r="K123" s="50">
        <v>1</v>
      </c>
    </row>
    <row r="124" spans="1:11">
      <c r="A124" s="9" t="s">
        <v>4793</v>
      </c>
      <c r="B124" s="9" t="s">
        <v>4794</v>
      </c>
      <c r="C124" s="9" t="s">
        <v>2588</v>
      </c>
      <c r="D124" s="9" t="s">
        <v>2588</v>
      </c>
      <c r="E124" s="9" t="s">
        <v>3753</v>
      </c>
      <c r="F124" s="50">
        <v>1E-3</v>
      </c>
      <c r="G124" s="115" t="s">
        <v>2588</v>
      </c>
      <c r="H124" s="145">
        <v>1.1561999999999999</v>
      </c>
      <c r="I124" s="50">
        <v>0.24479999999999999</v>
      </c>
      <c r="J124" s="50" t="s">
        <v>2588</v>
      </c>
      <c r="K124" s="50">
        <v>1</v>
      </c>
    </row>
    <row r="125" spans="1:11">
      <c r="A125" s="9" t="s">
        <v>4712</v>
      </c>
      <c r="B125" s="9" t="s">
        <v>3724</v>
      </c>
      <c r="C125" s="9" t="s">
        <v>4713</v>
      </c>
      <c r="D125" s="9" t="s">
        <v>3058</v>
      </c>
      <c r="E125" s="9" t="s">
        <v>4714</v>
      </c>
      <c r="F125" s="115" t="s">
        <v>2588</v>
      </c>
      <c r="G125" s="50">
        <v>1E-3</v>
      </c>
      <c r="H125" s="50">
        <v>0.27160000000000001</v>
      </c>
      <c r="I125" s="50">
        <v>0.246</v>
      </c>
      <c r="J125" s="145">
        <v>1.6513</v>
      </c>
      <c r="K125" s="50">
        <v>1</v>
      </c>
    </row>
    <row r="126" spans="1:11">
      <c r="A126" s="9" t="s">
        <v>4517</v>
      </c>
      <c r="B126" s="9" t="s">
        <v>3183</v>
      </c>
      <c r="C126" s="9" t="s">
        <v>4518</v>
      </c>
      <c r="D126" s="9" t="s">
        <v>3184</v>
      </c>
      <c r="E126" s="9" t="s">
        <v>4519</v>
      </c>
      <c r="F126" s="115">
        <v>0.192</v>
      </c>
      <c r="G126" s="145">
        <v>1.1654</v>
      </c>
      <c r="H126" s="50">
        <v>0.3478</v>
      </c>
      <c r="I126" s="50">
        <v>0.24610000000000001</v>
      </c>
      <c r="J126" s="50">
        <v>0.2349</v>
      </c>
      <c r="K126" s="50">
        <v>1</v>
      </c>
    </row>
    <row r="127" spans="1:11">
      <c r="A127" s="9" t="s">
        <v>4924</v>
      </c>
      <c r="B127" s="9" t="s">
        <v>3569</v>
      </c>
      <c r="C127" s="9" t="s">
        <v>4925</v>
      </c>
      <c r="D127" s="9" t="s">
        <v>3570</v>
      </c>
      <c r="E127" s="9" t="s">
        <v>4926</v>
      </c>
      <c r="F127" s="115">
        <v>0.17299999999999999</v>
      </c>
      <c r="G127" s="115">
        <v>0.5413</v>
      </c>
      <c r="H127" s="50" t="s">
        <v>2588</v>
      </c>
      <c r="I127" s="50">
        <v>0.24970000000000001</v>
      </c>
      <c r="J127" s="145">
        <v>1.0811999999999999</v>
      </c>
      <c r="K127" s="50">
        <v>1</v>
      </c>
    </row>
    <row r="128" spans="1:11">
      <c r="A128" s="9" t="s">
        <v>4309</v>
      </c>
      <c r="B128" s="9" t="s">
        <v>3451</v>
      </c>
      <c r="C128" s="9" t="s">
        <v>4310</v>
      </c>
      <c r="D128" s="9" t="s">
        <v>3063</v>
      </c>
      <c r="E128" s="9" t="s">
        <v>4311</v>
      </c>
      <c r="F128" s="115">
        <v>0.41039999999999999</v>
      </c>
      <c r="G128" s="50">
        <v>0.42159999999999997</v>
      </c>
      <c r="H128" s="145">
        <v>1.7017</v>
      </c>
      <c r="I128" s="50">
        <v>0.25030000000000002</v>
      </c>
      <c r="J128" s="50">
        <v>0.28149999999999997</v>
      </c>
      <c r="K128" s="50">
        <v>1</v>
      </c>
    </row>
    <row r="129" spans="1:11">
      <c r="A129" s="9" t="s">
        <v>4340</v>
      </c>
      <c r="B129" s="9" t="s">
        <v>3225</v>
      </c>
      <c r="C129" s="9" t="s">
        <v>4341</v>
      </c>
      <c r="D129" s="9" t="s">
        <v>3226</v>
      </c>
      <c r="E129" s="9" t="s">
        <v>3746</v>
      </c>
      <c r="F129" s="145">
        <v>1.8911</v>
      </c>
      <c r="G129" s="50" t="s">
        <v>2588</v>
      </c>
      <c r="H129" s="50">
        <v>1E-3</v>
      </c>
      <c r="I129" s="50">
        <v>0.25169999999999998</v>
      </c>
      <c r="J129" s="50">
        <v>1E-3</v>
      </c>
      <c r="K129" s="50">
        <v>1</v>
      </c>
    </row>
    <row r="130" spans="1:11">
      <c r="A130" s="9" t="s">
        <v>4179</v>
      </c>
      <c r="B130" s="9" t="s">
        <v>3172</v>
      </c>
      <c r="C130" s="9" t="s">
        <v>4180</v>
      </c>
      <c r="D130" s="9" t="s">
        <v>3173</v>
      </c>
      <c r="E130" s="9" t="s">
        <v>4181</v>
      </c>
      <c r="F130" s="145">
        <v>1.0067999999999999</v>
      </c>
      <c r="G130" s="50">
        <v>1E-3</v>
      </c>
      <c r="H130" s="50">
        <v>0.14760000000000001</v>
      </c>
      <c r="I130" s="50">
        <v>0.25230000000000002</v>
      </c>
      <c r="J130" s="50" t="s">
        <v>2588</v>
      </c>
      <c r="K130" s="50">
        <v>1</v>
      </c>
    </row>
    <row r="131" spans="1:11">
      <c r="A131" s="9" t="s">
        <v>4868</v>
      </c>
      <c r="B131" s="9" t="s">
        <v>3557</v>
      </c>
      <c r="C131" s="9" t="s">
        <v>4869</v>
      </c>
      <c r="D131" s="9" t="s">
        <v>3283</v>
      </c>
      <c r="E131" s="9" t="s">
        <v>4870</v>
      </c>
      <c r="F131" s="145">
        <v>1.2908999999999999</v>
      </c>
      <c r="G131" s="50" t="s">
        <v>2588</v>
      </c>
      <c r="H131" s="115" t="s">
        <v>2588</v>
      </c>
      <c r="I131" s="50">
        <v>0.25640000000000002</v>
      </c>
      <c r="J131" s="50" t="s">
        <v>2588</v>
      </c>
      <c r="K131" s="50">
        <v>1</v>
      </c>
    </row>
    <row r="132" spans="1:11">
      <c r="A132" s="9" t="s">
        <v>4525</v>
      </c>
      <c r="B132" s="9" t="s">
        <v>3666</v>
      </c>
      <c r="C132" s="9" t="s">
        <v>4526</v>
      </c>
      <c r="D132" s="9" t="s">
        <v>3503</v>
      </c>
      <c r="E132" s="9" t="s">
        <v>4527</v>
      </c>
      <c r="F132" s="145">
        <v>1.0134000000000001</v>
      </c>
      <c r="G132" s="50">
        <v>0.28499999999999998</v>
      </c>
      <c r="H132" s="50" t="s">
        <v>2588</v>
      </c>
      <c r="I132" s="50">
        <v>0.25719999999999998</v>
      </c>
      <c r="J132" s="50">
        <v>1E-3</v>
      </c>
      <c r="K132" s="50">
        <v>1</v>
      </c>
    </row>
    <row r="133" spans="1:11">
      <c r="A133" s="9" t="s">
        <v>3772</v>
      </c>
      <c r="B133" s="9" t="s">
        <v>3055</v>
      </c>
      <c r="C133" s="9" t="s">
        <v>3773</v>
      </c>
      <c r="D133" s="9" t="s">
        <v>3056</v>
      </c>
      <c r="E133" s="9" t="s">
        <v>3774</v>
      </c>
      <c r="F133" s="115">
        <v>0.31340000000000001</v>
      </c>
      <c r="G133" s="145">
        <v>1.0499000000000001</v>
      </c>
      <c r="H133" s="50">
        <v>0.41249999999999998</v>
      </c>
      <c r="I133" s="50">
        <v>0.2586</v>
      </c>
      <c r="J133" s="50">
        <v>0.32440000000000002</v>
      </c>
      <c r="K133" s="50">
        <v>1</v>
      </c>
    </row>
    <row r="134" spans="1:11">
      <c r="A134" s="9" t="s">
        <v>4404</v>
      </c>
      <c r="B134" s="9" t="s">
        <v>3468</v>
      </c>
      <c r="C134" s="9" t="s">
        <v>2588</v>
      </c>
      <c r="D134" s="9" t="s">
        <v>2588</v>
      </c>
      <c r="E134" s="9" t="s">
        <v>3752</v>
      </c>
      <c r="F134" s="145">
        <v>1.147</v>
      </c>
      <c r="G134" s="50" t="s">
        <v>2588</v>
      </c>
      <c r="H134" s="50" t="s">
        <v>2588</v>
      </c>
      <c r="I134" s="50">
        <v>0.25890000000000002</v>
      </c>
      <c r="J134" s="145">
        <v>1.0235000000000001</v>
      </c>
      <c r="K134" s="50">
        <v>2</v>
      </c>
    </row>
    <row r="135" spans="1:11">
      <c r="A135" s="9" t="s">
        <v>4374</v>
      </c>
      <c r="B135" s="9" t="s">
        <v>3095</v>
      </c>
      <c r="C135" s="9" t="s">
        <v>4375</v>
      </c>
      <c r="D135" s="9" t="s">
        <v>3096</v>
      </c>
      <c r="E135" s="9" t="s">
        <v>3770</v>
      </c>
      <c r="F135" s="145">
        <v>1.5467</v>
      </c>
      <c r="G135" s="115" t="s">
        <v>2588</v>
      </c>
      <c r="H135" s="50">
        <v>1E-3</v>
      </c>
      <c r="I135" s="50">
        <v>0.26250000000000001</v>
      </c>
      <c r="J135" s="50" t="s">
        <v>2588</v>
      </c>
      <c r="K135" s="50">
        <v>1</v>
      </c>
    </row>
    <row r="136" spans="1:11">
      <c r="A136" s="9" t="s">
        <v>4963</v>
      </c>
      <c r="B136" s="9" t="s">
        <v>3733</v>
      </c>
      <c r="C136" s="9" t="s">
        <v>2588</v>
      </c>
      <c r="D136" s="9" t="s">
        <v>2588</v>
      </c>
      <c r="E136" s="9" t="s">
        <v>3752</v>
      </c>
      <c r="F136" s="145">
        <v>1.4696</v>
      </c>
      <c r="G136" s="115">
        <v>1E-3</v>
      </c>
      <c r="H136" s="50">
        <v>0.78239999999999998</v>
      </c>
      <c r="I136" s="50">
        <v>0.26619999999999999</v>
      </c>
      <c r="J136" s="50" t="s">
        <v>2588</v>
      </c>
      <c r="K136" s="50">
        <v>1</v>
      </c>
    </row>
    <row r="137" spans="1:11">
      <c r="A137" s="9" t="s">
        <v>3978</v>
      </c>
      <c r="B137" s="9" t="s">
        <v>3460</v>
      </c>
      <c r="C137" s="9" t="s">
        <v>3979</v>
      </c>
      <c r="D137" s="9" t="s">
        <v>3461</v>
      </c>
      <c r="E137" s="9" t="s">
        <v>3980</v>
      </c>
      <c r="F137" s="145">
        <v>1.2281</v>
      </c>
      <c r="G137" s="50">
        <v>1E-3</v>
      </c>
      <c r="H137" s="50" t="s">
        <v>2588</v>
      </c>
      <c r="I137" s="50">
        <v>0.26629999999999998</v>
      </c>
      <c r="J137" s="50">
        <v>7.6499999999999999E-2</v>
      </c>
      <c r="K137" s="50">
        <v>1</v>
      </c>
    </row>
    <row r="138" spans="1:11">
      <c r="A138" s="9" t="s">
        <v>4582</v>
      </c>
      <c r="B138" s="9" t="s">
        <v>3262</v>
      </c>
      <c r="C138" s="9" t="s">
        <v>4583</v>
      </c>
      <c r="D138" s="9" t="s">
        <v>3088</v>
      </c>
      <c r="E138" s="9" t="s">
        <v>4584</v>
      </c>
      <c r="F138" s="115">
        <v>0.53720000000000001</v>
      </c>
      <c r="G138" s="50">
        <v>0.63649999999999995</v>
      </c>
      <c r="H138" s="145">
        <v>1.0619000000000001</v>
      </c>
      <c r="I138" s="50">
        <v>0.26819999999999999</v>
      </c>
      <c r="J138" s="50">
        <v>0.33960000000000001</v>
      </c>
      <c r="K138" s="50">
        <v>1</v>
      </c>
    </row>
    <row r="139" spans="1:11">
      <c r="A139" s="9" t="s">
        <v>4500</v>
      </c>
      <c r="B139" s="9" t="s">
        <v>3662</v>
      </c>
      <c r="C139" s="9" t="s">
        <v>4501</v>
      </c>
      <c r="D139" s="9" t="s">
        <v>3077</v>
      </c>
      <c r="E139" s="9" t="s">
        <v>3886</v>
      </c>
      <c r="F139" s="145">
        <v>1.3373999999999999</v>
      </c>
      <c r="G139" s="50" t="s">
        <v>2588</v>
      </c>
      <c r="H139" s="115" t="s">
        <v>2588</v>
      </c>
      <c r="I139" s="50">
        <v>0.26919999999999999</v>
      </c>
      <c r="J139" s="50" t="s">
        <v>2588</v>
      </c>
      <c r="K139" s="50">
        <v>1</v>
      </c>
    </row>
    <row r="140" spans="1:11">
      <c r="A140" s="9" t="s">
        <v>4012</v>
      </c>
      <c r="B140" s="9" t="s">
        <v>4013</v>
      </c>
      <c r="C140" s="9" t="s">
        <v>2588</v>
      </c>
      <c r="D140" s="9" t="s">
        <v>2588</v>
      </c>
      <c r="E140" s="9" t="s">
        <v>3753</v>
      </c>
      <c r="F140" s="145">
        <v>1.3945000000000001</v>
      </c>
      <c r="G140" s="50" t="s">
        <v>2588</v>
      </c>
      <c r="H140" s="115" t="s">
        <v>2588</v>
      </c>
      <c r="I140" s="50">
        <v>0.27379999999999999</v>
      </c>
      <c r="J140" s="50" t="s">
        <v>2588</v>
      </c>
      <c r="K140" s="50">
        <v>1</v>
      </c>
    </row>
    <row r="141" spans="1:11">
      <c r="A141" s="9" t="s">
        <v>4719</v>
      </c>
      <c r="B141" s="9" t="s">
        <v>3201</v>
      </c>
      <c r="C141" s="9" t="s">
        <v>4720</v>
      </c>
      <c r="D141" s="9" t="s">
        <v>3202</v>
      </c>
      <c r="E141" s="9" t="s">
        <v>4721</v>
      </c>
      <c r="F141" s="145">
        <v>1.6760999999999999</v>
      </c>
      <c r="G141" s="50" t="s">
        <v>2588</v>
      </c>
      <c r="H141" s="50" t="s">
        <v>2588</v>
      </c>
      <c r="I141" s="50">
        <v>0.27539999999999998</v>
      </c>
      <c r="J141" s="50">
        <v>0.15640000000000001</v>
      </c>
      <c r="K141" s="50">
        <v>1</v>
      </c>
    </row>
    <row r="142" spans="1:11">
      <c r="A142" s="9" t="s">
        <v>4143</v>
      </c>
      <c r="B142" s="9" t="s">
        <v>3517</v>
      </c>
      <c r="C142" s="9" t="s">
        <v>4144</v>
      </c>
      <c r="D142" s="9" t="s">
        <v>3178</v>
      </c>
      <c r="E142" s="9" t="s">
        <v>4145</v>
      </c>
      <c r="F142" s="145">
        <v>1.0039</v>
      </c>
      <c r="G142" s="50" t="s">
        <v>2588</v>
      </c>
      <c r="H142" s="50">
        <v>0.36930000000000002</v>
      </c>
      <c r="I142" s="50">
        <v>0.27589999999999998</v>
      </c>
      <c r="J142" s="50">
        <v>0.17280000000000001</v>
      </c>
      <c r="K142" s="50">
        <v>1</v>
      </c>
    </row>
    <row r="143" spans="1:11">
      <c r="A143" s="9" t="s">
        <v>4041</v>
      </c>
      <c r="B143" s="9" t="s">
        <v>3350</v>
      </c>
      <c r="C143" s="9" t="s">
        <v>4042</v>
      </c>
      <c r="D143" s="9" t="s">
        <v>3351</v>
      </c>
      <c r="E143" s="9" t="s">
        <v>4043</v>
      </c>
      <c r="F143" s="115">
        <v>7.4999999999999997E-2</v>
      </c>
      <c r="G143" s="145">
        <v>1.716</v>
      </c>
      <c r="H143" s="50">
        <v>0.1188</v>
      </c>
      <c r="I143" s="50">
        <v>0.27660000000000001</v>
      </c>
      <c r="J143" s="50">
        <v>0.20039999999999999</v>
      </c>
      <c r="K143" s="50">
        <v>1</v>
      </c>
    </row>
    <row r="144" spans="1:11">
      <c r="A144" s="9" t="s">
        <v>5009</v>
      </c>
      <c r="B144" s="9" t="s">
        <v>3583</v>
      </c>
      <c r="C144" s="9" t="s">
        <v>5010</v>
      </c>
      <c r="D144" s="9" t="s">
        <v>3209</v>
      </c>
      <c r="E144" s="9" t="s">
        <v>5011</v>
      </c>
      <c r="F144" s="115">
        <v>0.14799999999999999</v>
      </c>
      <c r="G144" s="50" t="s">
        <v>2588</v>
      </c>
      <c r="H144" s="50" t="s">
        <v>2588</v>
      </c>
      <c r="I144" s="50">
        <v>0.27729999999999999</v>
      </c>
      <c r="J144" s="145">
        <v>1.1443000000000001</v>
      </c>
      <c r="K144" s="50">
        <v>1</v>
      </c>
    </row>
    <row r="145" spans="1:11">
      <c r="A145" s="9" t="s">
        <v>4209</v>
      </c>
      <c r="B145" s="9" t="s">
        <v>4210</v>
      </c>
      <c r="C145" s="9" t="s">
        <v>4211</v>
      </c>
      <c r="D145" s="9" t="s">
        <v>4212</v>
      </c>
      <c r="E145" s="9" t="s">
        <v>3747</v>
      </c>
      <c r="F145" s="145">
        <v>3.1398999999999999</v>
      </c>
      <c r="G145" s="50" t="s">
        <v>2588</v>
      </c>
      <c r="H145" s="50" t="s">
        <v>2588</v>
      </c>
      <c r="I145" s="50">
        <v>0.28220000000000001</v>
      </c>
      <c r="J145" s="50">
        <v>1E-3</v>
      </c>
      <c r="K145" s="50">
        <v>1</v>
      </c>
    </row>
    <row r="146" spans="1:11">
      <c r="A146" s="9" t="s">
        <v>4717</v>
      </c>
      <c r="B146" s="9" t="s">
        <v>3532</v>
      </c>
      <c r="C146" s="9" t="s">
        <v>4718</v>
      </c>
      <c r="D146" s="9" t="s">
        <v>3359</v>
      </c>
      <c r="E146" s="9" t="s">
        <v>3771</v>
      </c>
      <c r="F146" s="145">
        <v>1.1111</v>
      </c>
      <c r="G146" s="50">
        <v>1E-3</v>
      </c>
      <c r="H146" s="50" t="s">
        <v>2588</v>
      </c>
      <c r="I146" s="50">
        <v>0.28289999999999998</v>
      </c>
      <c r="J146" s="50" t="s">
        <v>2588</v>
      </c>
      <c r="K146" s="50">
        <v>1</v>
      </c>
    </row>
    <row r="147" spans="1:11">
      <c r="A147" s="9" t="s">
        <v>5141</v>
      </c>
      <c r="B147" s="9" t="s">
        <v>5142</v>
      </c>
      <c r="C147" s="9" t="s">
        <v>2588</v>
      </c>
      <c r="D147" s="9" t="s">
        <v>2588</v>
      </c>
      <c r="E147" s="9" t="s">
        <v>3753</v>
      </c>
      <c r="F147" s="145">
        <v>1.1680999999999999</v>
      </c>
      <c r="G147" s="50" t="s">
        <v>2588</v>
      </c>
      <c r="H147" s="115" t="s">
        <v>2588</v>
      </c>
      <c r="I147" s="50">
        <v>0.28370000000000001</v>
      </c>
      <c r="J147" s="50" t="s">
        <v>2588</v>
      </c>
      <c r="K147" s="50">
        <v>1</v>
      </c>
    </row>
    <row r="148" spans="1:11">
      <c r="A148" s="9" t="s">
        <v>4520</v>
      </c>
      <c r="B148" s="9" t="s">
        <v>3625</v>
      </c>
      <c r="C148" s="9" t="s">
        <v>4521</v>
      </c>
      <c r="D148" s="9" t="s">
        <v>3626</v>
      </c>
      <c r="E148" s="9" t="s">
        <v>3788</v>
      </c>
      <c r="F148" s="145">
        <v>1.1778999999999999</v>
      </c>
      <c r="G148" s="50" t="s">
        <v>2588</v>
      </c>
      <c r="H148" s="50">
        <v>1E-3</v>
      </c>
      <c r="I148" s="50">
        <v>0.28760000000000002</v>
      </c>
      <c r="J148" s="50">
        <v>1E-3</v>
      </c>
      <c r="K148" s="50">
        <v>1</v>
      </c>
    </row>
    <row r="149" spans="1:11">
      <c r="A149" s="9" t="s">
        <v>4064</v>
      </c>
      <c r="B149" s="9" t="s">
        <v>3353</v>
      </c>
      <c r="C149" s="9" t="s">
        <v>4065</v>
      </c>
      <c r="D149" s="9" t="s">
        <v>3093</v>
      </c>
      <c r="E149" s="9" t="s">
        <v>4066</v>
      </c>
      <c r="F149" s="145">
        <v>1.1474</v>
      </c>
      <c r="G149" s="50" t="s">
        <v>2588</v>
      </c>
      <c r="H149" s="115" t="s">
        <v>2588</v>
      </c>
      <c r="I149" s="50">
        <v>0.2923</v>
      </c>
      <c r="J149" s="50" t="s">
        <v>2588</v>
      </c>
      <c r="K149" s="50">
        <v>1</v>
      </c>
    </row>
    <row r="150" spans="1:11">
      <c r="A150" s="9" t="s">
        <v>4266</v>
      </c>
      <c r="B150" s="9" t="s">
        <v>3129</v>
      </c>
      <c r="C150" s="9" t="s">
        <v>4267</v>
      </c>
      <c r="D150" s="9" t="s">
        <v>3130</v>
      </c>
      <c r="E150" s="9" t="s">
        <v>4268</v>
      </c>
      <c r="F150" s="115">
        <v>0.16569999999999999</v>
      </c>
      <c r="G150" s="50">
        <v>0.2424</v>
      </c>
      <c r="H150" s="50">
        <v>0.14199999999999999</v>
      </c>
      <c r="I150" s="50">
        <v>0.29380000000000001</v>
      </c>
      <c r="J150" s="145">
        <v>1.1251</v>
      </c>
      <c r="K150" s="50">
        <v>1</v>
      </c>
    </row>
    <row r="151" spans="1:11">
      <c r="A151" s="9" t="s">
        <v>3955</v>
      </c>
      <c r="B151" s="9" t="s">
        <v>3657</v>
      </c>
      <c r="C151" s="9" t="s">
        <v>3956</v>
      </c>
      <c r="D151" s="9" t="s">
        <v>3319</v>
      </c>
      <c r="E151" s="9" t="s">
        <v>3752</v>
      </c>
      <c r="F151" s="145">
        <v>1.6102000000000001</v>
      </c>
      <c r="G151" s="50" t="s">
        <v>2588</v>
      </c>
      <c r="H151" s="115" t="s">
        <v>2588</v>
      </c>
      <c r="I151" s="50">
        <v>0.29630000000000001</v>
      </c>
      <c r="J151" s="50" t="s">
        <v>2588</v>
      </c>
      <c r="K151" s="50">
        <v>1</v>
      </c>
    </row>
    <row r="152" spans="1:11">
      <c r="A152" s="9" t="s">
        <v>4113</v>
      </c>
      <c r="B152" s="9" t="s">
        <v>3360</v>
      </c>
      <c r="C152" s="9" t="s">
        <v>4114</v>
      </c>
      <c r="D152" s="9" t="s">
        <v>3361</v>
      </c>
      <c r="E152" s="9" t="s">
        <v>4115</v>
      </c>
      <c r="F152" s="145">
        <v>1.8255999999999999</v>
      </c>
      <c r="G152" s="50" t="s">
        <v>2588</v>
      </c>
      <c r="H152" s="50" t="s">
        <v>2588</v>
      </c>
      <c r="I152" s="50">
        <v>0.29730000000000001</v>
      </c>
      <c r="J152" s="50">
        <v>0.26290000000000002</v>
      </c>
      <c r="K152" s="50">
        <v>1</v>
      </c>
    </row>
    <row r="153" spans="1:11">
      <c r="A153" s="9" t="s">
        <v>4029</v>
      </c>
      <c r="B153" s="9" t="s">
        <v>3692</v>
      </c>
      <c r="C153" s="9" t="s">
        <v>4030</v>
      </c>
      <c r="D153" s="9" t="s">
        <v>3693</v>
      </c>
      <c r="E153" s="9" t="s">
        <v>4031</v>
      </c>
      <c r="F153" s="145">
        <v>1.5669</v>
      </c>
      <c r="G153" s="50" t="s">
        <v>2588</v>
      </c>
      <c r="H153" s="115" t="s">
        <v>2588</v>
      </c>
      <c r="I153" s="50">
        <v>0.30070000000000002</v>
      </c>
      <c r="J153" s="50">
        <v>0.27260000000000001</v>
      </c>
      <c r="K153" s="50">
        <v>1</v>
      </c>
    </row>
    <row r="154" spans="1:11">
      <c r="A154" s="9" t="s">
        <v>4812</v>
      </c>
      <c r="B154" s="9" t="s">
        <v>3205</v>
      </c>
      <c r="C154" s="9" t="s">
        <v>4813</v>
      </c>
      <c r="D154" s="9" t="s">
        <v>3206</v>
      </c>
      <c r="E154" s="9" t="s">
        <v>4814</v>
      </c>
      <c r="F154" s="115">
        <v>0.2586</v>
      </c>
      <c r="G154" s="50">
        <v>1E-3</v>
      </c>
      <c r="H154" s="50">
        <v>0.46760000000000002</v>
      </c>
      <c r="I154" s="50">
        <v>0.30080000000000001</v>
      </c>
      <c r="J154" s="145">
        <v>1.3548</v>
      </c>
      <c r="K154" s="50">
        <v>1</v>
      </c>
    </row>
    <row r="155" spans="1:11">
      <c r="A155" s="9" t="s">
        <v>4134</v>
      </c>
      <c r="B155" s="9" t="s">
        <v>4135</v>
      </c>
      <c r="C155" s="9" t="s">
        <v>4136</v>
      </c>
      <c r="D155" s="9" t="s">
        <v>3077</v>
      </c>
      <c r="E155" s="9" t="s">
        <v>3886</v>
      </c>
      <c r="F155" s="115">
        <v>0.33029999999999998</v>
      </c>
      <c r="G155" s="50" t="s">
        <v>2588</v>
      </c>
      <c r="H155" s="145">
        <v>1.2931999999999999</v>
      </c>
      <c r="I155" s="50">
        <v>0.30299999999999999</v>
      </c>
      <c r="J155" s="145">
        <v>1.2914000000000001</v>
      </c>
      <c r="K155" s="50">
        <v>2</v>
      </c>
    </row>
    <row r="156" spans="1:11">
      <c r="A156" s="9" t="s">
        <v>4110</v>
      </c>
      <c r="B156" s="9" t="s">
        <v>3694</v>
      </c>
      <c r="C156" s="9" t="s">
        <v>4111</v>
      </c>
      <c r="D156" s="9" t="s">
        <v>3695</v>
      </c>
      <c r="E156" s="9" t="s">
        <v>4112</v>
      </c>
      <c r="F156" s="115">
        <v>7.9899999999999999E-2</v>
      </c>
      <c r="G156" s="145">
        <v>1.0863</v>
      </c>
      <c r="H156" s="50" t="s">
        <v>2588</v>
      </c>
      <c r="I156" s="50">
        <v>0.30549999999999999</v>
      </c>
      <c r="J156" s="50" t="s">
        <v>2588</v>
      </c>
      <c r="K156" s="50">
        <v>1</v>
      </c>
    </row>
    <row r="157" spans="1:11">
      <c r="A157" s="9" t="s">
        <v>4262</v>
      </c>
      <c r="B157" s="9" t="s">
        <v>3703</v>
      </c>
      <c r="C157" s="9" t="s">
        <v>4263</v>
      </c>
      <c r="D157" s="9" t="s">
        <v>3068</v>
      </c>
      <c r="E157" s="9" t="s">
        <v>4264</v>
      </c>
      <c r="F157" s="115">
        <v>0.44219999999999998</v>
      </c>
      <c r="G157" s="50" t="s">
        <v>2588</v>
      </c>
      <c r="H157" s="145">
        <v>1.4642999999999999</v>
      </c>
      <c r="I157" s="50">
        <v>0.307</v>
      </c>
      <c r="J157" s="50">
        <v>0.87150000000000005</v>
      </c>
      <c r="K157" s="50">
        <v>1</v>
      </c>
    </row>
    <row r="158" spans="1:11">
      <c r="A158" s="9" t="s">
        <v>4361</v>
      </c>
      <c r="B158" s="9" t="s">
        <v>3332</v>
      </c>
      <c r="C158" s="9" t="s">
        <v>4362</v>
      </c>
      <c r="D158" s="9" t="s">
        <v>3179</v>
      </c>
      <c r="E158" s="9" t="s">
        <v>3961</v>
      </c>
      <c r="F158" s="145">
        <v>1.274</v>
      </c>
      <c r="G158" s="50">
        <v>0.62180000000000002</v>
      </c>
      <c r="H158" s="50" t="s">
        <v>2588</v>
      </c>
      <c r="I158" s="50">
        <v>0.30859999999999999</v>
      </c>
      <c r="J158" s="50">
        <v>0.62280000000000002</v>
      </c>
      <c r="K158" s="50">
        <v>1</v>
      </c>
    </row>
    <row r="159" spans="1:11">
      <c r="A159" s="9" t="s">
        <v>4487</v>
      </c>
      <c r="B159" s="9" t="s">
        <v>3689</v>
      </c>
      <c r="C159" s="9" t="s">
        <v>4488</v>
      </c>
      <c r="D159" s="9" t="s">
        <v>3690</v>
      </c>
      <c r="E159" s="9" t="s">
        <v>4489</v>
      </c>
      <c r="F159" s="145">
        <v>1.1447000000000001</v>
      </c>
      <c r="G159" s="50">
        <v>0.1159</v>
      </c>
      <c r="H159" s="115" t="s">
        <v>2588</v>
      </c>
      <c r="I159" s="50">
        <v>0.32</v>
      </c>
      <c r="J159" s="50">
        <v>1E-3</v>
      </c>
      <c r="K159" s="50">
        <v>1</v>
      </c>
    </row>
    <row r="160" spans="1:11">
      <c r="A160" s="9" t="s">
        <v>4202</v>
      </c>
      <c r="B160" s="9" t="s">
        <v>3601</v>
      </c>
      <c r="C160" s="9" t="s">
        <v>4203</v>
      </c>
      <c r="D160" s="9" t="s">
        <v>3470</v>
      </c>
      <c r="E160" s="9" t="s">
        <v>4204</v>
      </c>
      <c r="F160" s="145">
        <v>1.2223999999999999</v>
      </c>
      <c r="G160" s="115">
        <v>9.6600000000000005E-2</v>
      </c>
      <c r="H160" s="50">
        <v>0.1055</v>
      </c>
      <c r="I160" s="50">
        <v>0.32050000000000001</v>
      </c>
      <c r="J160" s="50">
        <v>4.7800000000000002E-2</v>
      </c>
      <c r="K160" s="50">
        <v>1</v>
      </c>
    </row>
    <row r="161" spans="1:11">
      <c r="A161" s="9" t="s">
        <v>4790</v>
      </c>
      <c r="B161" s="9" t="s">
        <v>3285</v>
      </c>
      <c r="C161" s="9" t="s">
        <v>4791</v>
      </c>
      <c r="D161" s="9" t="s">
        <v>3286</v>
      </c>
      <c r="E161" s="9" t="s">
        <v>4792</v>
      </c>
      <c r="F161" s="115">
        <v>0.67110000000000003</v>
      </c>
      <c r="G161" s="50" t="s">
        <v>2588</v>
      </c>
      <c r="H161" s="50" t="s">
        <v>2588</v>
      </c>
      <c r="I161" s="50">
        <v>0.32140000000000002</v>
      </c>
      <c r="J161" s="145">
        <v>1.1103000000000001</v>
      </c>
      <c r="K161" s="50">
        <v>1</v>
      </c>
    </row>
    <row r="162" spans="1:11">
      <c r="A162" s="9" t="s">
        <v>4568</v>
      </c>
      <c r="B162" s="9" t="s">
        <v>3508</v>
      </c>
      <c r="C162" s="9" t="s">
        <v>4569</v>
      </c>
      <c r="D162" s="9" t="s">
        <v>3509</v>
      </c>
      <c r="E162" s="9" t="s">
        <v>4570</v>
      </c>
      <c r="F162" s="145">
        <v>1.0537000000000001</v>
      </c>
      <c r="G162" s="50" t="s">
        <v>2588</v>
      </c>
      <c r="H162" s="50" t="s">
        <v>2588</v>
      </c>
      <c r="I162" s="50">
        <v>0.3241</v>
      </c>
      <c r="J162" s="50" t="s">
        <v>2588</v>
      </c>
      <c r="K162" s="50">
        <v>1</v>
      </c>
    </row>
    <row r="163" spans="1:11">
      <c r="A163" s="9" t="s">
        <v>4474</v>
      </c>
      <c r="B163" s="9" t="s">
        <v>3619</v>
      </c>
      <c r="C163" s="9" t="s">
        <v>4475</v>
      </c>
      <c r="D163" s="9" t="s">
        <v>3620</v>
      </c>
      <c r="E163" s="9" t="s">
        <v>4476</v>
      </c>
      <c r="F163" s="115">
        <v>0.40160000000000001</v>
      </c>
      <c r="G163" s="115">
        <v>1E-3</v>
      </c>
      <c r="H163" s="145">
        <v>3.1126</v>
      </c>
      <c r="I163" s="50">
        <v>0.3251</v>
      </c>
      <c r="J163" s="50">
        <v>0.1179</v>
      </c>
      <c r="K163" s="50">
        <v>1</v>
      </c>
    </row>
    <row r="164" spans="1:11">
      <c r="A164" s="9" t="s">
        <v>3904</v>
      </c>
      <c r="B164" s="9" t="s">
        <v>3730</v>
      </c>
      <c r="C164" s="9" t="s">
        <v>3905</v>
      </c>
      <c r="D164" s="9" t="s">
        <v>3731</v>
      </c>
      <c r="E164" s="9" t="s">
        <v>3906</v>
      </c>
      <c r="F164" s="115">
        <v>0.29139999999999999</v>
      </c>
      <c r="G164" s="50" t="s">
        <v>2588</v>
      </c>
      <c r="H164" s="145">
        <v>1.0222</v>
      </c>
      <c r="I164" s="50">
        <v>0.32729999999999998</v>
      </c>
      <c r="J164" s="50" t="s">
        <v>2588</v>
      </c>
      <c r="K164" s="50">
        <v>1</v>
      </c>
    </row>
    <row r="165" spans="1:11">
      <c r="A165" s="9" t="s">
        <v>4149</v>
      </c>
      <c r="B165" s="9" t="s">
        <v>3673</v>
      </c>
      <c r="C165" s="9" t="s">
        <v>4150</v>
      </c>
      <c r="D165" s="9" t="s">
        <v>3507</v>
      </c>
      <c r="E165" s="9" t="s">
        <v>4151</v>
      </c>
      <c r="F165" s="145">
        <v>2.0935000000000001</v>
      </c>
      <c r="G165" s="50" t="s">
        <v>2588</v>
      </c>
      <c r="H165" s="115" t="s">
        <v>2588</v>
      </c>
      <c r="I165" s="50">
        <v>0.32900000000000001</v>
      </c>
      <c r="J165" s="50">
        <v>0.24329999999999999</v>
      </c>
      <c r="K165" s="50">
        <v>1</v>
      </c>
    </row>
    <row r="166" spans="1:11">
      <c r="A166" s="9" t="s">
        <v>5064</v>
      </c>
      <c r="B166" s="9" t="s">
        <v>3640</v>
      </c>
      <c r="C166" s="9" t="s">
        <v>5065</v>
      </c>
      <c r="D166" s="9" t="s">
        <v>3219</v>
      </c>
      <c r="E166" s="9" t="s">
        <v>3752</v>
      </c>
      <c r="F166" s="115">
        <v>0.26140000000000002</v>
      </c>
      <c r="G166" s="145">
        <v>1.3731</v>
      </c>
      <c r="H166" s="50">
        <v>0.80989999999999995</v>
      </c>
      <c r="I166" s="50">
        <v>0.33329999999999999</v>
      </c>
      <c r="J166" s="50">
        <v>1E-3</v>
      </c>
      <c r="K166" s="50">
        <v>1</v>
      </c>
    </row>
    <row r="167" spans="1:11">
      <c r="A167" s="9" t="s">
        <v>4620</v>
      </c>
      <c r="B167" s="9" t="s">
        <v>3722</v>
      </c>
      <c r="C167" s="9" t="s">
        <v>4621</v>
      </c>
      <c r="D167" s="9" t="s">
        <v>3723</v>
      </c>
      <c r="E167" s="9" t="s">
        <v>4622</v>
      </c>
      <c r="F167" s="145">
        <v>1.1356999999999999</v>
      </c>
      <c r="G167" s="50" t="s">
        <v>2588</v>
      </c>
      <c r="H167" s="50">
        <v>0.28460000000000002</v>
      </c>
      <c r="I167" s="50">
        <v>0.33439999999999998</v>
      </c>
      <c r="J167" s="50">
        <v>0.33550000000000002</v>
      </c>
      <c r="K167" s="50">
        <v>1</v>
      </c>
    </row>
    <row r="168" spans="1:11">
      <c r="A168" s="9" t="s">
        <v>4954</v>
      </c>
      <c r="B168" s="9" t="s">
        <v>4955</v>
      </c>
      <c r="C168" s="9" t="s">
        <v>4956</v>
      </c>
      <c r="D168" s="9" t="s">
        <v>2588</v>
      </c>
      <c r="E168" s="9" t="s">
        <v>3753</v>
      </c>
      <c r="F168" s="145">
        <v>1.0943000000000001</v>
      </c>
      <c r="G168" s="50" t="s">
        <v>2588</v>
      </c>
      <c r="H168" s="50">
        <v>1E-3</v>
      </c>
      <c r="I168" s="50">
        <v>0.33950000000000002</v>
      </c>
      <c r="J168" s="50" t="s">
        <v>2588</v>
      </c>
      <c r="K168" s="50">
        <v>1</v>
      </c>
    </row>
    <row r="169" spans="1:11">
      <c r="A169" s="9" t="s">
        <v>4693</v>
      </c>
      <c r="B169" s="9" t="s">
        <v>3528</v>
      </c>
      <c r="C169" s="9" t="s">
        <v>4694</v>
      </c>
      <c r="D169" s="9" t="s">
        <v>3529</v>
      </c>
      <c r="E169" s="9" t="s">
        <v>4695</v>
      </c>
      <c r="F169" s="145">
        <v>1.0478000000000001</v>
      </c>
      <c r="G169" s="50">
        <v>0.25390000000000001</v>
      </c>
      <c r="H169" s="50" t="s">
        <v>2588</v>
      </c>
      <c r="I169" s="50">
        <v>0.33960000000000001</v>
      </c>
      <c r="J169" s="50">
        <v>1E-3</v>
      </c>
      <c r="K169" s="50">
        <v>1</v>
      </c>
    </row>
    <row r="170" spans="1:11">
      <c r="A170" s="9" t="s">
        <v>4274</v>
      </c>
      <c r="B170" s="9" t="s">
        <v>3447</v>
      </c>
      <c r="C170" s="9" t="s">
        <v>4275</v>
      </c>
      <c r="D170" s="9" t="s">
        <v>2588</v>
      </c>
      <c r="E170" s="9" t="s">
        <v>3747</v>
      </c>
      <c r="F170" s="115">
        <v>0.30669999999999997</v>
      </c>
      <c r="G170" s="50" t="s">
        <v>2588</v>
      </c>
      <c r="H170" s="145">
        <v>1.2031000000000001</v>
      </c>
      <c r="I170" s="50">
        <v>0.34060000000000001</v>
      </c>
      <c r="J170" s="50">
        <v>0.59699999999999998</v>
      </c>
      <c r="K170" s="50">
        <v>1</v>
      </c>
    </row>
    <row r="171" spans="1:11">
      <c r="A171" s="9" t="s">
        <v>4032</v>
      </c>
      <c r="B171" s="9" t="s">
        <v>4033</v>
      </c>
      <c r="C171" s="9" t="s">
        <v>4034</v>
      </c>
      <c r="D171" s="9" t="s">
        <v>3520</v>
      </c>
      <c r="E171" s="9" t="s">
        <v>4035</v>
      </c>
      <c r="F171" s="145">
        <v>1.2892999999999999</v>
      </c>
      <c r="G171" s="115" t="s">
        <v>2588</v>
      </c>
      <c r="H171" s="50">
        <v>0.2034</v>
      </c>
      <c r="I171" s="50">
        <v>0.34100000000000003</v>
      </c>
      <c r="J171" s="50">
        <v>0.2772</v>
      </c>
      <c r="K171" s="50">
        <v>1</v>
      </c>
    </row>
    <row r="172" spans="1:11">
      <c r="A172" s="9" t="s">
        <v>4787</v>
      </c>
      <c r="B172" s="9" t="s">
        <v>3546</v>
      </c>
      <c r="C172" s="9" t="s">
        <v>4788</v>
      </c>
      <c r="D172" s="9" t="s">
        <v>2588</v>
      </c>
      <c r="E172" s="9" t="s">
        <v>4789</v>
      </c>
      <c r="F172" s="145">
        <v>1.4014</v>
      </c>
      <c r="G172" s="50" t="s">
        <v>2588</v>
      </c>
      <c r="H172" s="50" t="s">
        <v>2588</v>
      </c>
      <c r="I172" s="50">
        <v>0.34539999999999998</v>
      </c>
      <c r="J172" s="50">
        <v>9.74E-2</v>
      </c>
      <c r="K172" s="50">
        <v>1</v>
      </c>
    </row>
    <row r="173" spans="1:11">
      <c r="A173" s="9" t="s">
        <v>3832</v>
      </c>
      <c r="B173" s="9" t="s">
        <v>3123</v>
      </c>
      <c r="C173" s="9" t="s">
        <v>3833</v>
      </c>
      <c r="D173" s="9" t="s">
        <v>3124</v>
      </c>
      <c r="E173" s="9" t="s">
        <v>3834</v>
      </c>
      <c r="F173" s="145">
        <v>1.1922999999999999</v>
      </c>
      <c r="G173" s="50" t="s">
        <v>2588</v>
      </c>
      <c r="H173" s="50" t="s">
        <v>2588</v>
      </c>
      <c r="I173" s="50">
        <v>0.3458</v>
      </c>
      <c r="J173" s="50" t="s">
        <v>2588</v>
      </c>
      <c r="K173" s="50">
        <v>1</v>
      </c>
    </row>
    <row r="174" spans="1:11">
      <c r="A174" s="9" t="s">
        <v>3826</v>
      </c>
      <c r="B174" s="9" t="s">
        <v>3312</v>
      </c>
      <c r="C174" s="9" t="s">
        <v>3827</v>
      </c>
      <c r="D174" s="9" t="s">
        <v>3292</v>
      </c>
      <c r="E174" s="9" t="s">
        <v>3828</v>
      </c>
      <c r="F174" s="145">
        <v>2.1313</v>
      </c>
      <c r="G174" s="50">
        <v>1E-3</v>
      </c>
      <c r="H174" s="50">
        <v>0.25009999999999999</v>
      </c>
      <c r="I174" s="50">
        <v>0.34599999999999997</v>
      </c>
      <c r="J174" s="50">
        <v>0.11169999999999999</v>
      </c>
      <c r="K174" s="50">
        <v>1</v>
      </c>
    </row>
    <row r="175" spans="1:11">
      <c r="A175" s="9" t="s">
        <v>4849</v>
      </c>
      <c r="B175" s="9" t="s">
        <v>3287</v>
      </c>
      <c r="C175" s="9" t="s">
        <v>4850</v>
      </c>
      <c r="D175" s="9" t="s">
        <v>3105</v>
      </c>
      <c r="E175" s="9" t="s">
        <v>4851</v>
      </c>
      <c r="F175" s="115">
        <v>1E-3</v>
      </c>
      <c r="G175" s="50">
        <v>0.29409999999999997</v>
      </c>
      <c r="H175" s="145">
        <v>1.647</v>
      </c>
      <c r="I175" s="50">
        <v>0.34699999999999998</v>
      </c>
      <c r="J175" s="50">
        <v>5.7799999999999997E-2</v>
      </c>
      <c r="K175" s="50">
        <v>1</v>
      </c>
    </row>
    <row r="176" spans="1:11">
      <c r="A176" s="9" t="s">
        <v>4352</v>
      </c>
      <c r="B176" s="9" t="s">
        <v>3133</v>
      </c>
      <c r="C176" s="9" t="s">
        <v>4353</v>
      </c>
      <c r="D176" s="9" t="s">
        <v>3134</v>
      </c>
      <c r="E176" s="9" t="s">
        <v>4354</v>
      </c>
      <c r="F176" s="115">
        <v>0.29680000000000001</v>
      </c>
      <c r="G176" s="115">
        <v>0.71309999999999996</v>
      </c>
      <c r="H176" s="115" t="s">
        <v>2588</v>
      </c>
      <c r="I176" s="50">
        <v>0.35049999999999998</v>
      </c>
      <c r="J176" s="145">
        <v>1.5612999999999999</v>
      </c>
      <c r="K176" s="50">
        <v>1</v>
      </c>
    </row>
    <row r="177" spans="1:11">
      <c r="A177" s="9" t="s">
        <v>4439</v>
      </c>
      <c r="B177" s="9" t="s">
        <v>3242</v>
      </c>
      <c r="C177" s="9" t="s">
        <v>4440</v>
      </c>
      <c r="D177" s="9" t="s">
        <v>3054</v>
      </c>
      <c r="E177" s="9" t="s">
        <v>4441</v>
      </c>
      <c r="F177" s="145">
        <v>4.7576000000000001</v>
      </c>
      <c r="G177" s="115">
        <v>0.13020000000000001</v>
      </c>
      <c r="H177" s="115" t="s">
        <v>2588</v>
      </c>
      <c r="I177" s="50">
        <v>0.35659999999999997</v>
      </c>
      <c r="J177" s="50">
        <v>0.1293</v>
      </c>
      <c r="K177" s="50">
        <v>1</v>
      </c>
    </row>
    <row r="178" spans="1:11">
      <c r="A178" s="9" t="s">
        <v>4891</v>
      </c>
      <c r="B178" s="9" t="s">
        <v>3400</v>
      </c>
      <c r="C178" s="9" t="s">
        <v>2588</v>
      </c>
      <c r="D178" s="9" t="s">
        <v>2588</v>
      </c>
      <c r="E178" s="9" t="s">
        <v>4892</v>
      </c>
      <c r="F178" s="50">
        <v>0.46739999999999998</v>
      </c>
      <c r="G178" s="115">
        <v>0.39200000000000002</v>
      </c>
      <c r="H178" s="115">
        <v>0.15359999999999999</v>
      </c>
      <c r="I178" s="50">
        <v>0.35830000000000001</v>
      </c>
      <c r="J178" s="145">
        <v>1.1293</v>
      </c>
      <c r="K178" s="50">
        <v>1</v>
      </c>
    </row>
    <row r="179" spans="1:11">
      <c r="A179" s="9" t="s">
        <v>4657</v>
      </c>
      <c r="B179" s="9" t="s">
        <v>3195</v>
      </c>
      <c r="C179" s="9" t="s">
        <v>4658</v>
      </c>
      <c r="D179" s="9" t="s">
        <v>3196</v>
      </c>
      <c r="E179" s="9" t="s">
        <v>4345</v>
      </c>
      <c r="F179" s="115">
        <v>0.42080000000000001</v>
      </c>
      <c r="G179" s="145">
        <v>1.7421</v>
      </c>
      <c r="H179" s="115" t="s">
        <v>2588</v>
      </c>
      <c r="I179" s="50">
        <v>0.3619</v>
      </c>
      <c r="J179" s="145">
        <v>2.6305000000000001</v>
      </c>
      <c r="K179" s="50">
        <v>2</v>
      </c>
    </row>
    <row r="180" spans="1:11">
      <c r="A180" s="9" t="s">
        <v>4284</v>
      </c>
      <c r="B180" s="9" t="s">
        <v>3448</v>
      </c>
      <c r="C180" s="9" t="s">
        <v>2588</v>
      </c>
      <c r="D180" s="9" t="s">
        <v>2588</v>
      </c>
      <c r="E180" s="9" t="s">
        <v>4285</v>
      </c>
      <c r="F180" s="50">
        <v>0.48780000000000001</v>
      </c>
      <c r="G180" s="115">
        <v>0.2341</v>
      </c>
      <c r="H180" s="145">
        <v>1.462</v>
      </c>
      <c r="I180" s="50">
        <v>0.36270000000000002</v>
      </c>
      <c r="J180" s="50">
        <v>0.14560000000000001</v>
      </c>
      <c r="K180" s="50">
        <v>1</v>
      </c>
    </row>
    <row r="181" spans="1:11">
      <c r="A181" s="9" t="s">
        <v>4228</v>
      </c>
      <c r="B181" s="9" t="s">
        <v>4229</v>
      </c>
      <c r="C181" s="9" t="s">
        <v>2588</v>
      </c>
      <c r="D181" s="9" t="s">
        <v>2588</v>
      </c>
      <c r="E181" s="9" t="s">
        <v>3753</v>
      </c>
      <c r="F181" s="145">
        <v>1.1071</v>
      </c>
      <c r="G181" s="115" t="s">
        <v>2588</v>
      </c>
      <c r="H181" s="115" t="s">
        <v>2588</v>
      </c>
      <c r="I181" s="50">
        <v>0.36430000000000001</v>
      </c>
      <c r="J181" s="50">
        <v>1E-3</v>
      </c>
      <c r="K181" s="50">
        <v>1</v>
      </c>
    </row>
    <row r="182" spans="1:11">
      <c r="A182" s="9" t="s">
        <v>4858</v>
      </c>
      <c r="B182" s="9" t="s">
        <v>3633</v>
      </c>
      <c r="C182" s="9" t="s">
        <v>4859</v>
      </c>
      <c r="D182" s="9" t="s">
        <v>3160</v>
      </c>
      <c r="E182" s="9" t="s">
        <v>3747</v>
      </c>
      <c r="F182" s="145">
        <v>1.2666999999999999</v>
      </c>
      <c r="G182" s="115" t="s">
        <v>2588</v>
      </c>
      <c r="H182" s="115">
        <v>0.1321</v>
      </c>
      <c r="I182" s="50">
        <v>0.37259999999999999</v>
      </c>
      <c r="J182" s="50">
        <v>1E-3</v>
      </c>
      <c r="K182" s="50">
        <v>1</v>
      </c>
    </row>
    <row r="183" spans="1:11">
      <c r="A183" s="9" t="s">
        <v>4003</v>
      </c>
      <c r="B183" s="9" t="s">
        <v>3347</v>
      </c>
      <c r="C183" s="9" t="s">
        <v>4004</v>
      </c>
      <c r="D183" s="9" t="s">
        <v>3348</v>
      </c>
      <c r="E183" s="9" t="s">
        <v>4005</v>
      </c>
      <c r="F183" s="145">
        <v>1.0989</v>
      </c>
      <c r="G183" s="115">
        <v>0.27350000000000002</v>
      </c>
      <c r="H183" s="115" t="s">
        <v>2588</v>
      </c>
      <c r="I183" s="50">
        <v>0.37459999999999999</v>
      </c>
      <c r="J183" s="50">
        <v>0.1822</v>
      </c>
      <c r="K183" s="50">
        <v>1</v>
      </c>
    </row>
    <row r="184" spans="1:11">
      <c r="A184" s="9" t="s">
        <v>4639</v>
      </c>
      <c r="B184" s="9" t="s">
        <v>3265</v>
      </c>
      <c r="C184" s="9" t="s">
        <v>4640</v>
      </c>
      <c r="D184" s="9" t="s">
        <v>3266</v>
      </c>
      <c r="E184" s="9" t="s">
        <v>4641</v>
      </c>
      <c r="F184" s="145">
        <v>2.6103000000000001</v>
      </c>
      <c r="G184" s="115" t="s">
        <v>2588</v>
      </c>
      <c r="H184" s="115">
        <v>0.44069999999999998</v>
      </c>
      <c r="I184" s="50">
        <v>0.37809999999999999</v>
      </c>
      <c r="J184" s="50">
        <v>0.23749999999999999</v>
      </c>
      <c r="K184" s="50">
        <v>1</v>
      </c>
    </row>
    <row r="185" spans="1:11">
      <c r="A185" s="9" t="s">
        <v>5012</v>
      </c>
      <c r="B185" s="9" t="s">
        <v>3604</v>
      </c>
      <c r="C185" s="9" t="s">
        <v>5013</v>
      </c>
      <c r="D185" s="9" t="s">
        <v>3233</v>
      </c>
      <c r="E185" s="9" t="s">
        <v>5014</v>
      </c>
      <c r="F185" s="115">
        <v>0.38900000000000001</v>
      </c>
      <c r="G185" s="145">
        <v>1.1039000000000001</v>
      </c>
      <c r="H185" s="115" t="s">
        <v>2588</v>
      </c>
      <c r="I185" s="50">
        <v>0.38429999999999997</v>
      </c>
      <c r="J185" s="50">
        <v>0.46339999999999998</v>
      </c>
      <c r="K185" s="50">
        <v>1</v>
      </c>
    </row>
    <row r="186" spans="1:11">
      <c r="A186" s="9" t="s">
        <v>4317</v>
      </c>
      <c r="B186" s="9" t="s">
        <v>3452</v>
      </c>
      <c r="C186" s="9" t="s">
        <v>2588</v>
      </c>
      <c r="D186" s="9" t="s">
        <v>2588</v>
      </c>
      <c r="E186" s="9" t="s">
        <v>3747</v>
      </c>
      <c r="F186" s="115">
        <v>0.50129999999999997</v>
      </c>
      <c r="G186" s="115" t="s">
        <v>2588</v>
      </c>
      <c r="H186" s="115" t="s">
        <v>2588</v>
      </c>
      <c r="I186" s="50">
        <v>0.38750000000000001</v>
      </c>
      <c r="J186" s="145">
        <v>2.3776000000000002</v>
      </c>
      <c r="K186" s="50">
        <v>1</v>
      </c>
    </row>
    <row r="187" spans="1:11">
      <c r="A187" s="9" t="s">
        <v>4246</v>
      </c>
      <c r="B187" s="9" t="s">
        <v>3652</v>
      </c>
      <c r="C187" s="9" t="s">
        <v>2588</v>
      </c>
      <c r="D187" s="9" t="s">
        <v>2588</v>
      </c>
      <c r="E187" s="9" t="s">
        <v>3747</v>
      </c>
      <c r="F187" s="145">
        <v>1.1397999999999999</v>
      </c>
      <c r="G187" s="115">
        <v>1E-3</v>
      </c>
      <c r="H187" s="115">
        <v>0.74390000000000001</v>
      </c>
      <c r="I187" s="50">
        <v>0.38840000000000002</v>
      </c>
      <c r="J187" s="50">
        <v>0.28860000000000002</v>
      </c>
      <c r="K187" s="50">
        <v>1</v>
      </c>
    </row>
    <row r="188" spans="1:11">
      <c r="A188" s="9" t="s">
        <v>4278</v>
      </c>
      <c r="B188" s="9" t="s">
        <v>3164</v>
      </c>
      <c r="C188" s="9" t="s">
        <v>4279</v>
      </c>
      <c r="D188" s="9" t="s">
        <v>3165</v>
      </c>
      <c r="E188" s="9" t="s">
        <v>4280</v>
      </c>
      <c r="F188" s="145">
        <v>1.0096000000000001</v>
      </c>
      <c r="G188" s="115" t="s">
        <v>2588</v>
      </c>
      <c r="H188" s="115">
        <v>0.14080000000000001</v>
      </c>
      <c r="I188" s="50">
        <v>0.39029999999999998</v>
      </c>
      <c r="J188" s="50" t="s">
        <v>2588</v>
      </c>
      <c r="K188" s="50">
        <v>1</v>
      </c>
    </row>
    <row r="189" spans="1:11">
      <c r="A189" s="9" t="s">
        <v>4222</v>
      </c>
      <c r="B189" s="9" t="s">
        <v>3074</v>
      </c>
      <c r="C189" s="9" t="s">
        <v>4223</v>
      </c>
      <c r="D189" s="9" t="s">
        <v>3075</v>
      </c>
      <c r="E189" s="9" t="s">
        <v>4224</v>
      </c>
      <c r="F189" s="145">
        <v>1.0170999999999999</v>
      </c>
      <c r="G189" s="115" t="s">
        <v>2588</v>
      </c>
      <c r="H189" s="115" t="s">
        <v>2588</v>
      </c>
      <c r="I189" s="50">
        <v>0.39429999999999998</v>
      </c>
      <c r="J189" s="50">
        <v>0.33960000000000001</v>
      </c>
      <c r="K189" s="50">
        <v>1</v>
      </c>
    </row>
    <row r="190" spans="1:11">
      <c r="A190" s="9" t="s">
        <v>4363</v>
      </c>
      <c r="B190" s="9" t="s">
        <v>3333</v>
      </c>
      <c r="C190" s="9" t="s">
        <v>4364</v>
      </c>
      <c r="D190" s="9" t="s">
        <v>3334</v>
      </c>
      <c r="E190" s="9" t="s">
        <v>4365</v>
      </c>
      <c r="F190" s="115">
        <v>0.24990000000000001</v>
      </c>
      <c r="G190" s="115" t="s">
        <v>2588</v>
      </c>
      <c r="H190" s="115" t="s">
        <v>2588</v>
      </c>
      <c r="I190" s="50">
        <v>0.39839999999999998</v>
      </c>
      <c r="J190" s="145">
        <v>1.2974000000000001</v>
      </c>
      <c r="K190" s="50">
        <v>1</v>
      </c>
    </row>
    <row r="191" spans="1:11">
      <c r="A191" s="9" t="s">
        <v>3798</v>
      </c>
      <c r="B191" s="9" t="s">
        <v>3308</v>
      </c>
      <c r="C191" s="9" t="s">
        <v>3799</v>
      </c>
      <c r="D191" s="9" t="s">
        <v>3309</v>
      </c>
      <c r="E191" s="9" t="s">
        <v>3800</v>
      </c>
      <c r="F191" s="145">
        <v>1.3294999999999999</v>
      </c>
      <c r="G191" s="115" t="s">
        <v>2588</v>
      </c>
      <c r="H191" s="115">
        <v>0.52459999999999996</v>
      </c>
      <c r="I191" s="50">
        <v>0.40279999999999999</v>
      </c>
      <c r="J191" s="50">
        <v>0.2545</v>
      </c>
      <c r="K191" s="50">
        <v>1</v>
      </c>
    </row>
    <row r="192" spans="1:11">
      <c r="A192" s="9" t="s">
        <v>4092</v>
      </c>
      <c r="B192" s="9" t="s">
        <v>3186</v>
      </c>
      <c r="C192" s="9" t="s">
        <v>4093</v>
      </c>
      <c r="D192" s="9" t="s">
        <v>3187</v>
      </c>
      <c r="E192" s="9" t="s">
        <v>3754</v>
      </c>
      <c r="F192" s="145">
        <v>1.0187999999999999</v>
      </c>
      <c r="G192" s="115" t="s">
        <v>2588</v>
      </c>
      <c r="H192" s="115" t="s">
        <v>2588</v>
      </c>
      <c r="I192" s="50">
        <v>0.40610000000000002</v>
      </c>
      <c r="J192" s="50">
        <v>1E-3</v>
      </c>
      <c r="K192" s="50">
        <v>1</v>
      </c>
    </row>
    <row r="193" spans="1:11">
      <c r="A193" s="9" t="s">
        <v>3944</v>
      </c>
      <c r="B193" s="9" t="s">
        <v>3655</v>
      </c>
      <c r="C193" s="9" t="s">
        <v>3945</v>
      </c>
      <c r="D193" s="9" t="s">
        <v>3656</v>
      </c>
      <c r="E193" s="9" t="s">
        <v>3946</v>
      </c>
      <c r="F193" s="115">
        <v>0.32579999999999998</v>
      </c>
      <c r="G193" s="115">
        <v>0.2482</v>
      </c>
      <c r="H193" s="145">
        <v>1.4353</v>
      </c>
      <c r="I193" s="50">
        <v>0.40649999999999997</v>
      </c>
      <c r="J193" s="50">
        <v>0.61240000000000006</v>
      </c>
      <c r="K193" s="50">
        <v>1</v>
      </c>
    </row>
    <row r="194" spans="1:11">
      <c r="A194" s="9" t="s">
        <v>4595</v>
      </c>
      <c r="B194" s="9" t="s">
        <v>3263</v>
      </c>
      <c r="C194" s="9" t="s">
        <v>4596</v>
      </c>
      <c r="D194" s="9" t="s">
        <v>3094</v>
      </c>
      <c r="E194" s="9" t="s">
        <v>4245</v>
      </c>
      <c r="F194" s="145">
        <v>1.7041999999999999</v>
      </c>
      <c r="G194" s="115">
        <v>1E-3</v>
      </c>
      <c r="H194" s="115" t="s">
        <v>2588</v>
      </c>
      <c r="I194" s="50">
        <v>0.41020000000000001</v>
      </c>
      <c r="J194" s="50" t="s">
        <v>2588</v>
      </c>
      <c r="K194" s="50">
        <v>1</v>
      </c>
    </row>
    <row r="195" spans="1:11">
      <c r="A195" s="9" t="s">
        <v>3835</v>
      </c>
      <c r="B195" s="9" t="s">
        <v>3161</v>
      </c>
      <c r="C195" s="9" t="s">
        <v>3836</v>
      </c>
      <c r="D195" s="9" t="s">
        <v>3127</v>
      </c>
      <c r="E195" s="9" t="s">
        <v>3837</v>
      </c>
      <c r="F195" s="145">
        <v>1.0059</v>
      </c>
      <c r="G195" s="115" t="s">
        <v>2588</v>
      </c>
      <c r="H195" s="145">
        <v>2.0886999999999998</v>
      </c>
      <c r="I195" s="50">
        <v>0.4153</v>
      </c>
      <c r="J195" s="50" t="s">
        <v>2588</v>
      </c>
      <c r="K195" s="50">
        <v>2</v>
      </c>
    </row>
    <row r="196" spans="1:11">
      <c r="A196" s="9" t="s">
        <v>4036</v>
      </c>
      <c r="B196" s="9" t="s">
        <v>3495</v>
      </c>
      <c r="C196" s="9" t="s">
        <v>4037</v>
      </c>
      <c r="D196" s="9" t="s">
        <v>3496</v>
      </c>
      <c r="E196" s="9" t="s">
        <v>4038</v>
      </c>
      <c r="F196" s="50">
        <v>0.88749999999999996</v>
      </c>
      <c r="G196" s="115">
        <v>0.64700000000000002</v>
      </c>
      <c r="H196" s="145">
        <v>1.3383</v>
      </c>
      <c r="I196" s="50">
        <v>0.41610000000000003</v>
      </c>
      <c r="J196" s="50" t="s">
        <v>2588</v>
      </c>
      <c r="K196" s="50">
        <v>1</v>
      </c>
    </row>
    <row r="197" spans="1:11">
      <c r="A197" s="9" t="s">
        <v>4045</v>
      </c>
      <c r="B197" s="9" t="s">
        <v>3252</v>
      </c>
      <c r="C197" s="9" t="s">
        <v>4046</v>
      </c>
      <c r="D197" s="9" t="s">
        <v>3197</v>
      </c>
      <c r="E197" s="9" t="s">
        <v>4047</v>
      </c>
      <c r="F197" s="115">
        <v>0.4819</v>
      </c>
      <c r="G197" s="145">
        <v>1.4351</v>
      </c>
      <c r="H197" s="115">
        <v>0.40770000000000001</v>
      </c>
      <c r="I197" s="50">
        <v>0.4178</v>
      </c>
      <c r="J197" s="50">
        <v>0.54239999999999999</v>
      </c>
      <c r="K197" s="50">
        <v>1</v>
      </c>
    </row>
    <row r="198" spans="1:11">
      <c r="A198" s="9" t="s">
        <v>4732</v>
      </c>
      <c r="B198" s="9" t="s">
        <v>3677</v>
      </c>
      <c r="C198" s="9" t="s">
        <v>4733</v>
      </c>
      <c r="D198" s="9" t="s">
        <v>3678</v>
      </c>
      <c r="E198" s="9" t="s">
        <v>3778</v>
      </c>
      <c r="F198" s="50">
        <v>0.1537</v>
      </c>
      <c r="G198" s="115" t="s">
        <v>2588</v>
      </c>
      <c r="H198" s="115" t="s">
        <v>2588</v>
      </c>
      <c r="I198" s="50">
        <v>0.41899999999999998</v>
      </c>
      <c r="J198" s="145">
        <v>1.0438000000000001</v>
      </c>
      <c r="K198" s="50">
        <v>1</v>
      </c>
    </row>
    <row r="199" spans="1:11">
      <c r="A199" s="9" t="s">
        <v>4666</v>
      </c>
      <c r="B199" s="9" t="s">
        <v>3376</v>
      </c>
      <c r="C199" s="9" t="s">
        <v>4667</v>
      </c>
      <c r="D199" s="9" t="s">
        <v>3377</v>
      </c>
      <c r="E199" s="9" t="s">
        <v>4668</v>
      </c>
      <c r="F199" s="145">
        <v>1.373</v>
      </c>
      <c r="G199" s="115" t="s">
        <v>2588</v>
      </c>
      <c r="H199" s="115" t="s">
        <v>2588</v>
      </c>
      <c r="I199" s="50">
        <v>0.42549999999999999</v>
      </c>
      <c r="J199" s="50">
        <v>0.26290000000000002</v>
      </c>
      <c r="K199" s="50">
        <v>1</v>
      </c>
    </row>
    <row r="200" spans="1:11">
      <c r="A200" s="9" t="s">
        <v>3764</v>
      </c>
      <c r="B200" s="9" t="s">
        <v>3304</v>
      </c>
      <c r="C200" s="9" t="s">
        <v>3765</v>
      </c>
      <c r="D200" s="9" t="s">
        <v>3238</v>
      </c>
      <c r="E200" s="9" t="s">
        <v>3766</v>
      </c>
      <c r="F200" s="115" t="s">
        <v>2588</v>
      </c>
      <c r="G200" s="115" t="s">
        <v>2588</v>
      </c>
      <c r="H200" s="145">
        <v>1.2051000000000001</v>
      </c>
      <c r="I200" s="50">
        <v>0.42759999999999998</v>
      </c>
      <c r="J200" s="50" t="s">
        <v>2588</v>
      </c>
      <c r="K200" s="50">
        <v>1</v>
      </c>
    </row>
    <row r="201" spans="1:11">
      <c r="A201" s="9" t="s">
        <v>3924</v>
      </c>
      <c r="B201" s="9" t="s">
        <v>3234</v>
      </c>
      <c r="C201" s="9" t="s">
        <v>3925</v>
      </c>
      <c r="D201" s="9" t="s">
        <v>3235</v>
      </c>
      <c r="E201" s="9" t="s">
        <v>3926</v>
      </c>
      <c r="F201" s="115">
        <v>0.50219999999999998</v>
      </c>
      <c r="G201" s="115">
        <v>1E-3</v>
      </c>
      <c r="H201" s="145">
        <v>1.0948</v>
      </c>
      <c r="I201" s="50">
        <v>0.42799999999999999</v>
      </c>
      <c r="J201" s="50" t="s">
        <v>2588</v>
      </c>
      <c r="K201" s="50">
        <v>1</v>
      </c>
    </row>
    <row r="202" spans="1:11">
      <c r="A202" s="9" t="s">
        <v>3952</v>
      </c>
      <c r="B202" s="9" t="s">
        <v>3613</v>
      </c>
      <c r="C202" s="9" t="s">
        <v>3953</v>
      </c>
      <c r="D202" s="9" t="s">
        <v>3352</v>
      </c>
      <c r="E202" s="9" t="s">
        <v>3954</v>
      </c>
      <c r="F202" s="115">
        <v>0.57530000000000003</v>
      </c>
      <c r="G202" s="115" t="s">
        <v>2588</v>
      </c>
      <c r="H202" s="115" t="s">
        <v>2588</v>
      </c>
      <c r="I202" s="50">
        <v>0.42820000000000003</v>
      </c>
      <c r="J202" s="145">
        <v>1.6518999999999999</v>
      </c>
      <c r="K202" s="50">
        <v>1</v>
      </c>
    </row>
    <row r="203" spans="1:11">
      <c r="A203" s="9" t="s">
        <v>4116</v>
      </c>
      <c r="B203" s="9" t="s">
        <v>3627</v>
      </c>
      <c r="C203" s="9" t="s">
        <v>4117</v>
      </c>
      <c r="D203" s="9" t="s">
        <v>3628</v>
      </c>
      <c r="E203" s="9" t="s">
        <v>3981</v>
      </c>
      <c r="F203" s="145">
        <v>4.1910999999999996</v>
      </c>
      <c r="G203" s="115">
        <v>0.2717</v>
      </c>
      <c r="H203" s="115" t="s">
        <v>2588</v>
      </c>
      <c r="I203" s="50">
        <v>0.43030000000000002</v>
      </c>
      <c r="J203" s="50">
        <v>0.71589999999999998</v>
      </c>
      <c r="K203" s="50">
        <v>1</v>
      </c>
    </row>
    <row r="204" spans="1:11">
      <c r="A204" s="9" t="s">
        <v>4158</v>
      </c>
      <c r="B204" s="9" t="s">
        <v>3697</v>
      </c>
      <c r="C204" s="9" t="s">
        <v>4159</v>
      </c>
      <c r="D204" s="9" t="s">
        <v>3698</v>
      </c>
      <c r="E204" s="9" t="s">
        <v>4160</v>
      </c>
      <c r="F204" s="145">
        <v>1.034</v>
      </c>
      <c r="G204" s="115" t="s">
        <v>2588</v>
      </c>
      <c r="H204" s="115" t="s">
        <v>2588</v>
      </c>
      <c r="I204" s="50">
        <v>0.43080000000000002</v>
      </c>
      <c r="J204" s="50" t="s">
        <v>2588</v>
      </c>
      <c r="K204" s="50">
        <v>1</v>
      </c>
    </row>
    <row r="205" spans="1:11">
      <c r="A205" s="9" t="s">
        <v>4051</v>
      </c>
      <c r="B205" s="9" t="s">
        <v>3664</v>
      </c>
      <c r="C205" s="9" t="s">
        <v>4052</v>
      </c>
      <c r="D205" s="9" t="s">
        <v>3665</v>
      </c>
      <c r="E205" s="9" t="s">
        <v>4053</v>
      </c>
      <c r="F205" s="115">
        <v>0.2167</v>
      </c>
      <c r="G205" s="115" t="s">
        <v>2588</v>
      </c>
      <c r="H205" s="115">
        <v>0.24629999999999999</v>
      </c>
      <c r="I205" s="50">
        <v>0.43219999999999997</v>
      </c>
      <c r="J205" s="145">
        <v>1.0072000000000001</v>
      </c>
      <c r="K205" s="50">
        <v>1</v>
      </c>
    </row>
    <row r="206" spans="1:11">
      <c r="A206" s="9" t="s">
        <v>4346</v>
      </c>
      <c r="B206" s="9" t="s">
        <v>3132</v>
      </c>
      <c r="C206" s="9" t="s">
        <v>4347</v>
      </c>
      <c r="D206" s="9" t="s">
        <v>3073</v>
      </c>
      <c r="E206" s="9" t="s">
        <v>4348</v>
      </c>
      <c r="F206" s="145">
        <v>4.2758000000000003</v>
      </c>
      <c r="G206" s="115" t="s">
        <v>2588</v>
      </c>
      <c r="H206" s="115">
        <v>0.4975</v>
      </c>
      <c r="I206" s="50">
        <v>0.436</v>
      </c>
      <c r="J206" s="50">
        <v>0.20519999999999999</v>
      </c>
      <c r="K206" s="50">
        <v>1</v>
      </c>
    </row>
    <row r="207" spans="1:11">
      <c r="A207" s="9" t="s">
        <v>4592</v>
      </c>
      <c r="B207" s="9" t="s">
        <v>3519</v>
      </c>
      <c r="C207" s="9" t="s">
        <v>4593</v>
      </c>
      <c r="D207" s="9" t="s">
        <v>3398</v>
      </c>
      <c r="E207" s="9" t="s">
        <v>4594</v>
      </c>
      <c r="F207" s="145">
        <v>2.2965</v>
      </c>
      <c r="G207" s="115">
        <v>0.3503</v>
      </c>
      <c r="H207" s="115" t="s">
        <v>2588</v>
      </c>
      <c r="I207" s="50">
        <v>0.43730000000000002</v>
      </c>
      <c r="J207" s="50">
        <v>0.16</v>
      </c>
      <c r="K207" s="50">
        <v>1</v>
      </c>
    </row>
    <row r="208" spans="1:11">
      <c r="A208" s="9" t="s">
        <v>4993</v>
      </c>
      <c r="B208" s="9" t="s">
        <v>3293</v>
      </c>
      <c r="C208" s="9" t="s">
        <v>4994</v>
      </c>
      <c r="D208" s="9" t="s">
        <v>3081</v>
      </c>
      <c r="E208" s="9" t="s">
        <v>4244</v>
      </c>
      <c r="F208" s="145">
        <v>1.4632000000000001</v>
      </c>
      <c r="G208" s="115">
        <v>0.1346</v>
      </c>
      <c r="H208" s="115" t="s">
        <v>2588</v>
      </c>
      <c r="I208" s="50">
        <v>0.43880000000000002</v>
      </c>
      <c r="J208" s="50" t="s">
        <v>2588</v>
      </c>
      <c r="K208" s="50">
        <v>1</v>
      </c>
    </row>
    <row r="209" spans="1:11">
      <c r="A209" s="9" t="s">
        <v>4018</v>
      </c>
      <c r="B209" s="9" t="s">
        <v>4019</v>
      </c>
      <c r="C209" s="9" t="s">
        <v>4020</v>
      </c>
      <c r="D209" s="9" t="s">
        <v>3370</v>
      </c>
      <c r="E209" s="9" t="s">
        <v>4021</v>
      </c>
      <c r="F209" s="115">
        <v>0.16819999999999999</v>
      </c>
      <c r="G209" s="115" t="s">
        <v>2588</v>
      </c>
      <c r="H209" s="145">
        <v>1.2335</v>
      </c>
      <c r="I209" s="50">
        <v>0.44030000000000002</v>
      </c>
      <c r="J209" s="50">
        <v>5.28E-2</v>
      </c>
      <c r="K209" s="50">
        <v>1</v>
      </c>
    </row>
    <row r="210" spans="1:11">
      <c r="A210" s="9" t="s">
        <v>4173</v>
      </c>
      <c r="B210" s="9" t="s">
        <v>3462</v>
      </c>
      <c r="C210" s="9" t="s">
        <v>2588</v>
      </c>
      <c r="D210" s="9" t="s">
        <v>2588</v>
      </c>
      <c r="E210" s="9" t="s">
        <v>3752</v>
      </c>
      <c r="F210" s="50" t="s">
        <v>2588</v>
      </c>
      <c r="G210" s="115" t="s">
        <v>2588</v>
      </c>
      <c r="H210" s="115" t="s">
        <v>2588</v>
      </c>
      <c r="I210" s="50">
        <v>0.44090000000000001</v>
      </c>
      <c r="J210" s="145">
        <v>1.3718999999999999</v>
      </c>
      <c r="K210" s="50">
        <v>1</v>
      </c>
    </row>
    <row r="211" spans="1:11">
      <c r="A211" s="9" t="s">
        <v>4305</v>
      </c>
      <c r="B211" s="9" t="s">
        <v>3326</v>
      </c>
      <c r="C211" s="9" t="s">
        <v>4306</v>
      </c>
      <c r="D211" s="9" t="s">
        <v>3051</v>
      </c>
      <c r="E211" s="9" t="s">
        <v>3804</v>
      </c>
      <c r="F211" s="145">
        <v>1.1874</v>
      </c>
      <c r="G211" s="115" t="s">
        <v>2588</v>
      </c>
      <c r="H211" s="115">
        <v>1E-3</v>
      </c>
      <c r="I211" s="50">
        <v>0.44919999999999999</v>
      </c>
      <c r="J211" s="50">
        <v>1E-3</v>
      </c>
      <c r="K211" s="50">
        <v>1</v>
      </c>
    </row>
    <row r="212" spans="1:11">
      <c r="A212" s="9" t="s">
        <v>4672</v>
      </c>
      <c r="B212" s="9" t="s">
        <v>3378</v>
      </c>
      <c r="C212" s="9" t="s">
        <v>4673</v>
      </c>
      <c r="D212" s="9" t="s">
        <v>3379</v>
      </c>
      <c r="E212" s="9" t="s">
        <v>4674</v>
      </c>
      <c r="F212" s="145">
        <v>1.0324</v>
      </c>
      <c r="G212" s="115">
        <v>0.78239999999999998</v>
      </c>
      <c r="H212" s="115">
        <v>0.13569999999999999</v>
      </c>
      <c r="I212" s="50">
        <v>0.45119999999999999</v>
      </c>
      <c r="J212" s="50">
        <v>1E-3</v>
      </c>
      <c r="K212" s="50">
        <v>1</v>
      </c>
    </row>
    <row r="213" spans="1:11">
      <c r="A213" s="9" t="s">
        <v>4633</v>
      </c>
      <c r="B213" s="9" t="s">
        <v>3674</v>
      </c>
      <c r="C213" s="9" t="s">
        <v>4634</v>
      </c>
      <c r="D213" s="9" t="s">
        <v>3434</v>
      </c>
      <c r="E213" s="9" t="s">
        <v>4635</v>
      </c>
      <c r="F213" s="145">
        <v>1.0878000000000001</v>
      </c>
      <c r="G213" s="115">
        <v>0.23519999999999999</v>
      </c>
      <c r="H213" s="115">
        <v>8.1100000000000005E-2</v>
      </c>
      <c r="I213" s="50">
        <v>0.45319999999999999</v>
      </c>
      <c r="J213" s="50" t="s">
        <v>2588</v>
      </c>
      <c r="K213" s="50">
        <v>1</v>
      </c>
    </row>
    <row r="214" spans="1:11">
      <c r="A214" s="9" t="s">
        <v>5151</v>
      </c>
      <c r="B214" s="9" t="s">
        <v>3686</v>
      </c>
      <c r="C214" s="9" t="s">
        <v>2588</v>
      </c>
      <c r="D214" s="9" t="s">
        <v>2588</v>
      </c>
      <c r="E214" s="9" t="s">
        <v>3752</v>
      </c>
      <c r="F214" s="145">
        <v>1.3352999999999999</v>
      </c>
      <c r="G214" s="115" t="s">
        <v>2588</v>
      </c>
      <c r="H214" s="115" t="s">
        <v>2588</v>
      </c>
      <c r="I214" s="50">
        <v>0.45950000000000002</v>
      </c>
      <c r="J214" s="50">
        <v>0.38200000000000001</v>
      </c>
      <c r="K214" s="50">
        <v>1</v>
      </c>
    </row>
    <row r="215" spans="1:11">
      <c r="A215" s="9" t="s">
        <v>3748</v>
      </c>
      <c r="B215" s="9" t="s">
        <v>3154</v>
      </c>
      <c r="C215" s="9" t="s">
        <v>3749</v>
      </c>
      <c r="D215" s="9" t="s">
        <v>3076</v>
      </c>
      <c r="E215" s="9" t="s">
        <v>3750</v>
      </c>
      <c r="F215" s="115">
        <v>0.41980000000000001</v>
      </c>
      <c r="G215" s="115">
        <v>0.35199999999999998</v>
      </c>
      <c r="H215" s="145">
        <v>1.1251</v>
      </c>
      <c r="I215" s="50">
        <v>0.4622</v>
      </c>
      <c r="J215" s="50">
        <v>0.28149999999999997</v>
      </c>
      <c r="K215" s="50">
        <v>1</v>
      </c>
    </row>
    <row r="216" spans="1:11">
      <c r="A216" s="9" t="s">
        <v>3840</v>
      </c>
      <c r="B216" s="9" t="s">
        <v>3213</v>
      </c>
      <c r="C216" s="9" t="s">
        <v>3841</v>
      </c>
      <c r="D216" s="9" t="s">
        <v>3214</v>
      </c>
      <c r="E216" s="9" t="s">
        <v>3842</v>
      </c>
      <c r="F216" s="145">
        <v>2.5045000000000002</v>
      </c>
      <c r="G216" s="115">
        <v>1E-3</v>
      </c>
      <c r="H216" s="115">
        <v>0.11550000000000001</v>
      </c>
      <c r="I216" s="50">
        <v>0.46739999999999998</v>
      </c>
      <c r="J216" s="50">
        <v>1E-3</v>
      </c>
      <c r="K216" s="50">
        <v>1</v>
      </c>
    </row>
    <row r="217" spans="1:11">
      <c r="A217" s="9" t="s">
        <v>4254</v>
      </c>
      <c r="B217" s="9" t="s">
        <v>3218</v>
      </c>
      <c r="C217" s="9" t="s">
        <v>4255</v>
      </c>
      <c r="D217" s="9" t="s">
        <v>3219</v>
      </c>
      <c r="E217" s="9" t="s">
        <v>4256</v>
      </c>
      <c r="F217" s="145">
        <v>1.0894999999999999</v>
      </c>
      <c r="G217" s="50">
        <v>1E-3</v>
      </c>
      <c r="H217" s="115" t="s">
        <v>2588</v>
      </c>
      <c r="I217" s="50">
        <v>0.47170000000000001</v>
      </c>
      <c r="J217" s="50" t="s">
        <v>2588</v>
      </c>
      <c r="K217" s="50">
        <v>1</v>
      </c>
    </row>
    <row r="218" spans="1:11">
      <c r="A218" s="9" t="s">
        <v>4651</v>
      </c>
      <c r="B218" s="9" t="s">
        <v>3267</v>
      </c>
      <c r="C218" s="9" t="s">
        <v>4652</v>
      </c>
      <c r="D218" s="9" t="s">
        <v>3268</v>
      </c>
      <c r="E218" s="9" t="s">
        <v>4653</v>
      </c>
      <c r="F218" s="115">
        <v>0.50460000000000005</v>
      </c>
      <c r="G218" s="145">
        <v>1.3878999999999999</v>
      </c>
      <c r="H218" s="115">
        <v>0.1181</v>
      </c>
      <c r="I218" s="50">
        <v>0.4768</v>
      </c>
      <c r="J218" s="50" t="s">
        <v>2588</v>
      </c>
      <c r="K218" s="50">
        <v>1</v>
      </c>
    </row>
    <row r="219" spans="1:11">
      <c r="A219" s="9" t="s">
        <v>4472</v>
      </c>
      <c r="B219" s="9" t="s">
        <v>4473</v>
      </c>
      <c r="C219" s="9" t="s">
        <v>2588</v>
      </c>
      <c r="D219" s="9" t="s">
        <v>2588</v>
      </c>
      <c r="E219" s="9" t="s">
        <v>3752</v>
      </c>
      <c r="F219" s="145">
        <v>1.4404999999999999</v>
      </c>
      <c r="G219" s="115" t="s">
        <v>2588</v>
      </c>
      <c r="H219" s="115" t="s">
        <v>2588</v>
      </c>
      <c r="I219" s="50">
        <v>0.48470000000000002</v>
      </c>
      <c r="J219" s="50" t="s">
        <v>2588</v>
      </c>
      <c r="K219" s="50">
        <v>1</v>
      </c>
    </row>
    <row r="220" spans="1:11">
      <c r="A220" s="9" t="s">
        <v>3820</v>
      </c>
      <c r="B220" s="9" t="s">
        <v>3605</v>
      </c>
      <c r="C220" s="9" t="s">
        <v>3821</v>
      </c>
      <c r="D220" s="9" t="s">
        <v>2588</v>
      </c>
      <c r="E220" s="9" t="s">
        <v>3822</v>
      </c>
      <c r="F220" s="115">
        <v>0.58420000000000005</v>
      </c>
      <c r="G220" s="50">
        <v>0.64839999999999998</v>
      </c>
      <c r="H220" s="115">
        <v>0.66610000000000003</v>
      </c>
      <c r="I220" s="50">
        <v>0.4854</v>
      </c>
      <c r="J220" s="145">
        <v>1.0315000000000001</v>
      </c>
      <c r="K220" s="50">
        <v>1</v>
      </c>
    </row>
    <row r="221" spans="1:11">
      <c r="A221" s="9" t="s">
        <v>4014</v>
      </c>
      <c r="B221" s="9" t="s">
        <v>3711</v>
      </c>
      <c r="C221" s="9" t="s">
        <v>2588</v>
      </c>
      <c r="D221" s="9" t="s">
        <v>2588</v>
      </c>
      <c r="E221" s="9" t="s">
        <v>3747</v>
      </c>
      <c r="F221" s="145">
        <v>1.1771</v>
      </c>
      <c r="G221" s="115">
        <v>1E-3</v>
      </c>
      <c r="H221" s="115">
        <v>1E-3</v>
      </c>
      <c r="I221" s="50">
        <v>0.48699999999999999</v>
      </c>
      <c r="J221" s="50" t="s">
        <v>2588</v>
      </c>
      <c r="K221" s="50">
        <v>1</v>
      </c>
    </row>
    <row r="222" spans="1:11">
      <c r="A222" s="9" t="s">
        <v>4083</v>
      </c>
      <c r="B222" s="9" t="s">
        <v>3505</v>
      </c>
      <c r="C222" s="9" t="s">
        <v>4084</v>
      </c>
      <c r="D222" s="9" t="s">
        <v>3328</v>
      </c>
      <c r="E222" s="9" t="s">
        <v>4085</v>
      </c>
      <c r="F222" s="115">
        <v>0.35549999999999998</v>
      </c>
      <c r="G222" s="145">
        <v>1.3492999999999999</v>
      </c>
      <c r="H222" s="115" t="s">
        <v>2588</v>
      </c>
      <c r="I222" s="50">
        <v>0.49320000000000003</v>
      </c>
      <c r="J222" s="50" t="s">
        <v>2588</v>
      </c>
      <c r="K222" s="50">
        <v>1</v>
      </c>
    </row>
    <row r="223" spans="1:11">
      <c r="A223" s="9" t="s">
        <v>4898</v>
      </c>
      <c r="B223" s="9" t="s">
        <v>3564</v>
      </c>
      <c r="C223" s="9" t="s">
        <v>4899</v>
      </c>
      <c r="D223" s="9" t="s">
        <v>3565</v>
      </c>
      <c r="E223" s="9" t="s">
        <v>4900</v>
      </c>
      <c r="F223" s="145">
        <v>1.0415000000000001</v>
      </c>
      <c r="G223" s="50" t="s">
        <v>2588</v>
      </c>
      <c r="H223" s="115" t="s">
        <v>2588</v>
      </c>
      <c r="I223" s="50">
        <v>0.49359999999999998</v>
      </c>
      <c r="J223" s="50">
        <v>1E-3</v>
      </c>
      <c r="K223" s="50">
        <v>1</v>
      </c>
    </row>
    <row r="224" spans="1:11">
      <c r="A224" s="9" t="s">
        <v>4082</v>
      </c>
      <c r="B224" s="9" t="s">
        <v>3355</v>
      </c>
      <c r="C224" s="9" t="s">
        <v>2588</v>
      </c>
      <c r="D224" s="9" t="s">
        <v>2588</v>
      </c>
      <c r="E224" s="9" t="s">
        <v>3747</v>
      </c>
      <c r="F224" s="115">
        <v>0.8538</v>
      </c>
      <c r="G224" s="115" t="s">
        <v>2588</v>
      </c>
      <c r="H224" s="115" t="s">
        <v>2588</v>
      </c>
      <c r="I224" s="50">
        <v>0.49380000000000002</v>
      </c>
      <c r="J224" s="145">
        <v>1.7229000000000001</v>
      </c>
      <c r="K224" s="50">
        <v>1</v>
      </c>
    </row>
    <row r="225" spans="1:11">
      <c r="A225" s="9" t="s">
        <v>5084</v>
      </c>
      <c r="B225" s="9" t="s">
        <v>3594</v>
      </c>
      <c r="C225" s="9" t="s">
        <v>5085</v>
      </c>
      <c r="D225" s="9" t="s">
        <v>3595</v>
      </c>
      <c r="E225" s="9" t="s">
        <v>5086</v>
      </c>
      <c r="F225" s="115">
        <v>0.26619999999999999</v>
      </c>
      <c r="G225" s="50">
        <v>1E-3</v>
      </c>
      <c r="H225" s="145">
        <v>1.1312</v>
      </c>
      <c r="I225" s="50">
        <v>0.49509999999999998</v>
      </c>
      <c r="J225" s="50">
        <v>1E-3</v>
      </c>
      <c r="K225" s="50">
        <v>1</v>
      </c>
    </row>
    <row r="226" spans="1:11">
      <c r="A226" s="9" t="s">
        <v>4326</v>
      </c>
      <c r="B226" s="9" t="s">
        <v>3453</v>
      </c>
      <c r="C226" s="9" t="s">
        <v>4327</v>
      </c>
      <c r="D226" s="9" t="s">
        <v>3236</v>
      </c>
      <c r="E226" s="9" t="s">
        <v>4328</v>
      </c>
      <c r="F226" s="145">
        <v>1.6266</v>
      </c>
      <c r="G226" s="50">
        <v>0.1643</v>
      </c>
      <c r="H226" s="115" t="s">
        <v>2588</v>
      </c>
      <c r="I226" s="50">
        <v>0.49909999999999999</v>
      </c>
      <c r="J226" s="50" t="s">
        <v>2588</v>
      </c>
      <c r="K226" s="50">
        <v>1</v>
      </c>
    </row>
    <row r="227" spans="1:11">
      <c r="A227" s="9" t="s">
        <v>4545</v>
      </c>
      <c r="B227" s="9" t="s">
        <v>3113</v>
      </c>
      <c r="C227" s="9" t="s">
        <v>4546</v>
      </c>
      <c r="D227" s="9" t="s">
        <v>3114</v>
      </c>
      <c r="E227" s="9" t="s">
        <v>4547</v>
      </c>
      <c r="F227" s="145">
        <v>1.3431</v>
      </c>
      <c r="G227" s="50" t="s">
        <v>2588</v>
      </c>
      <c r="H227" s="115">
        <v>0.157</v>
      </c>
      <c r="I227" s="50">
        <v>0.49930000000000002</v>
      </c>
      <c r="J227" s="50">
        <v>1E-3</v>
      </c>
      <c r="K227" s="50">
        <v>1</v>
      </c>
    </row>
    <row r="228" spans="1:11">
      <c r="A228" s="9" t="s">
        <v>5117</v>
      </c>
      <c r="B228" s="9" t="s">
        <v>5118</v>
      </c>
      <c r="C228" s="9" t="s">
        <v>2588</v>
      </c>
      <c r="D228" s="9" t="s">
        <v>2588</v>
      </c>
      <c r="E228" s="9" t="s">
        <v>3752</v>
      </c>
      <c r="F228" s="145">
        <v>1.0624</v>
      </c>
      <c r="G228" s="50" t="s">
        <v>2588</v>
      </c>
      <c r="H228" s="50" t="s">
        <v>2588</v>
      </c>
      <c r="I228" s="50">
        <v>0.50380000000000003</v>
      </c>
      <c r="J228" s="50" t="s">
        <v>2588</v>
      </c>
      <c r="K228" s="50">
        <v>1</v>
      </c>
    </row>
    <row r="229" spans="1:11">
      <c r="A229" s="9" t="s">
        <v>3912</v>
      </c>
      <c r="B229" s="9" t="s">
        <v>3438</v>
      </c>
      <c r="C229" s="9" t="s">
        <v>3913</v>
      </c>
      <c r="D229" s="9" t="s">
        <v>3439</v>
      </c>
      <c r="E229" s="9" t="s">
        <v>3914</v>
      </c>
      <c r="F229" s="115">
        <v>0.63560000000000005</v>
      </c>
      <c r="G229" s="115" t="s">
        <v>2588</v>
      </c>
      <c r="H229" s="50" t="s">
        <v>2588</v>
      </c>
      <c r="I229" s="50">
        <v>0.50970000000000004</v>
      </c>
      <c r="J229" s="145">
        <v>1.2219</v>
      </c>
      <c r="K229" s="50">
        <v>1</v>
      </c>
    </row>
    <row r="230" spans="1:11">
      <c r="A230" s="9" t="s">
        <v>4886</v>
      </c>
      <c r="B230" s="9" t="s">
        <v>3399</v>
      </c>
      <c r="C230" s="9" t="s">
        <v>4887</v>
      </c>
      <c r="D230" s="9" t="s">
        <v>3121</v>
      </c>
      <c r="E230" s="9" t="s">
        <v>3971</v>
      </c>
      <c r="F230" s="115">
        <v>0.28120000000000001</v>
      </c>
      <c r="G230" s="50">
        <v>0.79810000000000003</v>
      </c>
      <c r="H230" s="145">
        <v>1.0755999999999999</v>
      </c>
      <c r="I230" s="50">
        <v>0.51100000000000001</v>
      </c>
      <c r="J230" s="50">
        <v>0.1709</v>
      </c>
      <c r="K230" s="50">
        <v>1</v>
      </c>
    </row>
    <row r="231" spans="1:11">
      <c r="A231" s="9" t="s">
        <v>4682</v>
      </c>
      <c r="B231" s="9" t="s">
        <v>3380</v>
      </c>
      <c r="C231" s="9" t="s">
        <v>4683</v>
      </c>
      <c r="D231" s="9" t="s">
        <v>3381</v>
      </c>
      <c r="E231" s="9" t="s">
        <v>4684</v>
      </c>
      <c r="F231" s="145">
        <v>1.8238000000000001</v>
      </c>
      <c r="G231" s="50">
        <v>0.16880000000000001</v>
      </c>
      <c r="H231" s="50">
        <v>0.34379999999999999</v>
      </c>
      <c r="I231" s="50">
        <v>0.51870000000000005</v>
      </c>
      <c r="J231" s="50">
        <v>1E-3</v>
      </c>
      <c r="K231" s="50">
        <v>1</v>
      </c>
    </row>
    <row r="232" spans="1:11">
      <c r="A232" s="9" t="s">
        <v>4234</v>
      </c>
      <c r="B232" s="9" t="s">
        <v>3125</v>
      </c>
      <c r="C232" s="9" t="s">
        <v>4235</v>
      </c>
      <c r="D232" s="9" t="s">
        <v>3126</v>
      </c>
      <c r="E232" s="9" t="s">
        <v>4236</v>
      </c>
      <c r="F232" s="145">
        <v>1.5999000000000001</v>
      </c>
      <c r="G232" s="115" t="s">
        <v>2588</v>
      </c>
      <c r="H232" s="50" t="s">
        <v>2588</v>
      </c>
      <c r="I232" s="50">
        <v>0.51870000000000005</v>
      </c>
      <c r="J232" s="50">
        <v>6.2399999999999997E-2</v>
      </c>
      <c r="K232" s="50">
        <v>1</v>
      </c>
    </row>
    <row r="233" spans="1:11">
      <c r="A233" s="9" t="s">
        <v>3996</v>
      </c>
      <c r="B233" s="9" t="s">
        <v>3250</v>
      </c>
      <c r="C233" s="9" t="s">
        <v>3997</v>
      </c>
      <c r="D233" s="9" t="s">
        <v>3251</v>
      </c>
      <c r="E233" s="9" t="s">
        <v>3998</v>
      </c>
      <c r="F233" s="145">
        <v>1.5448999999999999</v>
      </c>
      <c r="G233" s="50">
        <v>1E-3</v>
      </c>
      <c r="H233" s="115">
        <v>7.1800000000000003E-2</v>
      </c>
      <c r="I233" s="50">
        <v>0.51919999999999999</v>
      </c>
      <c r="J233" s="50">
        <v>1E-3</v>
      </c>
      <c r="K233" s="50">
        <v>1</v>
      </c>
    </row>
    <row r="234" spans="1:11">
      <c r="A234" s="9" t="s">
        <v>4541</v>
      </c>
      <c r="B234" s="9" t="s">
        <v>4542</v>
      </c>
      <c r="C234" s="9" t="s">
        <v>2588</v>
      </c>
      <c r="D234" s="9" t="s">
        <v>2588</v>
      </c>
      <c r="E234" s="9" t="s">
        <v>3753</v>
      </c>
      <c r="F234" s="145">
        <v>1.0533999999999999</v>
      </c>
      <c r="G234" s="50" t="s">
        <v>2588</v>
      </c>
      <c r="H234" s="50" t="s">
        <v>2588</v>
      </c>
      <c r="I234" s="50">
        <v>0.5242</v>
      </c>
      <c r="J234" s="50" t="s">
        <v>2588</v>
      </c>
      <c r="K234" s="50">
        <v>1</v>
      </c>
    </row>
    <row r="235" spans="1:11">
      <c r="A235" s="9" t="s">
        <v>4522</v>
      </c>
      <c r="B235" s="9" t="s">
        <v>3717</v>
      </c>
      <c r="C235" s="9" t="s">
        <v>4523</v>
      </c>
      <c r="D235" s="9" t="s">
        <v>3079</v>
      </c>
      <c r="E235" s="9" t="s">
        <v>4524</v>
      </c>
      <c r="F235" s="145">
        <v>3.1551999999999998</v>
      </c>
      <c r="G235" s="50" t="s">
        <v>2588</v>
      </c>
      <c r="H235" s="50" t="s">
        <v>2588</v>
      </c>
      <c r="I235" s="50">
        <v>0.52669999999999995</v>
      </c>
      <c r="J235" s="50">
        <v>1E-3</v>
      </c>
      <c r="K235" s="50">
        <v>1</v>
      </c>
    </row>
    <row r="236" spans="1:11">
      <c r="A236" s="9" t="s">
        <v>3801</v>
      </c>
      <c r="B236" s="9" t="s">
        <v>3649</v>
      </c>
      <c r="C236" s="9" t="s">
        <v>3802</v>
      </c>
      <c r="D236" s="9" t="s">
        <v>3599</v>
      </c>
      <c r="E236" s="9" t="s">
        <v>3803</v>
      </c>
      <c r="F236" s="145">
        <v>1.0427999999999999</v>
      </c>
      <c r="G236" s="50">
        <v>0.41399999999999998</v>
      </c>
      <c r="H236" s="50" t="s">
        <v>2588</v>
      </c>
      <c r="I236" s="50">
        <v>0.52690000000000003</v>
      </c>
      <c r="J236" s="50">
        <v>0.1237</v>
      </c>
      <c r="K236" s="50">
        <v>1</v>
      </c>
    </row>
    <row r="237" spans="1:11">
      <c r="A237" s="9" t="s">
        <v>4323</v>
      </c>
      <c r="B237" s="9" t="s">
        <v>3653</v>
      </c>
      <c r="C237" s="9" t="s">
        <v>4324</v>
      </c>
      <c r="D237" s="9" t="s">
        <v>2588</v>
      </c>
      <c r="E237" s="9" t="s">
        <v>4325</v>
      </c>
      <c r="F237" s="145">
        <v>3.6576</v>
      </c>
      <c r="G237" s="50">
        <v>1E-3</v>
      </c>
      <c r="H237" s="50" t="s">
        <v>2588</v>
      </c>
      <c r="I237" s="50">
        <v>0.52959999999999996</v>
      </c>
      <c r="J237" s="50">
        <v>0.1789</v>
      </c>
      <c r="K237" s="50">
        <v>1</v>
      </c>
    </row>
    <row r="238" spans="1:11">
      <c r="A238" s="9" t="s">
        <v>4462</v>
      </c>
      <c r="B238" s="9" t="s">
        <v>3176</v>
      </c>
      <c r="C238" s="9" t="s">
        <v>4463</v>
      </c>
      <c r="D238" s="9" t="s">
        <v>3177</v>
      </c>
      <c r="E238" s="9" t="s">
        <v>4464</v>
      </c>
      <c r="F238" s="145">
        <v>2.0533999999999999</v>
      </c>
      <c r="G238" s="50" t="s">
        <v>2588</v>
      </c>
      <c r="H238" s="50" t="s">
        <v>2588</v>
      </c>
      <c r="I238" s="50">
        <v>0.53210000000000002</v>
      </c>
      <c r="J238" s="50">
        <v>0.32419999999999999</v>
      </c>
      <c r="K238" s="50">
        <v>1</v>
      </c>
    </row>
    <row r="239" spans="1:11">
      <c r="A239" s="9" t="s">
        <v>4968</v>
      </c>
      <c r="B239" s="9" t="s">
        <v>3579</v>
      </c>
      <c r="C239" s="9" t="s">
        <v>2588</v>
      </c>
      <c r="D239" s="9" t="s">
        <v>2588</v>
      </c>
      <c r="E239" s="9" t="s">
        <v>3752</v>
      </c>
      <c r="F239" s="145">
        <v>1.2383</v>
      </c>
      <c r="G239" s="115" t="s">
        <v>2588</v>
      </c>
      <c r="H239" s="50" t="s">
        <v>2588</v>
      </c>
      <c r="I239" s="50">
        <v>0.53280000000000005</v>
      </c>
      <c r="J239" s="50">
        <v>0.107</v>
      </c>
      <c r="K239" s="50">
        <v>1</v>
      </c>
    </row>
    <row r="240" spans="1:11">
      <c r="A240" s="9" t="s">
        <v>4302</v>
      </c>
      <c r="B240" s="9" t="s">
        <v>3608</v>
      </c>
      <c r="C240" s="9" t="s">
        <v>4303</v>
      </c>
      <c r="D240" s="9" t="s">
        <v>3609</v>
      </c>
      <c r="E240" s="9" t="s">
        <v>4304</v>
      </c>
      <c r="F240" s="115">
        <v>0.23910000000000001</v>
      </c>
      <c r="G240" s="50" t="s">
        <v>2588</v>
      </c>
      <c r="H240" s="145">
        <v>1.1355</v>
      </c>
      <c r="I240" s="50">
        <v>0.53359999999999996</v>
      </c>
      <c r="J240" s="50" t="s">
        <v>2588</v>
      </c>
      <c r="K240" s="50">
        <v>1</v>
      </c>
    </row>
    <row r="241" spans="1:11">
      <c r="A241" s="9" t="s">
        <v>4631</v>
      </c>
      <c r="B241" s="9" t="s">
        <v>4632</v>
      </c>
      <c r="C241" s="9" t="s">
        <v>2588</v>
      </c>
      <c r="D241" s="9" t="s">
        <v>2588</v>
      </c>
      <c r="E241" s="9" t="s">
        <v>3753</v>
      </c>
      <c r="F241" s="145">
        <v>2.4056000000000002</v>
      </c>
      <c r="G241" s="115" t="s">
        <v>2588</v>
      </c>
      <c r="H241" s="50" t="s">
        <v>2588</v>
      </c>
      <c r="I241" s="50">
        <v>0.53800000000000003</v>
      </c>
      <c r="J241" s="50" t="s">
        <v>2588</v>
      </c>
      <c r="K241" s="50">
        <v>1</v>
      </c>
    </row>
    <row r="242" spans="1:11">
      <c r="A242" s="9" t="s">
        <v>4335</v>
      </c>
      <c r="B242" s="9" t="s">
        <v>3687</v>
      </c>
      <c r="C242" s="9" t="s">
        <v>4336</v>
      </c>
      <c r="D242" s="9" t="s">
        <v>3688</v>
      </c>
      <c r="E242" s="9" t="s">
        <v>3923</v>
      </c>
      <c r="F242" s="145">
        <v>1.0716000000000001</v>
      </c>
      <c r="G242" s="115" t="s">
        <v>2588</v>
      </c>
      <c r="H242" s="50" t="s">
        <v>2588</v>
      </c>
      <c r="I242" s="50">
        <v>0.53820000000000001</v>
      </c>
      <c r="J242" s="50" t="s">
        <v>2588</v>
      </c>
      <c r="K242" s="50">
        <v>1</v>
      </c>
    </row>
    <row r="243" spans="1:11">
      <c r="A243" s="9" t="s">
        <v>5082</v>
      </c>
      <c r="B243" s="9" t="s">
        <v>5083</v>
      </c>
      <c r="C243" s="9" t="s">
        <v>2588</v>
      </c>
      <c r="D243" s="9" t="s">
        <v>2588</v>
      </c>
      <c r="E243" s="9" t="s">
        <v>3753</v>
      </c>
      <c r="F243" s="145">
        <v>1.0361</v>
      </c>
      <c r="G243" s="50">
        <v>1E-3</v>
      </c>
      <c r="H243" s="50" t="s">
        <v>2588</v>
      </c>
      <c r="I243" s="50">
        <v>0.54630000000000001</v>
      </c>
      <c r="J243" s="50">
        <v>0.22370000000000001</v>
      </c>
      <c r="K243" s="50">
        <v>1</v>
      </c>
    </row>
    <row r="244" spans="1:11">
      <c r="A244" s="9" t="s">
        <v>4615</v>
      </c>
      <c r="B244" s="9" t="s">
        <v>4616</v>
      </c>
      <c r="C244" s="9" t="s">
        <v>2588</v>
      </c>
      <c r="D244" s="9" t="s">
        <v>2588</v>
      </c>
      <c r="E244" s="9" t="s">
        <v>3753</v>
      </c>
      <c r="F244" s="145">
        <v>1.0623</v>
      </c>
      <c r="G244" s="50" t="s">
        <v>2588</v>
      </c>
      <c r="H244" s="50" t="s">
        <v>2588</v>
      </c>
      <c r="I244" s="50">
        <v>0.5464</v>
      </c>
      <c r="J244" s="50" t="s">
        <v>2588</v>
      </c>
      <c r="K244" s="50">
        <v>1</v>
      </c>
    </row>
    <row r="245" spans="1:11">
      <c r="A245" s="9" t="s">
        <v>4422</v>
      </c>
      <c r="B245" s="9" t="s">
        <v>3343</v>
      </c>
      <c r="C245" s="9" t="s">
        <v>2588</v>
      </c>
      <c r="D245" s="9" t="s">
        <v>2588</v>
      </c>
      <c r="E245" s="9" t="s">
        <v>3752</v>
      </c>
      <c r="F245" s="115">
        <v>0.71289999999999998</v>
      </c>
      <c r="G245" s="50" t="s">
        <v>2588</v>
      </c>
      <c r="H245" s="50">
        <v>1E-3</v>
      </c>
      <c r="I245" s="50">
        <v>0.54879999999999995</v>
      </c>
      <c r="J245" s="145">
        <v>1.2941</v>
      </c>
      <c r="K245" s="50">
        <v>1</v>
      </c>
    </row>
    <row r="246" spans="1:11">
      <c r="A246" s="9" t="s">
        <v>4969</v>
      </c>
      <c r="B246" s="9" t="s">
        <v>3739</v>
      </c>
      <c r="C246" s="9" t="s">
        <v>4970</v>
      </c>
      <c r="D246" s="9" t="s">
        <v>3437</v>
      </c>
      <c r="E246" s="9" t="s">
        <v>4971</v>
      </c>
      <c r="F246" s="115">
        <v>0.92769999999999997</v>
      </c>
      <c r="G246" s="50">
        <v>0.24390000000000001</v>
      </c>
      <c r="H246" s="50">
        <v>0.10150000000000001</v>
      </c>
      <c r="I246" s="50">
        <v>0.54930000000000001</v>
      </c>
      <c r="J246" s="145">
        <v>1.0262</v>
      </c>
      <c r="K246" s="50">
        <v>1</v>
      </c>
    </row>
    <row r="247" spans="1:11">
      <c r="A247" s="9" t="s">
        <v>4152</v>
      </c>
      <c r="B247" s="9" t="s">
        <v>3696</v>
      </c>
      <c r="C247" s="9" t="s">
        <v>4153</v>
      </c>
      <c r="D247" s="9" t="s">
        <v>3179</v>
      </c>
      <c r="E247" s="9" t="s">
        <v>4154</v>
      </c>
      <c r="F247" s="145">
        <v>1.1080000000000001</v>
      </c>
      <c r="G247" s="115">
        <v>1E-3</v>
      </c>
      <c r="H247" s="50" t="s">
        <v>2588</v>
      </c>
      <c r="I247" s="50">
        <v>0.55220000000000002</v>
      </c>
      <c r="J247" s="50" t="s">
        <v>2588</v>
      </c>
      <c r="K247" s="50">
        <v>1</v>
      </c>
    </row>
    <row r="248" spans="1:11">
      <c r="A248" s="9" t="s">
        <v>3862</v>
      </c>
      <c r="B248" s="9" t="s">
        <v>3606</v>
      </c>
      <c r="C248" s="9" t="s">
        <v>3863</v>
      </c>
      <c r="D248" s="9" t="s">
        <v>3466</v>
      </c>
      <c r="E248" s="9" t="s">
        <v>3864</v>
      </c>
      <c r="F248" s="115">
        <v>0.46239999999999998</v>
      </c>
      <c r="G248" s="50">
        <v>0.1183</v>
      </c>
      <c r="H248" s="115" t="s">
        <v>2588</v>
      </c>
      <c r="I248" s="50">
        <v>0.55410000000000004</v>
      </c>
      <c r="J248" s="145">
        <v>1.0467</v>
      </c>
      <c r="K248" s="50">
        <v>1</v>
      </c>
    </row>
    <row r="249" spans="1:11">
      <c r="A249" s="9" t="s">
        <v>4485</v>
      </c>
      <c r="B249" s="9" t="s">
        <v>3621</v>
      </c>
      <c r="C249" s="9" t="s">
        <v>4486</v>
      </c>
      <c r="D249" s="9" t="s">
        <v>3622</v>
      </c>
      <c r="E249" s="9" t="s">
        <v>3747</v>
      </c>
      <c r="F249" s="145">
        <v>2.0491999999999999</v>
      </c>
      <c r="G249" s="50" t="s">
        <v>2588</v>
      </c>
      <c r="H249" s="50" t="s">
        <v>2588</v>
      </c>
      <c r="I249" s="50">
        <v>0.55549999999999999</v>
      </c>
      <c r="J249" s="50">
        <v>1E-3</v>
      </c>
      <c r="K249" s="50">
        <v>1</v>
      </c>
    </row>
    <row r="250" spans="1:11">
      <c r="A250" s="9" t="s">
        <v>4774</v>
      </c>
      <c r="B250" s="9" t="s">
        <v>3282</v>
      </c>
      <c r="C250" s="9" t="s">
        <v>4775</v>
      </c>
      <c r="D250" s="9" t="s">
        <v>3283</v>
      </c>
      <c r="E250" s="9" t="s">
        <v>4776</v>
      </c>
      <c r="F250" s="145">
        <v>1.2701</v>
      </c>
      <c r="G250" s="50">
        <v>0.5675</v>
      </c>
      <c r="H250" s="50" t="s">
        <v>2588</v>
      </c>
      <c r="I250" s="50">
        <v>0.55589999999999995</v>
      </c>
      <c r="J250" s="50">
        <v>0.14710000000000001</v>
      </c>
      <c r="K250" s="50">
        <v>1</v>
      </c>
    </row>
    <row r="251" spans="1:11">
      <c r="A251" s="9" t="s">
        <v>4948</v>
      </c>
      <c r="B251" s="9" t="s">
        <v>4949</v>
      </c>
      <c r="C251" s="9" t="s">
        <v>2588</v>
      </c>
      <c r="D251" s="9" t="s">
        <v>2588</v>
      </c>
      <c r="E251" s="9" t="s">
        <v>3753</v>
      </c>
      <c r="F251" s="145">
        <v>1.8642000000000001</v>
      </c>
      <c r="G251" s="50" t="s">
        <v>2588</v>
      </c>
      <c r="H251" s="50" t="s">
        <v>2588</v>
      </c>
      <c r="I251" s="50">
        <v>0.55879999999999996</v>
      </c>
      <c r="J251" s="50" t="s">
        <v>2588</v>
      </c>
      <c r="K251" s="50">
        <v>1</v>
      </c>
    </row>
    <row r="252" spans="1:11">
      <c r="A252" s="9" t="s">
        <v>4929</v>
      </c>
      <c r="B252" s="9" t="s">
        <v>3571</v>
      </c>
      <c r="C252" s="9" t="s">
        <v>4930</v>
      </c>
      <c r="D252" s="9" t="s">
        <v>3331</v>
      </c>
      <c r="E252" s="9" t="s">
        <v>4931</v>
      </c>
      <c r="F252" s="145">
        <v>1.3720000000000001</v>
      </c>
      <c r="G252" s="50">
        <v>0.24809999999999999</v>
      </c>
      <c r="H252" s="50" t="s">
        <v>2588</v>
      </c>
      <c r="I252" s="50">
        <v>0.56210000000000004</v>
      </c>
      <c r="J252" s="50">
        <v>0.37580000000000002</v>
      </c>
      <c r="K252" s="50">
        <v>1</v>
      </c>
    </row>
    <row r="253" spans="1:11">
      <c r="A253" s="9" t="s">
        <v>3949</v>
      </c>
      <c r="B253" s="9" t="s">
        <v>3169</v>
      </c>
      <c r="C253" s="9" t="s">
        <v>3950</v>
      </c>
      <c r="D253" s="9" t="s">
        <v>3170</v>
      </c>
      <c r="E253" s="9" t="s">
        <v>3951</v>
      </c>
      <c r="F253" s="145">
        <v>1.2826</v>
      </c>
      <c r="G253" s="50" t="s">
        <v>2588</v>
      </c>
      <c r="H253" s="115">
        <v>0.28129999999999999</v>
      </c>
      <c r="I253" s="50">
        <v>0.56330000000000002</v>
      </c>
      <c r="J253" s="50">
        <v>1E-3</v>
      </c>
      <c r="K253" s="50">
        <v>1</v>
      </c>
    </row>
    <row r="254" spans="1:11">
      <c r="A254" s="9" t="s">
        <v>4257</v>
      </c>
      <c r="B254" s="9" t="s">
        <v>3443</v>
      </c>
      <c r="C254" s="9" t="s">
        <v>4258</v>
      </c>
      <c r="D254" s="9" t="s">
        <v>3444</v>
      </c>
      <c r="E254" s="9" t="s">
        <v>4259</v>
      </c>
      <c r="F254" s="145">
        <v>2.0024000000000002</v>
      </c>
      <c r="G254" s="50" t="s">
        <v>2588</v>
      </c>
      <c r="H254" s="50" t="s">
        <v>2588</v>
      </c>
      <c r="I254" s="50">
        <v>0.56330000000000002</v>
      </c>
      <c r="J254" s="50">
        <v>7.5899999999999995E-2</v>
      </c>
      <c r="K254" s="50">
        <v>1</v>
      </c>
    </row>
    <row r="255" spans="1:11">
      <c r="A255" s="9" t="s">
        <v>3795</v>
      </c>
      <c r="B255" s="9" t="s">
        <v>3306</v>
      </c>
      <c r="C255" s="9" t="s">
        <v>3796</v>
      </c>
      <c r="D255" s="9" t="s">
        <v>3307</v>
      </c>
      <c r="E255" s="9" t="s">
        <v>3797</v>
      </c>
      <c r="F255" s="145">
        <v>1.61</v>
      </c>
      <c r="G255" s="50" t="s">
        <v>2588</v>
      </c>
      <c r="H255" s="50">
        <v>1E-3</v>
      </c>
      <c r="I255" s="50">
        <v>0.56630000000000003</v>
      </c>
      <c r="J255" s="50" t="s">
        <v>2588</v>
      </c>
      <c r="K255" s="50">
        <v>1</v>
      </c>
    </row>
    <row r="256" spans="1:11">
      <c r="A256" s="9" t="s">
        <v>4495</v>
      </c>
      <c r="B256" s="9" t="s">
        <v>3661</v>
      </c>
      <c r="C256" s="9" t="s">
        <v>4496</v>
      </c>
      <c r="D256" s="9" t="s">
        <v>3547</v>
      </c>
      <c r="E256" s="9" t="s">
        <v>4389</v>
      </c>
      <c r="F256" s="115">
        <v>0.80800000000000005</v>
      </c>
      <c r="G256" s="50">
        <v>1E-3</v>
      </c>
      <c r="H256" s="50" t="s">
        <v>2588</v>
      </c>
      <c r="I256" s="50">
        <v>0.56640000000000001</v>
      </c>
      <c r="J256" s="145">
        <v>1.7057</v>
      </c>
      <c r="K256" s="50">
        <v>1</v>
      </c>
    </row>
    <row r="257" spans="1:11">
      <c r="A257" s="9" t="s">
        <v>4260</v>
      </c>
      <c r="B257" s="9" t="s">
        <v>4261</v>
      </c>
      <c r="C257" s="9" t="s">
        <v>2588</v>
      </c>
      <c r="D257" s="9" t="s">
        <v>2588</v>
      </c>
      <c r="E257" s="9" t="s">
        <v>3752</v>
      </c>
      <c r="F257" s="145">
        <v>1.4517</v>
      </c>
      <c r="G257" s="50" t="s">
        <v>2588</v>
      </c>
      <c r="H257" s="50" t="s">
        <v>2588</v>
      </c>
      <c r="I257" s="50">
        <v>0.57120000000000004</v>
      </c>
      <c r="J257" s="50" t="s">
        <v>2588</v>
      </c>
      <c r="K257" s="50">
        <v>1</v>
      </c>
    </row>
    <row r="258" spans="1:11">
      <c r="A258" s="9" t="s">
        <v>4480</v>
      </c>
      <c r="B258" s="9" t="s">
        <v>3479</v>
      </c>
      <c r="C258" s="9" t="s">
        <v>4481</v>
      </c>
      <c r="D258" s="9" t="s">
        <v>3480</v>
      </c>
      <c r="E258" s="9" t="s">
        <v>4482</v>
      </c>
      <c r="F258" s="115">
        <v>0.52539999999999998</v>
      </c>
      <c r="G258" s="50" t="s">
        <v>2588</v>
      </c>
      <c r="H258" s="50">
        <v>0.3972</v>
      </c>
      <c r="I258" s="50">
        <v>0.57750000000000001</v>
      </c>
      <c r="J258" s="145">
        <v>1.7605999999999999</v>
      </c>
      <c r="K258" s="50">
        <v>1</v>
      </c>
    </row>
    <row r="259" spans="1:11">
      <c r="A259" s="9" t="s">
        <v>4824</v>
      </c>
      <c r="B259" s="9" t="s">
        <v>3551</v>
      </c>
      <c r="C259" s="9" t="s">
        <v>2588</v>
      </c>
      <c r="D259" s="9" t="s">
        <v>2588</v>
      </c>
      <c r="E259" s="9" t="s">
        <v>3747</v>
      </c>
      <c r="F259" s="145">
        <v>1.3306</v>
      </c>
      <c r="G259" s="50" t="s">
        <v>2588</v>
      </c>
      <c r="H259" s="50">
        <v>1E-3</v>
      </c>
      <c r="I259" s="50">
        <v>0.58140000000000003</v>
      </c>
      <c r="J259" s="50">
        <v>1E-3</v>
      </c>
      <c r="K259" s="50">
        <v>1</v>
      </c>
    </row>
    <row r="260" spans="1:11">
      <c r="A260" s="9" t="s">
        <v>4932</v>
      </c>
      <c r="B260" s="9" t="s">
        <v>3573</v>
      </c>
      <c r="C260" s="9" t="s">
        <v>4933</v>
      </c>
      <c r="D260" s="9" t="s">
        <v>3574</v>
      </c>
      <c r="E260" s="9" t="s">
        <v>4934</v>
      </c>
      <c r="F260" s="145">
        <v>1.6362000000000001</v>
      </c>
      <c r="G260" s="50">
        <v>1E-3</v>
      </c>
      <c r="H260" s="115" t="s">
        <v>2588</v>
      </c>
      <c r="I260" s="50">
        <v>0.58320000000000005</v>
      </c>
      <c r="J260" s="50">
        <v>1E-3</v>
      </c>
      <c r="K260" s="50">
        <v>1</v>
      </c>
    </row>
    <row r="261" spans="1:11">
      <c r="A261" s="9" t="s">
        <v>5127</v>
      </c>
      <c r="B261" s="9" t="s">
        <v>5128</v>
      </c>
      <c r="C261" s="9" t="s">
        <v>2588</v>
      </c>
      <c r="D261" s="9" t="s">
        <v>2588</v>
      </c>
      <c r="E261" s="9" t="s">
        <v>3753</v>
      </c>
      <c r="F261" s="115" t="s">
        <v>2588</v>
      </c>
      <c r="G261" s="145">
        <v>1.8003</v>
      </c>
      <c r="H261" s="50" t="s">
        <v>2588</v>
      </c>
      <c r="I261" s="50">
        <v>0.58909999999999996</v>
      </c>
      <c r="J261" s="50" t="s">
        <v>2588</v>
      </c>
      <c r="K261" s="50">
        <v>1</v>
      </c>
    </row>
    <row r="262" spans="1:11">
      <c r="A262" s="9" t="s">
        <v>4193</v>
      </c>
      <c r="B262" s="9" t="s">
        <v>3707</v>
      </c>
      <c r="C262" s="9" t="s">
        <v>4194</v>
      </c>
      <c r="D262" s="9" t="s">
        <v>3536</v>
      </c>
      <c r="E262" s="9" t="s">
        <v>4195</v>
      </c>
      <c r="F262" s="115">
        <v>0.43709999999999999</v>
      </c>
      <c r="G262" s="50">
        <v>0.23330000000000001</v>
      </c>
      <c r="H262" s="50">
        <v>0.36549999999999999</v>
      </c>
      <c r="I262" s="50">
        <v>0.59399999999999997</v>
      </c>
      <c r="J262" s="145">
        <v>1.0368999999999999</v>
      </c>
      <c r="K262" s="50">
        <v>1</v>
      </c>
    </row>
    <row r="263" spans="1:11">
      <c r="A263" s="9" t="s">
        <v>4646</v>
      </c>
      <c r="B263" s="9" t="s">
        <v>3522</v>
      </c>
      <c r="C263" s="9" t="s">
        <v>4647</v>
      </c>
      <c r="D263" s="9" t="s">
        <v>3523</v>
      </c>
      <c r="E263" s="9" t="s">
        <v>3752</v>
      </c>
      <c r="F263" s="115">
        <v>0.28749999999999998</v>
      </c>
      <c r="G263" s="50" t="s">
        <v>2588</v>
      </c>
      <c r="H263" s="50" t="s">
        <v>2588</v>
      </c>
      <c r="I263" s="50">
        <v>0.59650000000000003</v>
      </c>
      <c r="J263" s="145">
        <v>1.0617000000000001</v>
      </c>
      <c r="K263" s="50">
        <v>1</v>
      </c>
    </row>
    <row r="264" spans="1:11">
      <c r="A264" s="9" t="s">
        <v>4406</v>
      </c>
      <c r="B264" s="9" t="s">
        <v>3469</v>
      </c>
      <c r="C264" s="9" t="s">
        <v>4407</v>
      </c>
      <c r="D264" s="9" t="s">
        <v>2588</v>
      </c>
      <c r="E264" s="9" t="s">
        <v>4408</v>
      </c>
      <c r="F264" s="145">
        <v>1.4027000000000001</v>
      </c>
      <c r="G264" s="50" t="s">
        <v>2588</v>
      </c>
      <c r="H264" s="50" t="s">
        <v>2588</v>
      </c>
      <c r="I264" s="50">
        <v>0.6</v>
      </c>
      <c r="J264" s="50">
        <v>0.2918</v>
      </c>
      <c r="K264" s="50">
        <v>1</v>
      </c>
    </row>
    <row r="265" spans="1:11">
      <c r="A265" s="9" t="s">
        <v>4252</v>
      </c>
      <c r="B265" s="9" t="s">
        <v>3442</v>
      </c>
      <c r="C265" s="9" t="s">
        <v>4253</v>
      </c>
      <c r="D265" s="9" t="s">
        <v>3259</v>
      </c>
      <c r="E265" s="9" t="s">
        <v>4011</v>
      </c>
      <c r="F265" s="145">
        <v>1.1676</v>
      </c>
      <c r="G265" s="50">
        <v>1E-3</v>
      </c>
      <c r="H265" s="115" t="s">
        <v>2588</v>
      </c>
      <c r="I265" s="50">
        <v>0.6018</v>
      </c>
      <c r="J265" s="50">
        <v>0.71040000000000003</v>
      </c>
      <c r="K265" s="50">
        <v>1</v>
      </c>
    </row>
    <row r="266" spans="1:11">
      <c r="A266" s="9" t="s">
        <v>4454</v>
      </c>
      <c r="B266" s="9" t="s">
        <v>3244</v>
      </c>
      <c r="C266" s="9" t="s">
        <v>4455</v>
      </c>
      <c r="D266" s="9" t="s">
        <v>3245</v>
      </c>
      <c r="E266" s="9" t="s">
        <v>4456</v>
      </c>
      <c r="F266" s="115">
        <v>0.59899999999999998</v>
      </c>
      <c r="G266" s="50" t="s">
        <v>2588</v>
      </c>
      <c r="H266" s="50">
        <v>7.6799999999999993E-2</v>
      </c>
      <c r="I266" s="50">
        <v>0.61450000000000005</v>
      </c>
      <c r="J266" s="145">
        <v>1.2302999999999999</v>
      </c>
      <c r="K266" s="50">
        <v>1</v>
      </c>
    </row>
    <row r="267" spans="1:11">
      <c r="A267" s="9" t="s">
        <v>5015</v>
      </c>
      <c r="B267" s="9" t="s">
        <v>3211</v>
      </c>
      <c r="C267" s="9" t="s">
        <v>5016</v>
      </c>
      <c r="D267" s="9" t="s">
        <v>3078</v>
      </c>
      <c r="E267" s="9" t="s">
        <v>5017</v>
      </c>
      <c r="F267" s="145">
        <v>1.9938</v>
      </c>
      <c r="G267" s="50">
        <v>1E-3</v>
      </c>
      <c r="H267" s="50" t="s">
        <v>2588</v>
      </c>
      <c r="I267" s="50">
        <v>0.61680000000000001</v>
      </c>
      <c r="J267" s="50">
        <v>1E-3</v>
      </c>
      <c r="K267" s="50">
        <v>1</v>
      </c>
    </row>
    <row r="268" spans="1:11">
      <c r="A268" s="9" t="s">
        <v>3899</v>
      </c>
      <c r="B268" s="9" t="s">
        <v>3435</v>
      </c>
      <c r="C268" s="9" t="s">
        <v>3900</v>
      </c>
      <c r="D268" s="9" t="s">
        <v>3436</v>
      </c>
      <c r="E268" s="9" t="s">
        <v>3901</v>
      </c>
      <c r="F268" s="145">
        <v>1.4684999999999999</v>
      </c>
      <c r="G268" s="50">
        <v>0.1532</v>
      </c>
      <c r="H268" s="50">
        <v>7.0599999999999996E-2</v>
      </c>
      <c r="I268" s="50">
        <v>0.62219999999999998</v>
      </c>
      <c r="J268" s="115">
        <v>0.57220000000000004</v>
      </c>
      <c r="K268" s="50">
        <v>1</v>
      </c>
    </row>
    <row r="269" spans="1:11">
      <c r="A269" s="9" t="s">
        <v>4399</v>
      </c>
      <c r="B269" s="9" t="s">
        <v>4400</v>
      </c>
      <c r="C269" s="9" t="s">
        <v>2588</v>
      </c>
      <c r="D269" s="9" t="s">
        <v>2588</v>
      </c>
      <c r="E269" s="9" t="s">
        <v>3752</v>
      </c>
      <c r="F269" s="145">
        <v>1.8861000000000001</v>
      </c>
      <c r="G269" s="50" t="s">
        <v>2588</v>
      </c>
      <c r="H269" s="50" t="s">
        <v>2588</v>
      </c>
      <c r="I269" s="50">
        <v>0.62709999999999999</v>
      </c>
      <c r="J269" s="115" t="s">
        <v>2588</v>
      </c>
      <c r="K269" s="50">
        <v>1</v>
      </c>
    </row>
    <row r="270" spans="1:11">
      <c r="A270" s="9" t="s">
        <v>4022</v>
      </c>
      <c r="B270" s="9" t="s">
        <v>3492</v>
      </c>
      <c r="C270" s="9" t="s">
        <v>4023</v>
      </c>
      <c r="D270" s="9" t="s">
        <v>3175</v>
      </c>
      <c r="E270" s="9" t="s">
        <v>4024</v>
      </c>
      <c r="F270" s="145">
        <v>1.3964000000000001</v>
      </c>
      <c r="G270" s="115" t="s">
        <v>2588</v>
      </c>
      <c r="H270" s="50">
        <v>1E-3</v>
      </c>
      <c r="I270" s="50">
        <v>0.64100000000000001</v>
      </c>
      <c r="J270" s="115">
        <v>0.53639999999999999</v>
      </c>
      <c r="K270" s="50">
        <v>1</v>
      </c>
    </row>
    <row r="271" spans="1:11">
      <c r="A271" s="9" t="s">
        <v>4768</v>
      </c>
      <c r="B271" s="9" t="s">
        <v>3679</v>
      </c>
      <c r="C271" s="9" t="s">
        <v>4769</v>
      </c>
      <c r="D271" s="9" t="s">
        <v>3098</v>
      </c>
      <c r="E271" s="9" t="s">
        <v>4770</v>
      </c>
      <c r="F271" s="145">
        <v>1.1001000000000001</v>
      </c>
      <c r="G271" s="50" t="s">
        <v>2588</v>
      </c>
      <c r="H271" s="50">
        <v>0.1585</v>
      </c>
      <c r="I271" s="50">
        <v>0.64949999999999997</v>
      </c>
      <c r="J271" s="115">
        <v>6.93E-2</v>
      </c>
      <c r="K271" s="50">
        <v>1</v>
      </c>
    </row>
    <row r="272" spans="1:11">
      <c r="A272" s="9" t="s">
        <v>4395</v>
      </c>
      <c r="B272" s="9" t="s">
        <v>3467</v>
      </c>
      <c r="C272" s="9" t="s">
        <v>4396</v>
      </c>
      <c r="D272" s="9" t="s">
        <v>3408</v>
      </c>
      <c r="E272" s="9" t="s">
        <v>4230</v>
      </c>
      <c r="F272" s="145">
        <v>1.3779999999999999</v>
      </c>
      <c r="G272" s="50" t="s">
        <v>2588</v>
      </c>
      <c r="H272" s="50" t="s">
        <v>2588</v>
      </c>
      <c r="I272" s="50">
        <v>0.65749999999999997</v>
      </c>
      <c r="J272" s="115">
        <v>0.83230000000000004</v>
      </c>
      <c r="K272" s="50">
        <v>1</v>
      </c>
    </row>
    <row r="273" spans="1:11">
      <c r="A273" s="9" t="s">
        <v>3792</v>
      </c>
      <c r="B273" s="9" t="s">
        <v>3422</v>
      </c>
      <c r="C273" s="9" t="s">
        <v>3793</v>
      </c>
      <c r="D273" s="9" t="s">
        <v>3122</v>
      </c>
      <c r="E273" s="9" t="s">
        <v>3794</v>
      </c>
      <c r="F273" s="145">
        <v>1.1274999999999999</v>
      </c>
      <c r="G273" s="50" t="s">
        <v>2588</v>
      </c>
      <c r="H273" s="50">
        <v>0.1497</v>
      </c>
      <c r="I273" s="50">
        <v>0.66869999999999996</v>
      </c>
      <c r="J273" s="115" t="s">
        <v>2588</v>
      </c>
      <c r="K273" s="50">
        <v>1</v>
      </c>
    </row>
    <row r="274" spans="1:11">
      <c r="A274" s="9" t="s">
        <v>4089</v>
      </c>
      <c r="B274" s="9" t="s">
        <v>3512</v>
      </c>
      <c r="C274" s="9" t="s">
        <v>4090</v>
      </c>
      <c r="D274" s="9" t="s">
        <v>3513</v>
      </c>
      <c r="E274" s="9" t="s">
        <v>4091</v>
      </c>
      <c r="F274" s="145">
        <v>1.5667</v>
      </c>
      <c r="G274" s="50">
        <v>1E-3</v>
      </c>
      <c r="H274" s="50" t="s">
        <v>2588</v>
      </c>
      <c r="I274" s="50">
        <v>0.67120000000000002</v>
      </c>
      <c r="J274" s="115">
        <v>0.4637</v>
      </c>
      <c r="K274" s="50">
        <v>1</v>
      </c>
    </row>
    <row r="275" spans="1:11">
      <c r="A275" s="9" t="s">
        <v>5100</v>
      </c>
      <c r="B275" s="9" t="s">
        <v>3323</v>
      </c>
      <c r="C275" s="9" t="s">
        <v>2588</v>
      </c>
      <c r="D275" s="9" t="s">
        <v>2588</v>
      </c>
      <c r="E275" s="9" t="s">
        <v>3752</v>
      </c>
      <c r="F275" s="145">
        <v>1.899</v>
      </c>
      <c r="G275" s="50" t="s">
        <v>2588</v>
      </c>
      <c r="H275" s="50" t="s">
        <v>2588</v>
      </c>
      <c r="I275" s="50">
        <v>0.67230000000000001</v>
      </c>
      <c r="J275" s="115" t="s">
        <v>2588</v>
      </c>
      <c r="K275" s="50">
        <v>1</v>
      </c>
    </row>
    <row r="276" spans="1:11">
      <c r="A276" s="9" t="s">
        <v>4337</v>
      </c>
      <c r="B276" s="9" t="s">
        <v>3735</v>
      </c>
      <c r="C276" s="9" t="s">
        <v>4338</v>
      </c>
      <c r="D276" s="9" t="s">
        <v>3491</v>
      </c>
      <c r="E276" s="9" t="s">
        <v>4339</v>
      </c>
      <c r="F276" s="115">
        <v>0.2661</v>
      </c>
      <c r="G276" s="50">
        <v>0.52590000000000003</v>
      </c>
      <c r="H276" s="145">
        <v>1.5852999999999999</v>
      </c>
      <c r="I276" s="50">
        <v>0.67300000000000004</v>
      </c>
      <c r="J276" s="115">
        <v>0.72889999999999999</v>
      </c>
      <c r="K276" s="50">
        <v>1</v>
      </c>
    </row>
    <row r="277" spans="1:11">
      <c r="A277" s="9" t="s">
        <v>4054</v>
      </c>
      <c r="B277" s="9" t="s">
        <v>3499</v>
      </c>
      <c r="C277" s="9" t="s">
        <v>2588</v>
      </c>
      <c r="D277" s="9" t="s">
        <v>2588</v>
      </c>
      <c r="E277" s="9" t="s">
        <v>3752</v>
      </c>
      <c r="F277" s="115">
        <v>0.54490000000000005</v>
      </c>
      <c r="G277" s="145">
        <v>1.0047999999999999</v>
      </c>
      <c r="H277" s="50" t="s">
        <v>2588</v>
      </c>
      <c r="I277" s="50">
        <v>0.67400000000000004</v>
      </c>
      <c r="J277" s="145">
        <v>1.0061</v>
      </c>
      <c r="K277" s="50">
        <v>2</v>
      </c>
    </row>
    <row r="278" spans="1:11">
      <c r="A278" s="9" t="s">
        <v>3972</v>
      </c>
      <c r="B278" s="9" t="s">
        <v>3658</v>
      </c>
      <c r="C278" s="9" t="s">
        <v>3973</v>
      </c>
      <c r="D278" s="9" t="s">
        <v>3659</v>
      </c>
      <c r="E278" s="9" t="s">
        <v>3974</v>
      </c>
      <c r="F278" s="115">
        <v>0.97799999999999998</v>
      </c>
      <c r="G278" s="50" t="s">
        <v>2588</v>
      </c>
      <c r="H278" s="145">
        <v>2.0032000000000001</v>
      </c>
      <c r="I278" s="50">
        <v>0.68489999999999995</v>
      </c>
      <c r="J278" s="115">
        <v>1E-3</v>
      </c>
      <c r="K278" s="50">
        <v>1</v>
      </c>
    </row>
    <row r="279" spans="1:11">
      <c r="A279" s="9" t="s">
        <v>4855</v>
      </c>
      <c r="B279" s="9" t="s">
        <v>4856</v>
      </c>
      <c r="C279" s="9" t="s">
        <v>2588</v>
      </c>
      <c r="D279" s="9" t="s">
        <v>2588</v>
      </c>
      <c r="E279" s="9" t="s">
        <v>4857</v>
      </c>
      <c r="F279" s="145">
        <v>1.1040000000000001</v>
      </c>
      <c r="G279" s="50">
        <v>0.46179999999999999</v>
      </c>
      <c r="H279" s="50">
        <v>0.17119999999999999</v>
      </c>
      <c r="I279" s="50">
        <v>0.68589999999999995</v>
      </c>
      <c r="J279" s="115">
        <v>1E-3</v>
      </c>
      <c r="K279" s="50">
        <v>1</v>
      </c>
    </row>
    <row r="280" spans="1:11">
      <c r="A280" s="9" t="s">
        <v>4333</v>
      </c>
      <c r="B280" s="9" t="s">
        <v>4334</v>
      </c>
      <c r="C280" s="9" t="s">
        <v>2588</v>
      </c>
      <c r="D280" s="9" t="s">
        <v>2588</v>
      </c>
      <c r="E280" s="9" t="s">
        <v>3752</v>
      </c>
      <c r="F280" s="145">
        <v>1.4249000000000001</v>
      </c>
      <c r="G280" s="50" t="s">
        <v>2588</v>
      </c>
      <c r="H280" s="50" t="s">
        <v>2588</v>
      </c>
      <c r="I280" s="50">
        <v>0.70379999999999998</v>
      </c>
      <c r="J280" s="115" t="s">
        <v>2588</v>
      </c>
      <c r="K280" s="50">
        <v>1</v>
      </c>
    </row>
    <row r="281" spans="1:11">
      <c r="A281" s="9" t="s">
        <v>4613</v>
      </c>
      <c r="B281" s="9" t="s">
        <v>4614</v>
      </c>
      <c r="C281" s="9" t="s">
        <v>2588</v>
      </c>
      <c r="D281" s="9" t="s">
        <v>2588</v>
      </c>
      <c r="E281" s="9" t="s">
        <v>3747</v>
      </c>
      <c r="F281" s="145">
        <v>1.4898</v>
      </c>
      <c r="G281" s="50" t="s">
        <v>2588</v>
      </c>
      <c r="H281" s="50" t="s">
        <v>2588</v>
      </c>
      <c r="I281" s="50">
        <v>0.70799999999999996</v>
      </c>
      <c r="J281" s="115">
        <v>1E-3</v>
      </c>
      <c r="K281" s="50">
        <v>1</v>
      </c>
    </row>
    <row r="282" spans="1:11">
      <c r="A282" s="9" t="s">
        <v>4551</v>
      </c>
      <c r="B282" s="9" t="s">
        <v>3667</v>
      </c>
      <c r="C282" s="9" t="s">
        <v>4552</v>
      </c>
      <c r="D282" s="9" t="s">
        <v>3668</v>
      </c>
      <c r="E282" s="9" t="s">
        <v>4553</v>
      </c>
      <c r="F282" s="115">
        <v>0.48110000000000003</v>
      </c>
      <c r="G282" s="50" t="s">
        <v>2588</v>
      </c>
      <c r="H282" s="145">
        <v>1.1206</v>
      </c>
      <c r="I282" s="50">
        <v>0.71530000000000005</v>
      </c>
      <c r="J282" s="115">
        <v>0.14699999999999999</v>
      </c>
      <c r="K282" s="50">
        <v>1</v>
      </c>
    </row>
    <row r="283" spans="1:11">
      <c r="A283" s="9" t="s">
        <v>5069</v>
      </c>
      <c r="B283" s="9" t="s">
        <v>3699</v>
      </c>
      <c r="C283" s="9" t="s">
        <v>2588</v>
      </c>
      <c r="D283" s="9" t="s">
        <v>2588</v>
      </c>
      <c r="E283" s="9" t="s">
        <v>3752</v>
      </c>
      <c r="F283" s="145">
        <v>1.0367</v>
      </c>
      <c r="G283" s="50" t="s">
        <v>2588</v>
      </c>
      <c r="H283" s="50" t="s">
        <v>2588</v>
      </c>
      <c r="I283" s="50">
        <v>0.73440000000000005</v>
      </c>
      <c r="J283" s="115" t="s">
        <v>2588</v>
      </c>
      <c r="K283" s="50">
        <v>1</v>
      </c>
    </row>
    <row r="284" spans="1:11">
      <c r="A284" s="9" t="s">
        <v>3975</v>
      </c>
      <c r="B284" s="9" t="s">
        <v>3135</v>
      </c>
      <c r="C284" s="9" t="s">
        <v>3976</v>
      </c>
      <c r="D284" s="9" t="s">
        <v>3136</v>
      </c>
      <c r="E284" s="9" t="s">
        <v>3977</v>
      </c>
      <c r="F284" s="145">
        <v>1.4263999999999999</v>
      </c>
      <c r="G284" s="50">
        <v>1E-3</v>
      </c>
      <c r="H284" s="50">
        <v>0.27250000000000002</v>
      </c>
      <c r="I284" s="50">
        <v>0.73540000000000005</v>
      </c>
      <c r="J284" s="115">
        <v>0.26519999999999999</v>
      </c>
      <c r="K284" s="50">
        <v>1</v>
      </c>
    </row>
    <row r="285" spans="1:11">
      <c r="A285" s="9" t="s">
        <v>4055</v>
      </c>
      <c r="B285" s="9" t="s">
        <v>4056</v>
      </c>
      <c r="C285" s="9" t="s">
        <v>2588</v>
      </c>
      <c r="D285" s="9" t="s">
        <v>2588</v>
      </c>
      <c r="E285" s="9" t="s">
        <v>3753</v>
      </c>
      <c r="F285" s="145">
        <v>1.8573999999999999</v>
      </c>
      <c r="G285" s="50" t="s">
        <v>2588</v>
      </c>
      <c r="H285" s="50">
        <v>0.2495</v>
      </c>
      <c r="I285" s="50">
        <v>0.73560000000000003</v>
      </c>
      <c r="J285" s="115">
        <v>1E-3</v>
      </c>
      <c r="K285" s="50">
        <v>1</v>
      </c>
    </row>
    <row r="286" spans="1:11">
      <c r="A286" s="9" t="s">
        <v>4182</v>
      </c>
      <c r="B286" s="9" t="s">
        <v>3340</v>
      </c>
      <c r="C286" s="9" t="s">
        <v>4183</v>
      </c>
      <c r="D286" s="9" t="s">
        <v>2588</v>
      </c>
      <c r="E286" s="9" t="s">
        <v>4184</v>
      </c>
      <c r="F286" s="145">
        <v>1.2305999999999999</v>
      </c>
      <c r="G286" s="50" t="s">
        <v>2588</v>
      </c>
      <c r="H286" s="50">
        <v>0.63400000000000001</v>
      </c>
      <c r="I286" s="50">
        <v>0.73729999999999996</v>
      </c>
      <c r="J286" s="115">
        <v>9.3799999999999994E-2</v>
      </c>
      <c r="K286" s="50">
        <v>1</v>
      </c>
    </row>
    <row r="287" spans="1:11">
      <c r="A287" s="9" t="s">
        <v>4669</v>
      </c>
      <c r="B287" s="9" t="s">
        <v>3271</v>
      </c>
      <c r="C287" s="9" t="s">
        <v>4670</v>
      </c>
      <c r="D287" s="9" t="s">
        <v>3088</v>
      </c>
      <c r="E287" s="9" t="s">
        <v>4671</v>
      </c>
      <c r="F287" s="115">
        <v>0.57809999999999995</v>
      </c>
      <c r="G287" s="50" t="s">
        <v>2588</v>
      </c>
      <c r="H287" s="50">
        <v>0.47420000000000001</v>
      </c>
      <c r="I287" s="50">
        <v>0.7399</v>
      </c>
      <c r="J287" s="145">
        <v>1.4390000000000001</v>
      </c>
      <c r="K287" s="50">
        <v>1</v>
      </c>
    </row>
    <row r="288" spans="1:11">
      <c r="A288" s="9" t="s">
        <v>4597</v>
      </c>
      <c r="B288" s="9" t="s">
        <v>3629</v>
      </c>
      <c r="C288" s="9" t="s">
        <v>4598</v>
      </c>
      <c r="D288" s="9" t="s">
        <v>3277</v>
      </c>
      <c r="E288" s="9" t="s">
        <v>4421</v>
      </c>
      <c r="F288" s="145">
        <v>1.2621</v>
      </c>
      <c r="G288" s="50">
        <v>1E-3</v>
      </c>
      <c r="H288" s="50" t="s">
        <v>2588</v>
      </c>
      <c r="I288" s="50">
        <v>0.74060000000000004</v>
      </c>
      <c r="J288" s="115">
        <v>1E-3</v>
      </c>
      <c r="K288" s="50">
        <v>1</v>
      </c>
    </row>
    <row r="289" spans="1:11">
      <c r="A289" s="9" t="s">
        <v>4825</v>
      </c>
      <c r="B289" s="9" t="s">
        <v>3552</v>
      </c>
      <c r="C289" s="9" t="s">
        <v>4826</v>
      </c>
      <c r="D289" s="9" t="s">
        <v>3553</v>
      </c>
      <c r="E289" s="9" t="s">
        <v>4827</v>
      </c>
      <c r="F289" s="145">
        <v>1.1322000000000001</v>
      </c>
      <c r="G289" s="50">
        <v>1E-3</v>
      </c>
      <c r="H289" s="50">
        <v>0.2016</v>
      </c>
      <c r="I289" s="50">
        <v>0.74980000000000002</v>
      </c>
      <c r="J289" s="115" t="s">
        <v>2588</v>
      </c>
      <c r="K289" s="50">
        <v>1</v>
      </c>
    </row>
    <row r="290" spans="1:11">
      <c r="A290" s="9" t="s">
        <v>3755</v>
      </c>
      <c r="B290" s="9" t="s">
        <v>3302</v>
      </c>
      <c r="C290" s="9" t="s">
        <v>3756</v>
      </c>
      <c r="D290" s="9" t="s">
        <v>3303</v>
      </c>
      <c r="E290" s="9" t="s">
        <v>3757</v>
      </c>
      <c r="F290" s="115">
        <v>0.18509999999999999</v>
      </c>
      <c r="G290" s="50">
        <v>0.25430000000000003</v>
      </c>
      <c r="H290" s="145">
        <v>1.0145</v>
      </c>
      <c r="I290" s="50">
        <v>0.75049999999999994</v>
      </c>
      <c r="J290" s="115">
        <v>0.3241</v>
      </c>
      <c r="K290" s="50">
        <v>1</v>
      </c>
    </row>
    <row r="291" spans="1:11">
      <c r="A291" s="9" t="s">
        <v>4921</v>
      </c>
      <c r="B291" s="9" t="s">
        <v>3637</v>
      </c>
      <c r="C291" s="9" t="s">
        <v>4922</v>
      </c>
      <c r="D291" s="9" t="s">
        <v>3638</v>
      </c>
      <c r="E291" s="9" t="s">
        <v>4923</v>
      </c>
      <c r="F291" s="115">
        <v>0.28060000000000002</v>
      </c>
      <c r="G291" s="50">
        <v>6.3500000000000001E-2</v>
      </c>
      <c r="H291" s="50">
        <v>0.1404</v>
      </c>
      <c r="I291" s="50">
        <v>0.75539999999999996</v>
      </c>
      <c r="J291" s="145">
        <v>1.3089999999999999</v>
      </c>
      <c r="K291" s="50">
        <v>1</v>
      </c>
    </row>
    <row r="292" spans="1:11">
      <c r="A292" s="9" t="s">
        <v>4376</v>
      </c>
      <c r="B292" s="9" t="s">
        <v>3455</v>
      </c>
      <c r="C292" s="9" t="s">
        <v>4377</v>
      </c>
      <c r="D292" s="9" t="s">
        <v>3456</v>
      </c>
      <c r="E292" s="9" t="s">
        <v>4378</v>
      </c>
      <c r="F292" s="145">
        <v>1.7798</v>
      </c>
      <c r="G292" s="50" t="s">
        <v>2588</v>
      </c>
      <c r="H292" s="50">
        <v>8.1900000000000001E-2</v>
      </c>
      <c r="I292" s="50">
        <v>0.75800000000000001</v>
      </c>
      <c r="J292" s="115">
        <v>0.36259999999999998</v>
      </c>
      <c r="K292" s="50">
        <v>1</v>
      </c>
    </row>
    <row r="293" spans="1:11">
      <c r="A293" s="9" t="s">
        <v>4860</v>
      </c>
      <c r="B293" s="9" t="s">
        <v>3555</v>
      </c>
      <c r="C293" s="9" t="s">
        <v>4861</v>
      </c>
      <c r="D293" s="9" t="s">
        <v>3556</v>
      </c>
      <c r="E293" s="9" t="s">
        <v>4862</v>
      </c>
      <c r="F293" s="115">
        <v>0.28310000000000002</v>
      </c>
      <c r="G293" s="50">
        <v>0.24149999999999999</v>
      </c>
      <c r="H293" s="50">
        <v>0.4914</v>
      </c>
      <c r="I293" s="50">
        <v>0.76659999999999995</v>
      </c>
      <c r="J293" s="145">
        <v>1.6603000000000001</v>
      </c>
      <c r="K293" s="50">
        <v>1</v>
      </c>
    </row>
    <row r="294" spans="1:11">
      <c r="A294" s="9" t="s">
        <v>4314</v>
      </c>
      <c r="B294" s="9" t="s">
        <v>3131</v>
      </c>
      <c r="C294" s="9" t="s">
        <v>4315</v>
      </c>
      <c r="D294" s="9" t="s">
        <v>3126</v>
      </c>
      <c r="E294" s="9" t="s">
        <v>4316</v>
      </c>
      <c r="F294" s="145">
        <v>1.6222000000000001</v>
      </c>
      <c r="G294" s="50">
        <v>0.39150000000000001</v>
      </c>
      <c r="H294" s="50" t="s">
        <v>2588</v>
      </c>
      <c r="I294" s="50">
        <v>0.77929999999999999</v>
      </c>
      <c r="J294" s="115">
        <v>0.60229999999999995</v>
      </c>
      <c r="K294" s="50">
        <v>1</v>
      </c>
    </row>
    <row r="295" spans="1:11">
      <c r="A295" s="9" t="s">
        <v>4131</v>
      </c>
      <c r="B295" s="9" t="s">
        <v>3367</v>
      </c>
      <c r="C295" s="9" t="s">
        <v>4132</v>
      </c>
      <c r="D295" s="9" t="s">
        <v>3368</v>
      </c>
      <c r="E295" s="9" t="s">
        <v>4133</v>
      </c>
      <c r="F295" s="115" t="s">
        <v>2588</v>
      </c>
      <c r="G295" s="50" t="s">
        <v>2588</v>
      </c>
      <c r="H295" s="50" t="s">
        <v>2588</v>
      </c>
      <c r="I295" s="50">
        <v>0.78369999999999995</v>
      </c>
      <c r="J295" s="145">
        <v>1.0456000000000001</v>
      </c>
      <c r="K295" s="50">
        <v>1</v>
      </c>
    </row>
    <row r="296" spans="1:11">
      <c r="A296" s="9" t="s">
        <v>4703</v>
      </c>
      <c r="B296" s="9" t="s">
        <v>3275</v>
      </c>
      <c r="C296" s="9" t="s">
        <v>4704</v>
      </c>
      <c r="D296" s="9" t="s">
        <v>3276</v>
      </c>
      <c r="E296" s="9" t="s">
        <v>4705</v>
      </c>
      <c r="F296" s="145">
        <v>1.83</v>
      </c>
      <c r="G296" s="50">
        <v>0.15890000000000001</v>
      </c>
      <c r="H296" s="50" t="s">
        <v>2588</v>
      </c>
      <c r="I296" s="50">
        <v>0.78949999999999998</v>
      </c>
      <c r="J296" s="115" t="s">
        <v>2588</v>
      </c>
      <c r="K296" s="50">
        <v>1</v>
      </c>
    </row>
    <row r="297" spans="1:11">
      <c r="A297" s="9" t="s">
        <v>4834</v>
      </c>
      <c r="B297" s="9" t="s">
        <v>4835</v>
      </c>
      <c r="C297" s="9" t="s">
        <v>2588</v>
      </c>
      <c r="D297" s="9" t="s">
        <v>2588</v>
      </c>
      <c r="E297" s="9" t="s">
        <v>3752</v>
      </c>
      <c r="F297" s="115">
        <v>8.0699999999999994E-2</v>
      </c>
      <c r="G297" s="50" t="s">
        <v>2588</v>
      </c>
      <c r="H297" s="145">
        <v>1.3924000000000001</v>
      </c>
      <c r="I297" s="50">
        <v>0.80269999999999997</v>
      </c>
      <c r="J297" s="115">
        <v>9.98E-2</v>
      </c>
      <c r="K297" s="50">
        <v>1</v>
      </c>
    </row>
    <row r="298" spans="1:11">
      <c r="A298" s="9" t="s">
        <v>4910</v>
      </c>
      <c r="B298" s="9" t="s">
        <v>3402</v>
      </c>
      <c r="C298" s="9" t="s">
        <v>4911</v>
      </c>
      <c r="D298" s="9" t="s">
        <v>3403</v>
      </c>
      <c r="E298" s="9" t="s">
        <v>4912</v>
      </c>
      <c r="F298" s="115">
        <v>0.54620000000000002</v>
      </c>
      <c r="G298" s="50" t="s">
        <v>2588</v>
      </c>
      <c r="H298" s="50" t="s">
        <v>2588</v>
      </c>
      <c r="I298" s="50">
        <v>0.8054</v>
      </c>
      <c r="J298" s="145">
        <v>1.5395000000000001</v>
      </c>
      <c r="K298" s="50">
        <v>1</v>
      </c>
    </row>
    <row r="299" spans="1:11">
      <c r="A299" s="9" t="s">
        <v>4137</v>
      </c>
      <c r="B299" s="9" t="s">
        <v>3189</v>
      </c>
      <c r="C299" s="9" t="s">
        <v>4138</v>
      </c>
      <c r="D299" s="9" t="s">
        <v>3190</v>
      </c>
      <c r="E299" s="9" t="s">
        <v>4139</v>
      </c>
      <c r="F299" s="145">
        <v>1.2841</v>
      </c>
      <c r="G299" s="50">
        <v>0.52459999999999996</v>
      </c>
      <c r="H299" s="50" t="s">
        <v>2588</v>
      </c>
      <c r="I299" s="50">
        <v>0.81630000000000003</v>
      </c>
      <c r="J299" s="115">
        <v>0.86650000000000005</v>
      </c>
      <c r="K299" s="50">
        <v>1</v>
      </c>
    </row>
    <row r="300" spans="1:11">
      <c r="A300" s="9" t="s">
        <v>4161</v>
      </c>
      <c r="B300" s="9" t="s">
        <v>3260</v>
      </c>
      <c r="C300" s="9" t="s">
        <v>4162</v>
      </c>
      <c r="D300" s="9" t="s">
        <v>3261</v>
      </c>
      <c r="E300" s="9" t="s">
        <v>4163</v>
      </c>
      <c r="F300" s="145">
        <v>2.7231000000000001</v>
      </c>
      <c r="G300" s="50">
        <v>1E-3</v>
      </c>
      <c r="H300" s="50" t="s">
        <v>2588</v>
      </c>
      <c r="I300" s="50">
        <v>0.82030000000000003</v>
      </c>
      <c r="J300" s="115">
        <v>1E-3</v>
      </c>
      <c r="K300" s="50">
        <v>1</v>
      </c>
    </row>
    <row r="301" spans="1:11">
      <c r="A301" s="9" t="s">
        <v>3986</v>
      </c>
      <c r="B301" s="9" t="s">
        <v>3987</v>
      </c>
      <c r="C301" s="9" t="s">
        <v>2588</v>
      </c>
      <c r="D301" s="9" t="s">
        <v>2588</v>
      </c>
      <c r="E301" s="9" t="s">
        <v>3752</v>
      </c>
      <c r="F301" s="145">
        <v>1.0115000000000001</v>
      </c>
      <c r="G301" s="50">
        <v>1E-3</v>
      </c>
      <c r="H301" s="50" t="s">
        <v>2588</v>
      </c>
      <c r="I301" s="50">
        <v>0.8286</v>
      </c>
      <c r="J301" s="115" t="s">
        <v>2588</v>
      </c>
      <c r="K301" s="50">
        <v>1</v>
      </c>
    </row>
    <row r="302" spans="1:11">
      <c r="A302" s="9" t="s">
        <v>4784</v>
      </c>
      <c r="B302" s="9" t="s">
        <v>3284</v>
      </c>
      <c r="C302" s="9" t="s">
        <v>4785</v>
      </c>
      <c r="D302" s="9" t="s">
        <v>3109</v>
      </c>
      <c r="E302" s="9" t="s">
        <v>4786</v>
      </c>
      <c r="F302" s="145">
        <v>1.093</v>
      </c>
      <c r="G302" s="50" t="s">
        <v>2588</v>
      </c>
      <c r="H302" s="50" t="s">
        <v>2588</v>
      </c>
      <c r="I302" s="50">
        <v>0.84699999999999998</v>
      </c>
      <c r="J302" s="115" t="s">
        <v>2588</v>
      </c>
      <c r="K302" s="50">
        <v>1</v>
      </c>
    </row>
    <row r="303" spans="1:11">
      <c r="A303" s="9" t="s">
        <v>4554</v>
      </c>
      <c r="B303" s="9" t="s">
        <v>4555</v>
      </c>
      <c r="C303" s="9" t="s">
        <v>2588</v>
      </c>
      <c r="D303" s="9" t="s">
        <v>2588</v>
      </c>
      <c r="E303" s="9" t="s">
        <v>3753</v>
      </c>
      <c r="F303" s="145">
        <v>1.3257000000000001</v>
      </c>
      <c r="G303" s="50" t="s">
        <v>2588</v>
      </c>
      <c r="H303" s="50" t="s">
        <v>2588</v>
      </c>
      <c r="I303" s="50">
        <v>0.85189999999999999</v>
      </c>
      <c r="J303" s="115">
        <v>0.13200000000000001</v>
      </c>
      <c r="K303" s="50">
        <v>1</v>
      </c>
    </row>
    <row r="304" spans="1:11">
      <c r="A304" s="9" t="s">
        <v>4881</v>
      </c>
      <c r="B304" s="9" t="s">
        <v>3560</v>
      </c>
      <c r="C304" s="9" t="s">
        <v>4882</v>
      </c>
      <c r="D304" s="9" t="s">
        <v>3107</v>
      </c>
      <c r="E304" s="9" t="s">
        <v>3775</v>
      </c>
      <c r="F304" s="115" t="s">
        <v>2588</v>
      </c>
      <c r="G304" s="145">
        <v>1.4124000000000001</v>
      </c>
      <c r="H304" s="50" t="s">
        <v>2588</v>
      </c>
      <c r="I304" s="50">
        <v>0.86</v>
      </c>
      <c r="J304" s="115">
        <v>1E-3</v>
      </c>
      <c r="K304" s="50">
        <v>1</v>
      </c>
    </row>
    <row r="305" spans="1:11">
      <c r="A305" s="9" t="s">
        <v>4073</v>
      </c>
      <c r="B305" s="9" t="s">
        <v>3714</v>
      </c>
      <c r="C305" s="9" t="s">
        <v>4074</v>
      </c>
      <c r="D305" s="9" t="s">
        <v>3715</v>
      </c>
      <c r="E305" s="9" t="s">
        <v>4075</v>
      </c>
      <c r="F305" s="115">
        <v>0.44650000000000001</v>
      </c>
      <c r="G305" s="145">
        <v>1.1726000000000001</v>
      </c>
      <c r="H305" s="50" t="s">
        <v>2588</v>
      </c>
      <c r="I305" s="50">
        <v>0.86339999999999995</v>
      </c>
      <c r="J305" s="115">
        <v>0.58479999999999999</v>
      </c>
      <c r="K305" s="50">
        <v>1</v>
      </c>
    </row>
    <row r="306" spans="1:11">
      <c r="A306" s="9" t="s">
        <v>3865</v>
      </c>
      <c r="B306" s="9" t="s">
        <v>3866</v>
      </c>
      <c r="C306" s="9" t="s">
        <v>2588</v>
      </c>
      <c r="D306" s="9" t="s">
        <v>2588</v>
      </c>
      <c r="E306" s="9" t="s">
        <v>3753</v>
      </c>
      <c r="F306" s="145">
        <v>1.1314</v>
      </c>
      <c r="G306" s="115" t="s">
        <v>2588</v>
      </c>
      <c r="H306" s="50" t="s">
        <v>2588</v>
      </c>
      <c r="I306" s="50">
        <v>0.86560000000000004</v>
      </c>
      <c r="J306" s="115">
        <v>0.56699999999999995</v>
      </c>
      <c r="K306" s="50">
        <v>1</v>
      </c>
    </row>
    <row r="307" spans="1:11">
      <c r="A307" s="9" t="s">
        <v>4659</v>
      </c>
      <c r="B307" s="9" t="s">
        <v>4660</v>
      </c>
      <c r="C307" s="9" t="s">
        <v>4661</v>
      </c>
      <c r="D307" s="9" t="s">
        <v>3115</v>
      </c>
      <c r="E307" s="9" t="s">
        <v>3753</v>
      </c>
      <c r="F307" s="115">
        <v>0.29099999999999998</v>
      </c>
      <c r="G307" s="145">
        <v>1.3136000000000001</v>
      </c>
      <c r="H307" s="115">
        <v>0.216</v>
      </c>
      <c r="I307" s="50">
        <v>0.87209999999999999</v>
      </c>
      <c r="J307" s="115">
        <v>1E-3</v>
      </c>
      <c r="K307" s="50">
        <v>1</v>
      </c>
    </row>
    <row r="308" spans="1:11">
      <c r="A308" s="9" t="s">
        <v>3993</v>
      </c>
      <c r="B308" s="9" t="s">
        <v>3139</v>
      </c>
      <c r="C308" s="9" t="s">
        <v>3994</v>
      </c>
      <c r="D308" s="9" t="s">
        <v>3140</v>
      </c>
      <c r="E308" s="9" t="s">
        <v>3995</v>
      </c>
      <c r="F308" s="115">
        <v>0.19489999999999999</v>
      </c>
      <c r="G308" s="145">
        <v>1.2093</v>
      </c>
      <c r="H308" s="50" t="s">
        <v>2588</v>
      </c>
      <c r="I308" s="50">
        <v>0.89770000000000005</v>
      </c>
      <c r="J308" s="115">
        <v>1E-3</v>
      </c>
      <c r="K308" s="50">
        <v>1</v>
      </c>
    </row>
    <row r="309" spans="1:11">
      <c r="A309" s="9" t="s">
        <v>4444</v>
      </c>
      <c r="B309" s="9" t="s">
        <v>3475</v>
      </c>
      <c r="C309" s="9" t="s">
        <v>4445</v>
      </c>
      <c r="D309" s="9" t="s">
        <v>3476</v>
      </c>
      <c r="E309" s="9" t="s">
        <v>3747</v>
      </c>
      <c r="F309" s="145">
        <v>3.7147000000000001</v>
      </c>
      <c r="G309" s="50" t="s">
        <v>2588</v>
      </c>
      <c r="H309" s="50" t="s">
        <v>2588</v>
      </c>
      <c r="I309" s="50">
        <v>0.90539999999999998</v>
      </c>
      <c r="J309" s="115">
        <v>0.26700000000000002</v>
      </c>
      <c r="K309" s="50">
        <v>1</v>
      </c>
    </row>
    <row r="310" spans="1:11">
      <c r="A310" s="9" t="s">
        <v>3907</v>
      </c>
      <c r="B310" s="9" t="s">
        <v>3908</v>
      </c>
      <c r="C310" s="9" t="s">
        <v>2588</v>
      </c>
      <c r="D310" s="9" t="s">
        <v>2588</v>
      </c>
      <c r="E310" s="9" t="s">
        <v>3753</v>
      </c>
      <c r="F310" s="115">
        <v>0.75590000000000002</v>
      </c>
      <c r="G310" s="145">
        <v>2.7151000000000001</v>
      </c>
      <c r="H310" s="50" t="s">
        <v>2588</v>
      </c>
      <c r="I310" s="50">
        <v>0.92859999999999998</v>
      </c>
      <c r="J310" s="115">
        <v>0.55930000000000002</v>
      </c>
      <c r="K310" s="50">
        <v>1</v>
      </c>
    </row>
    <row r="311" spans="1:11">
      <c r="A311" s="9" t="s">
        <v>3779</v>
      </c>
      <c r="B311" s="9" t="s">
        <v>3780</v>
      </c>
      <c r="C311" s="9" t="s">
        <v>2588</v>
      </c>
      <c r="D311" s="9" t="s">
        <v>2588</v>
      </c>
      <c r="E311" s="9" t="s">
        <v>3753</v>
      </c>
      <c r="F311" s="115">
        <v>1E-3</v>
      </c>
      <c r="G311" s="50" t="s">
        <v>2588</v>
      </c>
      <c r="H311" s="145">
        <v>1.1566000000000001</v>
      </c>
      <c r="I311" s="50">
        <v>0.96150000000000002</v>
      </c>
      <c r="J311" s="115" t="s">
        <v>2588</v>
      </c>
      <c r="K311" s="50">
        <v>1</v>
      </c>
    </row>
    <row r="312" spans="1:11">
      <c r="A312" s="9" t="s">
        <v>4798</v>
      </c>
      <c r="B312" s="9" t="s">
        <v>3391</v>
      </c>
      <c r="C312" s="9" t="s">
        <v>4799</v>
      </c>
      <c r="D312" s="9" t="s">
        <v>3392</v>
      </c>
      <c r="E312" s="9" t="s">
        <v>4731</v>
      </c>
      <c r="F312" s="115">
        <v>0.30130000000000001</v>
      </c>
      <c r="G312" s="50">
        <v>1E-3</v>
      </c>
      <c r="H312" s="50" t="s">
        <v>2588</v>
      </c>
      <c r="I312" s="50">
        <v>0.96919999999999995</v>
      </c>
      <c r="J312" s="145">
        <v>1.2981</v>
      </c>
      <c r="K312" s="50">
        <v>1</v>
      </c>
    </row>
    <row r="313" spans="1:11">
      <c r="A313" s="9" t="s">
        <v>4155</v>
      </c>
      <c r="B313" s="9" t="s">
        <v>3518</v>
      </c>
      <c r="C313" s="9" t="s">
        <v>2588</v>
      </c>
      <c r="D313" s="9" t="s">
        <v>2588</v>
      </c>
      <c r="E313" s="9" t="s">
        <v>3752</v>
      </c>
      <c r="F313" s="115">
        <v>0.14510000000000001</v>
      </c>
      <c r="G313" s="50" t="s">
        <v>2588</v>
      </c>
      <c r="H313" s="50" t="s">
        <v>2588</v>
      </c>
      <c r="I313" s="145">
        <v>1.0045999999999999</v>
      </c>
      <c r="J313" s="115">
        <v>1E-3</v>
      </c>
      <c r="K313" s="50">
        <v>1</v>
      </c>
    </row>
    <row r="314" spans="1:11">
      <c r="A314" s="9" t="s">
        <v>4414</v>
      </c>
      <c r="B314" s="9" t="s">
        <v>3471</v>
      </c>
      <c r="C314" s="9" t="s">
        <v>4415</v>
      </c>
      <c r="D314" s="9" t="s">
        <v>3472</v>
      </c>
      <c r="E314" s="9" t="s">
        <v>4416</v>
      </c>
      <c r="F314" s="115">
        <v>8.2400000000000001E-2</v>
      </c>
      <c r="G314" s="50">
        <v>0.504</v>
      </c>
      <c r="H314" s="50" t="s">
        <v>2588</v>
      </c>
      <c r="I314" s="145">
        <v>1.0098</v>
      </c>
      <c r="J314" s="115">
        <v>1E-3</v>
      </c>
      <c r="K314" s="50">
        <v>1</v>
      </c>
    </row>
    <row r="315" spans="1:11">
      <c r="A315" s="9" t="s">
        <v>4831</v>
      </c>
      <c r="B315" s="9" t="s">
        <v>3681</v>
      </c>
      <c r="C315" s="9" t="s">
        <v>4832</v>
      </c>
      <c r="D315" s="9" t="s">
        <v>3682</v>
      </c>
      <c r="E315" s="9" t="s">
        <v>4833</v>
      </c>
      <c r="F315" s="145">
        <v>2.0106000000000002</v>
      </c>
      <c r="G315" s="50">
        <v>1E-3</v>
      </c>
      <c r="H315" s="50">
        <v>1E-3</v>
      </c>
      <c r="I315" s="145">
        <v>1.0101</v>
      </c>
      <c r="J315" s="115">
        <v>0.31319999999999998</v>
      </c>
      <c r="K315" s="50">
        <v>2</v>
      </c>
    </row>
    <row r="316" spans="1:11">
      <c r="A316" s="9" t="s">
        <v>4805</v>
      </c>
      <c r="B316" s="9" t="s">
        <v>3548</v>
      </c>
      <c r="C316" s="9" t="s">
        <v>2588</v>
      </c>
      <c r="D316" s="9" t="s">
        <v>2588</v>
      </c>
      <c r="E316" s="9" t="s">
        <v>4806</v>
      </c>
      <c r="F316" s="115">
        <v>0.16889999999999999</v>
      </c>
      <c r="G316" s="50" t="s">
        <v>2588</v>
      </c>
      <c r="H316" s="50" t="s">
        <v>2588</v>
      </c>
      <c r="I316" s="145">
        <v>1.0162</v>
      </c>
      <c r="J316" s="115">
        <v>1E-3</v>
      </c>
      <c r="K316" s="50">
        <v>1</v>
      </c>
    </row>
    <row r="317" spans="1:11">
      <c r="A317" s="9" t="s">
        <v>5149</v>
      </c>
      <c r="B317" s="9" t="s">
        <v>5150</v>
      </c>
      <c r="C317" s="9" t="s">
        <v>2588</v>
      </c>
      <c r="D317" s="9" t="s">
        <v>2588</v>
      </c>
      <c r="E317" s="9" t="s">
        <v>3752</v>
      </c>
      <c r="F317" s="115" t="s">
        <v>2588</v>
      </c>
      <c r="G317" s="50" t="s">
        <v>2588</v>
      </c>
      <c r="H317" s="50" t="s">
        <v>2588</v>
      </c>
      <c r="I317" s="145">
        <v>1.0163</v>
      </c>
      <c r="J317" s="115" t="s">
        <v>2588</v>
      </c>
      <c r="K317" s="50">
        <v>1</v>
      </c>
    </row>
    <row r="318" spans="1:11">
      <c r="A318" s="9" t="s">
        <v>3909</v>
      </c>
      <c r="B318" s="9" t="s">
        <v>3700</v>
      </c>
      <c r="C318" s="9" t="s">
        <v>3910</v>
      </c>
      <c r="D318" s="9" t="s">
        <v>3423</v>
      </c>
      <c r="E318" s="9" t="s">
        <v>3911</v>
      </c>
      <c r="F318" s="145">
        <v>1.0730999999999999</v>
      </c>
      <c r="G318" s="115" t="s">
        <v>2588</v>
      </c>
      <c r="H318" s="50">
        <v>0.23400000000000001</v>
      </c>
      <c r="I318" s="145">
        <v>1.0185</v>
      </c>
      <c r="J318" s="115">
        <v>0.57999999999999996</v>
      </c>
      <c r="K318" s="50">
        <v>2</v>
      </c>
    </row>
    <row r="319" spans="1:11">
      <c r="A319" s="9" t="s">
        <v>3852</v>
      </c>
      <c r="B319" s="9" t="s">
        <v>3853</v>
      </c>
      <c r="C319" s="9" t="s">
        <v>2588</v>
      </c>
      <c r="D319" s="9" t="s">
        <v>2588</v>
      </c>
      <c r="E319" s="9" t="s">
        <v>3753</v>
      </c>
      <c r="F319" s="115">
        <v>0.85599999999999998</v>
      </c>
      <c r="G319" s="115" t="s">
        <v>2588</v>
      </c>
      <c r="H319" s="50" t="s">
        <v>2588</v>
      </c>
      <c r="I319" s="145">
        <v>1.0195000000000001</v>
      </c>
      <c r="J319" s="115" t="s">
        <v>2588</v>
      </c>
      <c r="K319" s="50">
        <v>1</v>
      </c>
    </row>
    <row r="320" spans="1:11">
      <c r="A320" s="9" t="s">
        <v>3854</v>
      </c>
      <c r="B320" s="9" t="s">
        <v>3429</v>
      </c>
      <c r="C320" s="9" t="s">
        <v>3855</v>
      </c>
      <c r="D320" s="9" t="s">
        <v>3104</v>
      </c>
      <c r="E320" s="9" t="s">
        <v>3856</v>
      </c>
      <c r="F320" s="115">
        <v>1E-3</v>
      </c>
      <c r="G320" s="115" t="s">
        <v>2588</v>
      </c>
      <c r="H320" s="50" t="s">
        <v>2588</v>
      </c>
      <c r="I320" s="145">
        <v>1.0204</v>
      </c>
      <c r="J320" s="115" t="s">
        <v>2588</v>
      </c>
      <c r="K320" s="50">
        <v>1</v>
      </c>
    </row>
    <row r="321" spans="1:11">
      <c r="A321" s="9" t="s">
        <v>5087</v>
      </c>
      <c r="B321" s="9" t="s">
        <v>3596</v>
      </c>
      <c r="C321" s="9" t="s">
        <v>2588</v>
      </c>
      <c r="D321" s="9" t="s">
        <v>2588</v>
      </c>
      <c r="E321" s="9" t="s">
        <v>3747</v>
      </c>
      <c r="F321" s="145">
        <v>1.0044999999999999</v>
      </c>
      <c r="G321" s="115" t="s">
        <v>2588</v>
      </c>
      <c r="H321" s="50" t="s">
        <v>2588</v>
      </c>
      <c r="I321" s="145">
        <v>1.022</v>
      </c>
      <c r="J321" s="115" t="s">
        <v>2588</v>
      </c>
      <c r="K321" s="50">
        <v>2</v>
      </c>
    </row>
    <row r="322" spans="1:11">
      <c r="A322" s="9" t="s">
        <v>4417</v>
      </c>
      <c r="B322" s="9" t="s">
        <v>4418</v>
      </c>
      <c r="C322" s="9" t="s">
        <v>2588</v>
      </c>
      <c r="D322" s="9" t="s">
        <v>2588</v>
      </c>
      <c r="E322" s="9" t="s">
        <v>3753</v>
      </c>
      <c r="F322" s="115">
        <v>0.55640000000000001</v>
      </c>
      <c r="G322" s="115" t="s">
        <v>2588</v>
      </c>
      <c r="H322" s="50" t="s">
        <v>2588</v>
      </c>
      <c r="I322" s="145">
        <v>1.0232000000000001</v>
      </c>
      <c r="J322" s="115" t="s">
        <v>2588</v>
      </c>
      <c r="K322" s="50">
        <v>1</v>
      </c>
    </row>
    <row r="323" spans="1:11">
      <c r="A323" s="9" t="s">
        <v>4015</v>
      </c>
      <c r="B323" s="9" t="s">
        <v>3663</v>
      </c>
      <c r="C323" s="9" t="s">
        <v>4016</v>
      </c>
      <c r="D323" s="9" t="s">
        <v>3600</v>
      </c>
      <c r="E323" s="9" t="s">
        <v>4017</v>
      </c>
      <c r="F323" s="115">
        <v>0.27110000000000001</v>
      </c>
      <c r="G323" s="115" t="s">
        <v>2588</v>
      </c>
      <c r="H323" s="50">
        <v>0.25480000000000003</v>
      </c>
      <c r="I323" s="145">
        <v>1.0275000000000001</v>
      </c>
      <c r="J323" s="115" t="s">
        <v>2588</v>
      </c>
      <c r="K323" s="50">
        <v>1</v>
      </c>
    </row>
    <row r="324" spans="1:11">
      <c r="A324" s="9" t="s">
        <v>4883</v>
      </c>
      <c r="B324" s="9" t="s">
        <v>3065</v>
      </c>
      <c r="C324" s="9" t="s">
        <v>4884</v>
      </c>
      <c r="D324" s="9" t="s">
        <v>3054</v>
      </c>
      <c r="E324" s="9" t="s">
        <v>4885</v>
      </c>
      <c r="F324" s="145">
        <v>1.127</v>
      </c>
      <c r="G324" s="115">
        <v>1E-3</v>
      </c>
      <c r="H324" s="50" t="s">
        <v>2588</v>
      </c>
      <c r="I324" s="145">
        <v>1.0294000000000001</v>
      </c>
      <c r="J324" s="115">
        <v>0.17069999999999999</v>
      </c>
      <c r="K324" s="50">
        <v>2</v>
      </c>
    </row>
    <row r="325" spans="1:11">
      <c r="A325" s="9" t="s">
        <v>4909</v>
      </c>
      <c r="B325" s="9" t="s">
        <v>3567</v>
      </c>
      <c r="C325" s="9" t="s">
        <v>2588</v>
      </c>
      <c r="D325" s="9" t="s">
        <v>2588</v>
      </c>
      <c r="E325" s="9" t="s">
        <v>3752</v>
      </c>
      <c r="F325" s="145">
        <v>2.0312000000000001</v>
      </c>
      <c r="G325" s="115" t="s">
        <v>2588</v>
      </c>
      <c r="H325" s="50">
        <v>1E-3</v>
      </c>
      <c r="I325" s="145">
        <v>1.0318000000000001</v>
      </c>
      <c r="J325" s="115">
        <v>0.1019</v>
      </c>
      <c r="K325" s="50">
        <v>2</v>
      </c>
    </row>
    <row r="326" spans="1:11">
      <c r="A326" s="9" t="s">
        <v>3902</v>
      </c>
      <c r="B326" s="9" t="s">
        <v>3903</v>
      </c>
      <c r="C326" s="9" t="s">
        <v>2588</v>
      </c>
      <c r="D326" s="9" t="s">
        <v>2588</v>
      </c>
      <c r="E326" s="9" t="s">
        <v>3753</v>
      </c>
      <c r="F326" s="145">
        <v>1.5893999999999999</v>
      </c>
      <c r="G326" s="115">
        <v>1E-3</v>
      </c>
      <c r="H326" s="50" t="s">
        <v>2588</v>
      </c>
      <c r="I326" s="145">
        <v>1.0334000000000001</v>
      </c>
      <c r="J326" s="115">
        <v>1E-3</v>
      </c>
      <c r="K326" s="50">
        <v>2</v>
      </c>
    </row>
    <row r="327" spans="1:11">
      <c r="A327" s="9" t="s">
        <v>4800</v>
      </c>
      <c r="B327" s="9" t="s">
        <v>3204</v>
      </c>
      <c r="C327" s="9" t="s">
        <v>4801</v>
      </c>
      <c r="D327" s="9" t="s">
        <v>3175</v>
      </c>
      <c r="E327" s="9" t="s">
        <v>4802</v>
      </c>
      <c r="F327" s="115">
        <v>0.30520000000000003</v>
      </c>
      <c r="G327" s="145">
        <v>1.2053</v>
      </c>
      <c r="H327" s="50" t="s">
        <v>2588</v>
      </c>
      <c r="I327" s="145">
        <v>1.0353000000000001</v>
      </c>
      <c r="J327" s="115" t="s">
        <v>2588</v>
      </c>
      <c r="K327" s="50">
        <v>2</v>
      </c>
    </row>
    <row r="328" spans="1:11">
      <c r="A328" s="9" t="s">
        <v>4048</v>
      </c>
      <c r="B328" s="9" t="s">
        <v>3712</v>
      </c>
      <c r="C328" s="9" t="s">
        <v>4049</v>
      </c>
      <c r="D328" s="9" t="s">
        <v>3713</v>
      </c>
      <c r="E328" s="9" t="s">
        <v>4050</v>
      </c>
      <c r="F328" s="115">
        <v>0.25419999999999998</v>
      </c>
      <c r="G328" s="115" t="s">
        <v>2588</v>
      </c>
      <c r="H328" s="50">
        <v>0.51770000000000005</v>
      </c>
      <c r="I328" s="145">
        <v>1.0356000000000001</v>
      </c>
      <c r="J328" s="115">
        <v>1E-3</v>
      </c>
      <c r="K328" s="50">
        <v>1</v>
      </c>
    </row>
    <row r="329" spans="1:11">
      <c r="A329" s="9" t="s">
        <v>4213</v>
      </c>
      <c r="B329" s="9" t="s">
        <v>3174</v>
      </c>
      <c r="C329" s="9" t="s">
        <v>4214</v>
      </c>
      <c r="D329" s="9" t="s">
        <v>3084</v>
      </c>
      <c r="E329" s="9" t="s">
        <v>4215</v>
      </c>
      <c r="F329" s="115">
        <v>0.50239999999999996</v>
      </c>
      <c r="G329" s="115">
        <v>1E-3</v>
      </c>
      <c r="H329" s="50" t="s">
        <v>2588</v>
      </c>
      <c r="I329" s="145">
        <v>1.0451999999999999</v>
      </c>
      <c r="J329" s="115">
        <v>1E-3</v>
      </c>
      <c r="K329" s="50">
        <v>1</v>
      </c>
    </row>
    <row r="330" spans="1:11">
      <c r="A330" s="9" t="s">
        <v>3915</v>
      </c>
      <c r="B330" s="9" t="s">
        <v>3651</v>
      </c>
      <c r="C330" s="9" t="s">
        <v>3916</v>
      </c>
      <c r="D330" s="9" t="s">
        <v>3432</v>
      </c>
      <c r="E330" s="9" t="s">
        <v>3761</v>
      </c>
      <c r="F330" s="115">
        <v>0.52400000000000002</v>
      </c>
      <c r="G330" s="115" t="s">
        <v>2588</v>
      </c>
      <c r="H330" s="50" t="s">
        <v>2588</v>
      </c>
      <c r="I330" s="145">
        <v>1.05</v>
      </c>
      <c r="J330" s="115" t="s">
        <v>2588</v>
      </c>
      <c r="K330" s="50">
        <v>1</v>
      </c>
    </row>
    <row r="331" spans="1:11">
      <c r="A331" s="9" t="s">
        <v>4756</v>
      </c>
      <c r="B331" s="9" t="s">
        <v>3541</v>
      </c>
      <c r="C331" s="9" t="s">
        <v>4757</v>
      </c>
      <c r="D331" s="9" t="s">
        <v>3346</v>
      </c>
      <c r="E331" s="9" t="s">
        <v>4758</v>
      </c>
      <c r="F331" s="145">
        <v>1.0376000000000001</v>
      </c>
      <c r="G331" s="115" t="s">
        <v>2588</v>
      </c>
      <c r="H331" s="115">
        <v>0.2072</v>
      </c>
      <c r="I331" s="145">
        <v>1.0518000000000001</v>
      </c>
      <c r="J331" s="115">
        <v>0.60819999999999996</v>
      </c>
      <c r="K331" s="50">
        <v>2</v>
      </c>
    </row>
    <row r="332" spans="1:11">
      <c r="A332" s="9" t="s">
        <v>4839</v>
      </c>
      <c r="B332" s="9" t="s">
        <v>4840</v>
      </c>
      <c r="C332" s="9" t="s">
        <v>2588</v>
      </c>
      <c r="D332" s="9" t="s">
        <v>2588</v>
      </c>
      <c r="E332" s="9" t="s">
        <v>3753</v>
      </c>
      <c r="F332" s="115">
        <v>0.70499999999999996</v>
      </c>
      <c r="G332" s="115" t="s">
        <v>2588</v>
      </c>
      <c r="H332" s="50" t="s">
        <v>2588</v>
      </c>
      <c r="I332" s="145">
        <v>1.0628</v>
      </c>
      <c r="J332" s="145">
        <v>1.9240999999999999</v>
      </c>
      <c r="K332" s="50">
        <v>2</v>
      </c>
    </row>
    <row r="333" spans="1:11">
      <c r="A333" s="9" t="s">
        <v>4680</v>
      </c>
      <c r="B333" s="9" t="s">
        <v>4681</v>
      </c>
      <c r="C333" s="9" t="s">
        <v>2588</v>
      </c>
      <c r="D333" s="9" t="s">
        <v>2588</v>
      </c>
      <c r="E333" s="9" t="s">
        <v>3753</v>
      </c>
      <c r="F333" s="145">
        <v>1.0204</v>
      </c>
      <c r="G333" s="115">
        <v>1E-3</v>
      </c>
      <c r="H333" s="50">
        <v>1E-3</v>
      </c>
      <c r="I333" s="145">
        <v>1.0641</v>
      </c>
      <c r="J333" s="115" t="s">
        <v>2588</v>
      </c>
      <c r="K333" s="50">
        <v>2</v>
      </c>
    </row>
    <row r="334" spans="1:11">
      <c r="A334" s="9" t="s">
        <v>3808</v>
      </c>
      <c r="B334" s="9" t="s">
        <v>3424</v>
      </c>
      <c r="C334" s="9" t="s">
        <v>3809</v>
      </c>
      <c r="D334" s="9" t="s">
        <v>3358</v>
      </c>
      <c r="E334" s="9" t="s">
        <v>3810</v>
      </c>
      <c r="F334" s="115">
        <v>0.6542</v>
      </c>
      <c r="G334" s="115" t="s">
        <v>2588</v>
      </c>
      <c r="H334" s="50">
        <v>0.28120000000000001</v>
      </c>
      <c r="I334" s="145">
        <v>1.0644</v>
      </c>
      <c r="J334" s="115">
        <v>1E-3</v>
      </c>
      <c r="K334" s="50">
        <v>1</v>
      </c>
    </row>
    <row r="335" spans="1:11">
      <c r="A335" s="9" t="s">
        <v>4174</v>
      </c>
      <c r="B335" s="9" t="s">
        <v>3337</v>
      </c>
      <c r="C335" s="9" t="s">
        <v>4175</v>
      </c>
      <c r="D335" s="9" t="s">
        <v>3338</v>
      </c>
      <c r="E335" s="9" t="s">
        <v>4176</v>
      </c>
      <c r="F335" s="145">
        <v>1.3388</v>
      </c>
      <c r="G335" s="115" t="s">
        <v>2588</v>
      </c>
      <c r="H335" s="50" t="s">
        <v>2588</v>
      </c>
      <c r="I335" s="145">
        <v>1.0737000000000001</v>
      </c>
      <c r="J335" s="50" t="s">
        <v>2588</v>
      </c>
      <c r="K335" s="50">
        <v>2</v>
      </c>
    </row>
    <row r="336" spans="1:11">
      <c r="A336" s="9" t="s">
        <v>4006</v>
      </c>
      <c r="B336" s="9" t="s">
        <v>3488</v>
      </c>
      <c r="C336" s="9" t="s">
        <v>4007</v>
      </c>
      <c r="D336" s="9" t="s">
        <v>3489</v>
      </c>
      <c r="E336" s="9" t="s">
        <v>3751</v>
      </c>
      <c r="F336" s="115">
        <v>0.18179999999999999</v>
      </c>
      <c r="G336" s="115">
        <v>1E-3</v>
      </c>
      <c r="H336" s="50" t="s">
        <v>2588</v>
      </c>
      <c r="I336" s="145">
        <v>1.0738000000000001</v>
      </c>
      <c r="J336" s="50">
        <v>1E-3</v>
      </c>
      <c r="K336" s="50">
        <v>1</v>
      </c>
    </row>
    <row r="337" spans="1:11">
      <c r="A337" s="9" t="s">
        <v>4762</v>
      </c>
      <c r="B337" s="9" t="s">
        <v>3542</v>
      </c>
      <c r="C337" s="9" t="s">
        <v>4763</v>
      </c>
      <c r="D337" s="9" t="s">
        <v>3052</v>
      </c>
      <c r="E337" s="9" t="s">
        <v>4764</v>
      </c>
      <c r="F337" s="115">
        <v>0.29809999999999998</v>
      </c>
      <c r="G337" s="115">
        <v>0.26929999999999998</v>
      </c>
      <c r="H337" s="50" t="s">
        <v>2588</v>
      </c>
      <c r="I337" s="145">
        <v>1.0745</v>
      </c>
      <c r="J337" s="50">
        <v>0.30270000000000002</v>
      </c>
      <c r="K337" s="50">
        <v>1</v>
      </c>
    </row>
    <row r="338" spans="1:11">
      <c r="A338" s="9" t="s">
        <v>4940</v>
      </c>
      <c r="B338" s="9" t="s">
        <v>3149</v>
      </c>
      <c r="C338" s="9" t="s">
        <v>4941</v>
      </c>
      <c r="D338" s="9" t="s">
        <v>3150</v>
      </c>
      <c r="E338" s="9" t="s">
        <v>4942</v>
      </c>
      <c r="F338" s="115">
        <v>0.27150000000000002</v>
      </c>
      <c r="G338" s="115">
        <v>4.7199999999999999E-2</v>
      </c>
      <c r="H338" s="50">
        <v>0.74390000000000001</v>
      </c>
      <c r="I338" s="145">
        <v>1.0762</v>
      </c>
      <c r="J338" s="50">
        <v>1E-3</v>
      </c>
      <c r="K338" s="50">
        <v>1</v>
      </c>
    </row>
    <row r="339" spans="1:11">
      <c r="A339" s="9" t="s">
        <v>4434</v>
      </c>
      <c r="B339" s="9" t="s">
        <v>3473</v>
      </c>
      <c r="C339" s="9" t="s">
        <v>4435</v>
      </c>
      <c r="D339" s="9" t="s">
        <v>3103</v>
      </c>
      <c r="E339" s="9" t="s">
        <v>4436</v>
      </c>
      <c r="F339" s="115">
        <v>0.3997</v>
      </c>
      <c r="G339" s="115">
        <v>0.91</v>
      </c>
      <c r="H339" s="115" t="s">
        <v>2588</v>
      </c>
      <c r="I339" s="145">
        <v>1.0763</v>
      </c>
      <c r="J339" s="50">
        <v>0.45290000000000002</v>
      </c>
      <c r="K339" s="50">
        <v>1</v>
      </c>
    </row>
    <row r="340" spans="1:11">
      <c r="A340" s="9" t="s">
        <v>4446</v>
      </c>
      <c r="B340" s="9" t="s">
        <v>4447</v>
      </c>
      <c r="C340" s="9" t="s">
        <v>2588</v>
      </c>
      <c r="D340" s="9" t="s">
        <v>2588</v>
      </c>
      <c r="E340" s="9" t="s">
        <v>3752</v>
      </c>
      <c r="F340" s="115">
        <v>0.1782</v>
      </c>
      <c r="G340" s="115" t="s">
        <v>2588</v>
      </c>
      <c r="H340" s="115" t="s">
        <v>2588</v>
      </c>
      <c r="I340" s="145">
        <v>1.0795999999999999</v>
      </c>
      <c r="J340" s="50" t="s">
        <v>2588</v>
      </c>
      <c r="K340" s="50">
        <v>1</v>
      </c>
    </row>
    <row r="341" spans="1:11">
      <c r="A341" s="9" t="s">
        <v>4820</v>
      </c>
      <c r="B341" s="9" t="s">
        <v>3085</v>
      </c>
      <c r="C341" s="9" t="s">
        <v>4821</v>
      </c>
      <c r="D341" s="9" t="s">
        <v>3086</v>
      </c>
      <c r="E341" s="9" t="s">
        <v>4822</v>
      </c>
      <c r="F341" s="115">
        <v>0.38819999999999999</v>
      </c>
      <c r="G341" s="115" t="s">
        <v>2588</v>
      </c>
      <c r="H341" s="115">
        <v>1E-3</v>
      </c>
      <c r="I341" s="145">
        <v>1.0817000000000001</v>
      </c>
      <c r="J341" s="50">
        <v>1E-3</v>
      </c>
      <c r="K341" s="50">
        <v>1</v>
      </c>
    </row>
    <row r="342" spans="1:11">
      <c r="A342" s="9" t="s">
        <v>4103</v>
      </c>
      <c r="B342" s="9" t="s">
        <v>3514</v>
      </c>
      <c r="C342" s="9" t="s">
        <v>4104</v>
      </c>
      <c r="D342" s="9" t="s">
        <v>2588</v>
      </c>
      <c r="E342" s="9" t="s">
        <v>4105</v>
      </c>
      <c r="F342" s="115">
        <v>0.1077</v>
      </c>
      <c r="G342" s="50" t="s">
        <v>2588</v>
      </c>
      <c r="H342" s="50">
        <v>0.54330000000000001</v>
      </c>
      <c r="I342" s="145">
        <v>1.0889</v>
      </c>
      <c r="J342" s="50">
        <v>0.16109999999999999</v>
      </c>
      <c r="K342" s="50">
        <v>1</v>
      </c>
    </row>
    <row r="343" spans="1:11">
      <c r="A343" s="9" t="s">
        <v>4320</v>
      </c>
      <c r="B343" s="9" t="s">
        <v>3166</v>
      </c>
      <c r="C343" s="9" t="s">
        <v>4321</v>
      </c>
      <c r="D343" s="9" t="s">
        <v>3167</v>
      </c>
      <c r="E343" s="9" t="s">
        <v>4322</v>
      </c>
      <c r="F343" s="115">
        <v>0.77939999999999998</v>
      </c>
      <c r="G343" s="50" t="s">
        <v>2588</v>
      </c>
      <c r="H343" s="50" t="s">
        <v>2588</v>
      </c>
      <c r="I343" s="145">
        <v>1.091</v>
      </c>
      <c r="J343" s="50">
        <v>1E-3</v>
      </c>
      <c r="K343" s="50">
        <v>1</v>
      </c>
    </row>
    <row r="344" spans="1:11">
      <c r="A344" s="9" t="s">
        <v>4611</v>
      </c>
      <c r="B344" s="9" t="s">
        <v>3191</v>
      </c>
      <c r="C344" s="9" t="s">
        <v>4612</v>
      </c>
      <c r="D344" s="9" t="s">
        <v>3192</v>
      </c>
      <c r="E344" s="9" t="s">
        <v>3747</v>
      </c>
      <c r="F344" s="115">
        <v>0.18509999999999999</v>
      </c>
      <c r="G344" s="50">
        <v>0.2429</v>
      </c>
      <c r="H344" s="50" t="s">
        <v>2588</v>
      </c>
      <c r="I344" s="145">
        <v>1.0919000000000001</v>
      </c>
      <c r="J344" s="50" t="s">
        <v>2588</v>
      </c>
      <c r="K344" s="50">
        <v>1</v>
      </c>
    </row>
    <row r="345" spans="1:11">
      <c r="A345" s="9" t="s">
        <v>5031</v>
      </c>
      <c r="B345" s="9" t="s">
        <v>3645</v>
      </c>
      <c r="C345" s="9" t="s">
        <v>5032</v>
      </c>
      <c r="D345" s="9" t="s">
        <v>3168</v>
      </c>
      <c r="E345" s="9" t="s">
        <v>4405</v>
      </c>
      <c r="F345" s="145">
        <v>1.5589999999999999</v>
      </c>
      <c r="G345" s="50" t="s">
        <v>2588</v>
      </c>
      <c r="H345" s="50">
        <v>0.4027</v>
      </c>
      <c r="I345" s="145">
        <v>1.0963000000000001</v>
      </c>
      <c r="J345" s="145">
        <v>1.0988</v>
      </c>
      <c r="K345" s="50">
        <v>3</v>
      </c>
    </row>
    <row r="346" spans="1:11">
      <c r="A346" s="9" t="s">
        <v>5078</v>
      </c>
      <c r="B346" s="9" t="s">
        <v>3592</v>
      </c>
      <c r="C346" s="9" t="s">
        <v>5079</v>
      </c>
      <c r="D346" s="9" t="s">
        <v>3593</v>
      </c>
      <c r="E346" s="9" t="s">
        <v>5080</v>
      </c>
      <c r="F346" s="115">
        <v>0.20499999999999999</v>
      </c>
      <c r="G346" s="50">
        <v>9.1899999999999996E-2</v>
      </c>
      <c r="H346" s="50">
        <v>1E-3</v>
      </c>
      <c r="I346" s="145">
        <v>1.1033999999999999</v>
      </c>
      <c r="J346" s="50" t="s">
        <v>2588</v>
      </c>
      <c r="K346" s="50">
        <v>1</v>
      </c>
    </row>
    <row r="347" spans="1:11">
      <c r="A347" s="9" t="s">
        <v>5115</v>
      </c>
      <c r="B347" s="9" t="s">
        <v>5116</v>
      </c>
      <c r="C347" s="9" t="s">
        <v>2588</v>
      </c>
      <c r="D347" s="9" t="s">
        <v>2588</v>
      </c>
      <c r="E347" s="9" t="s">
        <v>3752</v>
      </c>
      <c r="F347" s="145">
        <v>1.0880000000000001</v>
      </c>
      <c r="G347" s="50" t="s">
        <v>2588</v>
      </c>
      <c r="H347" s="50" t="s">
        <v>2588</v>
      </c>
      <c r="I347" s="145">
        <v>1.1037999999999999</v>
      </c>
      <c r="J347" s="50" t="s">
        <v>2588</v>
      </c>
      <c r="K347" s="50">
        <v>2</v>
      </c>
    </row>
    <row r="348" spans="1:11">
      <c r="A348" s="9" t="s">
        <v>3870</v>
      </c>
      <c r="B348" s="9" t="s">
        <v>3316</v>
      </c>
      <c r="C348" s="9" t="s">
        <v>3871</v>
      </c>
      <c r="D348" s="9" t="s">
        <v>3076</v>
      </c>
      <c r="E348" s="9" t="s">
        <v>3872</v>
      </c>
      <c r="F348" s="115">
        <v>0.62629999999999997</v>
      </c>
      <c r="G348" s="50" t="s">
        <v>2588</v>
      </c>
      <c r="H348" s="50">
        <v>0.28360000000000002</v>
      </c>
      <c r="I348" s="145">
        <v>1.1051</v>
      </c>
      <c r="J348" s="50">
        <v>0.13120000000000001</v>
      </c>
      <c r="K348" s="50">
        <v>1</v>
      </c>
    </row>
    <row r="349" spans="1:11">
      <c r="A349" s="9" t="s">
        <v>5146</v>
      </c>
      <c r="B349" s="9" t="s">
        <v>3725</v>
      </c>
      <c r="C349" s="9" t="s">
        <v>2588</v>
      </c>
      <c r="D349" s="9" t="s">
        <v>2588</v>
      </c>
      <c r="E349" s="9" t="s">
        <v>3752</v>
      </c>
      <c r="F349" s="115">
        <v>1E-3</v>
      </c>
      <c r="G349" s="50" t="s">
        <v>2588</v>
      </c>
      <c r="H349" s="50" t="s">
        <v>2588</v>
      </c>
      <c r="I349" s="145">
        <v>1.1100000000000001</v>
      </c>
      <c r="J349" s="50" t="s">
        <v>2588</v>
      </c>
      <c r="K349" s="50">
        <v>1</v>
      </c>
    </row>
    <row r="350" spans="1:11">
      <c r="A350" s="9" t="s">
        <v>4560</v>
      </c>
      <c r="B350" s="9" t="s">
        <v>4561</v>
      </c>
      <c r="C350" s="9" t="s">
        <v>2588</v>
      </c>
      <c r="D350" s="9" t="s">
        <v>2588</v>
      </c>
      <c r="E350" s="9" t="s">
        <v>3752</v>
      </c>
      <c r="F350" s="115">
        <v>0.42759999999999998</v>
      </c>
      <c r="G350" s="50" t="s">
        <v>2588</v>
      </c>
      <c r="H350" s="50" t="s">
        <v>2588</v>
      </c>
      <c r="I350" s="145">
        <v>1.1101000000000001</v>
      </c>
      <c r="J350" s="50" t="s">
        <v>2588</v>
      </c>
      <c r="K350" s="50">
        <v>1</v>
      </c>
    </row>
    <row r="351" spans="1:11">
      <c r="A351" s="9" t="s">
        <v>5110</v>
      </c>
      <c r="B351" s="9" t="s">
        <v>3386</v>
      </c>
      <c r="C351" s="9" t="s">
        <v>2588</v>
      </c>
      <c r="D351" s="9" t="s">
        <v>2588</v>
      </c>
      <c r="E351" s="9" t="s">
        <v>3752</v>
      </c>
      <c r="F351" s="115">
        <v>0.82789999999999997</v>
      </c>
      <c r="G351" s="50" t="s">
        <v>2588</v>
      </c>
      <c r="H351" s="50" t="s">
        <v>2588</v>
      </c>
      <c r="I351" s="145">
        <v>1.1109</v>
      </c>
      <c r="J351" s="50" t="s">
        <v>2588</v>
      </c>
      <c r="K351" s="50">
        <v>1</v>
      </c>
    </row>
    <row r="352" spans="1:11">
      <c r="A352" s="9" t="s">
        <v>3990</v>
      </c>
      <c r="B352" s="9" t="s">
        <v>3484</v>
      </c>
      <c r="C352" s="9" t="s">
        <v>2588</v>
      </c>
      <c r="D352" s="9" t="s">
        <v>2588</v>
      </c>
      <c r="E352" s="9" t="s">
        <v>3762</v>
      </c>
      <c r="F352" s="145">
        <v>1.0696000000000001</v>
      </c>
      <c r="G352" s="50" t="s">
        <v>2588</v>
      </c>
      <c r="H352" s="50" t="s">
        <v>2588</v>
      </c>
      <c r="I352" s="145">
        <v>1.1153999999999999</v>
      </c>
      <c r="J352" s="50" t="s">
        <v>2588</v>
      </c>
      <c r="K352" s="50">
        <v>2</v>
      </c>
    </row>
    <row r="353" spans="1:11">
      <c r="A353" s="9" t="s">
        <v>5040</v>
      </c>
      <c r="B353" s="9" t="s">
        <v>3587</v>
      </c>
      <c r="C353" s="9" t="s">
        <v>5041</v>
      </c>
      <c r="D353" s="9" t="s">
        <v>3064</v>
      </c>
      <c r="E353" s="9" t="s">
        <v>3961</v>
      </c>
      <c r="F353" s="115">
        <v>0.1691</v>
      </c>
      <c r="G353" s="50" t="s">
        <v>2588</v>
      </c>
      <c r="H353" s="50">
        <v>0.2467</v>
      </c>
      <c r="I353" s="145">
        <v>1.1196999999999999</v>
      </c>
      <c r="J353" s="50">
        <v>1E-3</v>
      </c>
      <c r="K353" s="50">
        <v>1</v>
      </c>
    </row>
    <row r="354" spans="1:11">
      <c r="A354" s="9" t="s">
        <v>4759</v>
      </c>
      <c r="B354" s="9" t="s">
        <v>3144</v>
      </c>
      <c r="C354" s="9" t="s">
        <v>4760</v>
      </c>
      <c r="D354" s="9" t="s">
        <v>3052</v>
      </c>
      <c r="E354" s="9" t="s">
        <v>4761</v>
      </c>
      <c r="F354" s="115" t="s">
        <v>2588</v>
      </c>
      <c r="G354" s="50" t="s">
        <v>2588</v>
      </c>
      <c r="H354" s="50" t="s">
        <v>2588</v>
      </c>
      <c r="I354" s="145">
        <v>1.1200000000000001</v>
      </c>
      <c r="J354" s="50" t="s">
        <v>2588</v>
      </c>
      <c r="K354" s="50">
        <v>1</v>
      </c>
    </row>
    <row r="355" spans="1:11">
      <c r="A355" s="9" t="s">
        <v>4108</v>
      </c>
      <c r="B355" s="9" t="s">
        <v>4109</v>
      </c>
      <c r="C355" s="9" t="s">
        <v>2588</v>
      </c>
      <c r="D355" s="9" t="s">
        <v>2588</v>
      </c>
      <c r="E355" s="9" t="s">
        <v>3753</v>
      </c>
      <c r="F355" s="115" t="s">
        <v>2588</v>
      </c>
      <c r="G355" s="50">
        <v>0.37269999999999998</v>
      </c>
      <c r="H355" s="115" t="s">
        <v>2588</v>
      </c>
      <c r="I355" s="145">
        <v>1.1222000000000001</v>
      </c>
      <c r="J355" s="50" t="s">
        <v>2588</v>
      </c>
      <c r="K355" s="50">
        <v>1</v>
      </c>
    </row>
    <row r="356" spans="1:11">
      <c r="A356" s="9" t="s">
        <v>5126</v>
      </c>
      <c r="B356" s="9" t="s">
        <v>3639</v>
      </c>
      <c r="C356" s="9" t="s">
        <v>2588</v>
      </c>
      <c r="D356" s="9" t="s">
        <v>2588</v>
      </c>
      <c r="E356" s="9" t="s">
        <v>3747</v>
      </c>
      <c r="F356" s="115" t="s">
        <v>2588</v>
      </c>
      <c r="G356" s="50" t="s">
        <v>2588</v>
      </c>
      <c r="H356" s="50" t="s">
        <v>2588</v>
      </c>
      <c r="I356" s="145">
        <v>1.1246</v>
      </c>
      <c r="J356" s="50" t="s">
        <v>2588</v>
      </c>
      <c r="K356" s="50">
        <v>1</v>
      </c>
    </row>
    <row r="357" spans="1:11">
      <c r="A357" s="9" t="s">
        <v>4739</v>
      </c>
      <c r="B357" s="9" t="s">
        <v>3281</v>
      </c>
      <c r="C357" s="9" t="s">
        <v>4740</v>
      </c>
      <c r="D357" s="9" t="s">
        <v>3097</v>
      </c>
      <c r="E357" s="9" t="s">
        <v>4741</v>
      </c>
      <c r="F357" s="115">
        <v>0.27939999999999998</v>
      </c>
      <c r="G357" s="115">
        <v>1E-3</v>
      </c>
      <c r="H357" s="50" t="s">
        <v>2588</v>
      </c>
      <c r="I357" s="145">
        <v>1.1267</v>
      </c>
      <c r="J357" s="50" t="s">
        <v>2588</v>
      </c>
      <c r="K357" s="50">
        <v>1</v>
      </c>
    </row>
    <row r="358" spans="1:11">
      <c r="A358" s="9" t="s">
        <v>4636</v>
      </c>
      <c r="B358" s="9" t="s">
        <v>3193</v>
      </c>
      <c r="C358" s="9" t="s">
        <v>4637</v>
      </c>
      <c r="D358" s="9" t="s">
        <v>3194</v>
      </c>
      <c r="E358" s="9" t="s">
        <v>4638</v>
      </c>
      <c r="F358" s="115">
        <v>0.127</v>
      </c>
      <c r="G358" s="50">
        <v>0.24249999999999999</v>
      </c>
      <c r="H358" s="50" t="s">
        <v>2588</v>
      </c>
      <c r="I358" s="145">
        <v>1.1292</v>
      </c>
      <c r="J358" s="50">
        <v>0.25219999999999998</v>
      </c>
      <c r="K358" s="50">
        <v>1</v>
      </c>
    </row>
    <row r="359" spans="1:11">
      <c r="A359" s="9" t="s">
        <v>4397</v>
      </c>
      <c r="B359" s="9" t="s">
        <v>4398</v>
      </c>
      <c r="C359" s="9" t="s">
        <v>2588</v>
      </c>
      <c r="D359" s="9" t="s">
        <v>2588</v>
      </c>
      <c r="E359" s="9" t="s">
        <v>3753</v>
      </c>
      <c r="F359" s="145">
        <v>1.4300999999999999</v>
      </c>
      <c r="G359" s="115" t="s">
        <v>2588</v>
      </c>
      <c r="H359" s="50" t="s">
        <v>2588</v>
      </c>
      <c r="I359" s="145">
        <v>1.1331</v>
      </c>
      <c r="J359" s="50" t="s">
        <v>2588</v>
      </c>
      <c r="K359" s="50">
        <v>2</v>
      </c>
    </row>
    <row r="360" spans="1:11">
      <c r="A360" s="9" t="s">
        <v>4710</v>
      </c>
      <c r="B360" s="9" t="s">
        <v>4711</v>
      </c>
      <c r="C360" s="9" t="s">
        <v>2588</v>
      </c>
      <c r="D360" s="9" t="s">
        <v>2588</v>
      </c>
      <c r="E360" s="9" t="s">
        <v>3752</v>
      </c>
      <c r="F360" s="115" t="s">
        <v>2588</v>
      </c>
      <c r="G360" s="50" t="s">
        <v>2588</v>
      </c>
      <c r="H360" s="50" t="s">
        <v>2588</v>
      </c>
      <c r="I360" s="145">
        <v>1.1336999999999999</v>
      </c>
      <c r="J360" s="50">
        <v>0.52880000000000005</v>
      </c>
      <c r="K360" s="50">
        <v>1</v>
      </c>
    </row>
    <row r="361" spans="1:11">
      <c r="A361" s="9" t="s">
        <v>4164</v>
      </c>
      <c r="B361" s="9" t="s">
        <v>4165</v>
      </c>
      <c r="C361" s="9" t="s">
        <v>2588</v>
      </c>
      <c r="D361" s="9" t="s">
        <v>2588</v>
      </c>
      <c r="E361" s="9" t="s">
        <v>3753</v>
      </c>
      <c r="F361" s="115" t="s">
        <v>2588</v>
      </c>
      <c r="G361" s="50" t="s">
        <v>2588</v>
      </c>
      <c r="H361" s="145">
        <v>1.7226999999999999</v>
      </c>
      <c r="I361" s="145">
        <v>1.139</v>
      </c>
      <c r="J361" s="50" t="s">
        <v>2588</v>
      </c>
      <c r="K361" s="50">
        <v>2</v>
      </c>
    </row>
    <row r="362" spans="1:11">
      <c r="A362" s="9" t="s">
        <v>4895</v>
      </c>
      <c r="B362" s="9" t="s">
        <v>4896</v>
      </c>
      <c r="C362" s="9" t="s">
        <v>4897</v>
      </c>
      <c r="D362" s="9" t="s">
        <v>3327</v>
      </c>
      <c r="E362" s="9" t="s">
        <v>3747</v>
      </c>
      <c r="F362" s="145">
        <v>1.6615</v>
      </c>
      <c r="G362" s="50" t="s">
        <v>2588</v>
      </c>
      <c r="H362" s="50">
        <v>0.25640000000000002</v>
      </c>
      <c r="I362" s="145">
        <v>1.1402000000000001</v>
      </c>
      <c r="J362" s="50">
        <v>0.14580000000000001</v>
      </c>
      <c r="K362" s="50">
        <v>2</v>
      </c>
    </row>
    <row r="363" spans="1:11">
      <c r="A363" s="9" t="s">
        <v>4578</v>
      </c>
      <c r="B363" s="9" t="s">
        <v>4579</v>
      </c>
      <c r="C363" s="9" t="s">
        <v>2588</v>
      </c>
      <c r="D363" s="9" t="s">
        <v>2588</v>
      </c>
      <c r="E363" s="9" t="s">
        <v>4349</v>
      </c>
      <c r="F363" s="145">
        <v>1.3911</v>
      </c>
      <c r="G363" s="50" t="s">
        <v>2588</v>
      </c>
      <c r="H363" s="115" t="s">
        <v>2588</v>
      </c>
      <c r="I363" s="145">
        <v>1.1427</v>
      </c>
      <c r="J363" s="50" t="s">
        <v>2588</v>
      </c>
      <c r="K363" s="50">
        <v>2</v>
      </c>
    </row>
    <row r="364" spans="1:11">
      <c r="A364" s="9" t="s">
        <v>4580</v>
      </c>
      <c r="B364" s="9" t="s">
        <v>3373</v>
      </c>
      <c r="C364" s="9" t="s">
        <v>4581</v>
      </c>
      <c r="D364" s="9" t="s">
        <v>3325</v>
      </c>
      <c r="E364" s="9" t="s">
        <v>3747</v>
      </c>
      <c r="F364" s="115">
        <v>0.55740000000000001</v>
      </c>
      <c r="G364" s="50" t="s">
        <v>2588</v>
      </c>
      <c r="H364" s="50">
        <v>1E-3</v>
      </c>
      <c r="I364" s="145">
        <v>1.1431</v>
      </c>
      <c r="J364" s="50" t="s">
        <v>2588</v>
      </c>
      <c r="K364" s="50">
        <v>1</v>
      </c>
    </row>
    <row r="365" spans="1:11">
      <c r="A365" s="9" t="s">
        <v>3927</v>
      </c>
      <c r="B365" s="9" t="s">
        <v>3928</v>
      </c>
      <c r="C365" s="9" t="s">
        <v>2588</v>
      </c>
      <c r="D365" s="9" t="s">
        <v>2588</v>
      </c>
      <c r="E365" s="9" t="s">
        <v>3752</v>
      </c>
      <c r="F365" s="115">
        <v>0.60850000000000004</v>
      </c>
      <c r="G365" s="50" t="s">
        <v>2588</v>
      </c>
      <c r="H365" s="50" t="s">
        <v>2588</v>
      </c>
      <c r="I365" s="145">
        <v>1.1543000000000001</v>
      </c>
      <c r="J365" s="50" t="s">
        <v>2588</v>
      </c>
      <c r="K365" s="50">
        <v>1</v>
      </c>
    </row>
    <row r="366" spans="1:11">
      <c r="A366" s="9" t="s">
        <v>5048</v>
      </c>
      <c r="B366" s="9" t="s">
        <v>3297</v>
      </c>
      <c r="C366" s="9" t="s">
        <v>5049</v>
      </c>
      <c r="D366" s="9" t="s">
        <v>3121</v>
      </c>
      <c r="E366" s="9" t="s">
        <v>4401</v>
      </c>
      <c r="F366" s="115">
        <v>0.63959999999999995</v>
      </c>
      <c r="G366" s="50" t="s">
        <v>2588</v>
      </c>
      <c r="H366" s="50" t="s">
        <v>2588</v>
      </c>
      <c r="I366" s="145">
        <v>1.1546000000000001</v>
      </c>
      <c r="J366" s="50">
        <v>1E-3</v>
      </c>
      <c r="K366" s="50">
        <v>1</v>
      </c>
    </row>
    <row r="367" spans="1:11">
      <c r="A367" s="9" t="s">
        <v>3984</v>
      </c>
      <c r="B367" s="9" t="s">
        <v>3061</v>
      </c>
      <c r="C367" s="9" t="s">
        <v>3985</v>
      </c>
      <c r="D367" s="9" t="s">
        <v>3062</v>
      </c>
      <c r="E367" s="9" t="s">
        <v>3882</v>
      </c>
      <c r="F367" s="115">
        <v>0.78369999999999995</v>
      </c>
      <c r="G367" s="50" t="s">
        <v>2588</v>
      </c>
      <c r="H367" s="50" t="s">
        <v>2588</v>
      </c>
      <c r="I367" s="145">
        <v>1.1571</v>
      </c>
      <c r="J367" s="50">
        <v>1E-3</v>
      </c>
      <c r="K367" s="50">
        <v>1</v>
      </c>
    </row>
    <row r="368" spans="1:11">
      <c r="A368" s="9" t="s">
        <v>4312</v>
      </c>
      <c r="B368" s="9" t="s">
        <v>4313</v>
      </c>
      <c r="C368" s="9" t="s">
        <v>2588</v>
      </c>
      <c r="D368" s="9" t="s">
        <v>2588</v>
      </c>
      <c r="E368" s="9" t="s">
        <v>3753</v>
      </c>
      <c r="F368" s="115">
        <v>0.97699999999999998</v>
      </c>
      <c r="G368" s="50" t="s">
        <v>2588</v>
      </c>
      <c r="H368" s="50" t="s">
        <v>2588</v>
      </c>
      <c r="I368" s="145">
        <v>1.1597</v>
      </c>
      <c r="J368" s="50" t="s">
        <v>2588</v>
      </c>
      <c r="K368" s="50">
        <v>1</v>
      </c>
    </row>
    <row r="369" spans="1:11">
      <c r="A369" s="9" t="s">
        <v>4505</v>
      </c>
      <c r="B369" s="9" t="s">
        <v>4506</v>
      </c>
      <c r="C369" s="9" t="s">
        <v>2588</v>
      </c>
      <c r="D369" s="9" t="s">
        <v>2588</v>
      </c>
      <c r="E369" s="9" t="s">
        <v>3752</v>
      </c>
      <c r="F369" s="115">
        <v>0.43390000000000001</v>
      </c>
      <c r="G369" s="50" t="s">
        <v>2588</v>
      </c>
      <c r="H369" s="50">
        <v>0.58099999999999996</v>
      </c>
      <c r="I369" s="145">
        <v>1.1684000000000001</v>
      </c>
      <c r="J369" s="50">
        <v>0.61150000000000004</v>
      </c>
      <c r="K369" s="50">
        <v>1</v>
      </c>
    </row>
    <row r="370" spans="1:11">
      <c r="A370" s="9" t="s">
        <v>4538</v>
      </c>
      <c r="B370" s="9" t="s">
        <v>3718</v>
      </c>
      <c r="C370" s="9" t="s">
        <v>4539</v>
      </c>
      <c r="D370" s="9" t="s">
        <v>3719</v>
      </c>
      <c r="E370" s="9" t="s">
        <v>4540</v>
      </c>
      <c r="F370" s="145">
        <v>1.8230999999999999</v>
      </c>
      <c r="G370" s="50">
        <v>1E-3</v>
      </c>
      <c r="H370" s="50" t="s">
        <v>2588</v>
      </c>
      <c r="I370" s="145">
        <v>1.173</v>
      </c>
      <c r="J370" s="50">
        <v>0.5675</v>
      </c>
      <c r="K370" s="50">
        <v>2</v>
      </c>
    </row>
    <row r="371" spans="1:11">
      <c r="A371" s="9" t="s">
        <v>4514</v>
      </c>
      <c r="B371" s="9" t="s">
        <v>3623</v>
      </c>
      <c r="C371" s="9" t="s">
        <v>4515</v>
      </c>
      <c r="D371" s="9" t="s">
        <v>3624</v>
      </c>
      <c r="E371" s="9" t="s">
        <v>4516</v>
      </c>
      <c r="F371" s="145">
        <v>1.8952</v>
      </c>
      <c r="G371" s="50">
        <v>0.18</v>
      </c>
      <c r="H371" s="50">
        <v>1E-3</v>
      </c>
      <c r="I371" s="145">
        <v>1.1762999999999999</v>
      </c>
      <c r="J371" s="50">
        <v>1E-3</v>
      </c>
      <c r="K371" s="50">
        <v>2</v>
      </c>
    </row>
    <row r="372" spans="1:11">
      <c r="A372" s="9" t="s">
        <v>5088</v>
      </c>
      <c r="B372" s="9" t="s">
        <v>5089</v>
      </c>
      <c r="C372" s="9" t="s">
        <v>5090</v>
      </c>
      <c r="D372" s="9" t="s">
        <v>3207</v>
      </c>
      <c r="E372" s="9" t="s">
        <v>3747</v>
      </c>
      <c r="F372" s="145">
        <v>1.0408999999999999</v>
      </c>
      <c r="G372" s="50" t="s">
        <v>2588</v>
      </c>
      <c r="H372" s="50" t="s">
        <v>2588</v>
      </c>
      <c r="I372" s="145">
        <v>1.1847000000000001</v>
      </c>
      <c r="J372" s="50">
        <v>0.16769999999999999</v>
      </c>
      <c r="K372" s="50">
        <v>2</v>
      </c>
    </row>
    <row r="373" spans="1:11">
      <c r="A373" s="9" t="s">
        <v>4000</v>
      </c>
      <c r="B373" s="9" t="s">
        <v>3486</v>
      </c>
      <c r="C373" s="9" t="s">
        <v>4001</v>
      </c>
      <c r="D373" s="9" t="s">
        <v>3487</v>
      </c>
      <c r="E373" s="9" t="s">
        <v>4002</v>
      </c>
      <c r="F373" s="115">
        <v>0.30809999999999998</v>
      </c>
      <c r="G373" s="50">
        <v>0.10639999999999999</v>
      </c>
      <c r="H373" s="50">
        <v>0.59150000000000003</v>
      </c>
      <c r="I373" s="145">
        <v>1.1857</v>
      </c>
      <c r="J373" s="50">
        <v>1E-3</v>
      </c>
      <c r="K373" s="50">
        <v>1</v>
      </c>
    </row>
    <row r="374" spans="1:11">
      <c r="A374" s="9" t="s">
        <v>4852</v>
      </c>
      <c r="B374" s="9" t="s">
        <v>3632</v>
      </c>
      <c r="C374" s="9" t="s">
        <v>4853</v>
      </c>
      <c r="D374" s="9" t="s">
        <v>3088</v>
      </c>
      <c r="E374" s="9" t="s">
        <v>4854</v>
      </c>
      <c r="F374" s="115">
        <v>0.60219999999999996</v>
      </c>
      <c r="G374" s="115" t="s">
        <v>2588</v>
      </c>
      <c r="H374" s="50" t="s">
        <v>2588</v>
      </c>
      <c r="I374" s="145">
        <v>1.1909000000000001</v>
      </c>
      <c r="J374" s="50" t="s">
        <v>2588</v>
      </c>
      <c r="K374" s="50">
        <v>1</v>
      </c>
    </row>
    <row r="375" spans="1:11">
      <c r="A375" s="9" t="s">
        <v>5131</v>
      </c>
      <c r="B375" s="9" t="s">
        <v>5132</v>
      </c>
      <c r="C375" s="9" t="s">
        <v>2588</v>
      </c>
      <c r="D375" s="9" t="s">
        <v>2588</v>
      </c>
      <c r="E375" s="9" t="s">
        <v>3753</v>
      </c>
      <c r="F375" s="145">
        <v>1.4015</v>
      </c>
      <c r="G375" s="50" t="s">
        <v>2588</v>
      </c>
      <c r="H375" s="50" t="s">
        <v>2588</v>
      </c>
      <c r="I375" s="145">
        <v>1.1929000000000001</v>
      </c>
      <c r="J375" s="50" t="s">
        <v>2588</v>
      </c>
      <c r="K375" s="50">
        <v>2</v>
      </c>
    </row>
    <row r="376" spans="1:11">
      <c r="A376" s="9" t="s">
        <v>4076</v>
      </c>
      <c r="B376" s="9" t="s">
        <v>3597</v>
      </c>
      <c r="C376" s="9" t="s">
        <v>4077</v>
      </c>
      <c r="D376" s="9" t="s">
        <v>3598</v>
      </c>
      <c r="E376" s="9" t="s">
        <v>4078</v>
      </c>
      <c r="F376" s="115">
        <v>0.18870000000000001</v>
      </c>
      <c r="G376" s="50" t="s">
        <v>2588</v>
      </c>
      <c r="H376" s="115">
        <v>1E-3</v>
      </c>
      <c r="I376" s="145">
        <v>1.1990000000000001</v>
      </c>
      <c r="J376" s="50">
        <v>1E-3</v>
      </c>
      <c r="K376" s="50">
        <v>1</v>
      </c>
    </row>
    <row r="377" spans="1:11">
      <c r="A377" s="9" t="s">
        <v>4240</v>
      </c>
      <c r="B377" s="9" t="s">
        <v>4241</v>
      </c>
      <c r="C377" s="9" t="s">
        <v>2588</v>
      </c>
      <c r="D377" s="9" t="s">
        <v>2588</v>
      </c>
      <c r="E377" s="9" t="s">
        <v>3753</v>
      </c>
      <c r="F377" s="115">
        <v>0.94889999999999997</v>
      </c>
      <c r="G377" s="50" t="s">
        <v>2588</v>
      </c>
      <c r="H377" s="50" t="s">
        <v>2588</v>
      </c>
      <c r="I377" s="145">
        <v>1.1991000000000001</v>
      </c>
      <c r="J377" s="50">
        <v>0.28460000000000002</v>
      </c>
      <c r="K377" s="50">
        <v>1</v>
      </c>
    </row>
    <row r="378" spans="1:11">
      <c r="A378" s="9" t="s">
        <v>4685</v>
      </c>
      <c r="B378" s="9" t="s">
        <v>4686</v>
      </c>
      <c r="C378" s="9" t="s">
        <v>2588</v>
      </c>
      <c r="D378" s="9" t="s">
        <v>2588</v>
      </c>
      <c r="E378" s="9" t="s">
        <v>3753</v>
      </c>
      <c r="F378" s="145">
        <v>1.4406000000000001</v>
      </c>
      <c r="G378" s="50" t="s">
        <v>2588</v>
      </c>
      <c r="H378" s="50" t="s">
        <v>2588</v>
      </c>
      <c r="I378" s="145">
        <v>1.2020999999999999</v>
      </c>
      <c r="J378" s="50">
        <v>1E-3</v>
      </c>
      <c r="K378" s="50">
        <v>2</v>
      </c>
    </row>
    <row r="379" spans="1:11">
      <c r="A379" s="9" t="s">
        <v>4071</v>
      </c>
      <c r="B379" s="9" t="s">
        <v>3354</v>
      </c>
      <c r="C379" s="9" t="s">
        <v>4072</v>
      </c>
      <c r="D379" s="9" t="s">
        <v>3092</v>
      </c>
      <c r="E379" s="9" t="s">
        <v>3957</v>
      </c>
      <c r="F379" s="145">
        <v>2.9</v>
      </c>
      <c r="G379" s="145">
        <v>1.921</v>
      </c>
      <c r="H379" s="50" t="s">
        <v>2588</v>
      </c>
      <c r="I379" s="145">
        <v>1.2021999999999999</v>
      </c>
      <c r="J379" s="145">
        <v>1.2830999999999999</v>
      </c>
      <c r="K379" s="50">
        <v>4</v>
      </c>
    </row>
    <row r="380" spans="1:11">
      <c r="A380" s="9" t="s">
        <v>4977</v>
      </c>
      <c r="B380" s="9" t="s">
        <v>3106</v>
      </c>
      <c r="C380" s="9" t="s">
        <v>4978</v>
      </c>
      <c r="D380" s="9" t="s">
        <v>3053</v>
      </c>
      <c r="E380" s="9" t="s">
        <v>4979</v>
      </c>
      <c r="F380" s="115">
        <v>0.72030000000000005</v>
      </c>
      <c r="G380" s="50" t="s">
        <v>2588</v>
      </c>
      <c r="H380" s="50">
        <v>1E-3</v>
      </c>
      <c r="I380" s="145">
        <v>1.2059</v>
      </c>
      <c r="J380" s="50">
        <v>1E-3</v>
      </c>
      <c r="K380" s="50">
        <v>1</v>
      </c>
    </row>
    <row r="381" spans="1:11">
      <c r="A381" s="9" t="s">
        <v>4188</v>
      </c>
      <c r="B381" s="9" t="s">
        <v>3614</v>
      </c>
      <c r="C381" s="9" t="s">
        <v>4189</v>
      </c>
      <c r="D381" s="9" t="s">
        <v>3615</v>
      </c>
      <c r="E381" s="9" t="s">
        <v>3747</v>
      </c>
      <c r="F381" s="115">
        <v>0.47010000000000002</v>
      </c>
      <c r="G381" s="50" t="s">
        <v>2588</v>
      </c>
      <c r="H381" s="115">
        <v>1E-3</v>
      </c>
      <c r="I381" s="145">
        <v>1.2138</v>
      </c>
      <c r="J381" s="50">
        <v>0.93710000000000004</v>
      </c>
      <c r="K381" s="50">
        <v>1</v>
      </c>
    </row>
    <row r="382" spans="1:11">
      <c r="A382" s="9" t="s">
        <v>3823</v>
      </c>
      <c r="B382" s="9" t="s">
        <v>3643</v>
      </c>
      <c r="C382" s="9" t="s">
        <v>3824</v>
      </c>
      <c r="D382" s="9" t="s">
        <v>3644</v>
      </c>
      <c r="E382" s="9" t="s">
        <v>3825</v>
      </c>
      <c r="F382" s="115">
        <v>0.31900000000000001</v>
      </c>
      <c r="G382" s="50">
        <v>0.53879999999999995</v>
      </c>
      <c r="H382" s="115" t="s">
        <v>2588</v>
      </c>
      <c r="I382" s="145">
        <v>1.2142999999999999</v>
      </c>
      <c r="J382" s="50">
        <v>0.64439999999999997</v>
      </c>
      <c r="K382" s="50">
        <v>1</v>
      </c>
    </row>
    <row r="383" spans="1:11">
      <c r="A383" s="9" t="s">
        <v>4599</v>
      </c>
      <c r="B383" s="9" t="s">
        <v>3630</v>
      </c>
      <c r="C383" s="9" t="s">
        <v>2588</v>
      </c>
      <c r="D383" s="9" t="s">
        <v>2588</v>
      </c>
      <c r="E383" s="9" t="s">
        <v>3752</v>
      </c>
      <c r="F383" s="115">
        <v>0.43740000000000001</v>
      </c>
      <c r="G383" s="50">
        <v>0.2626</v>
      </c>
      <c r="H383" s="115" t="s">
        <v>2588</v>
      </c>
      <c r="I383" s="145">
        <v>1.2149000000000001</v>
      </c>
      <c r="J383" s="50">
        <v>0.52569999999999995</v>
      </c>
      <c r="K383" s="50">
        <v>1</v>
      </c>
    </row>
    <row r="384" spans="1:11">
      <c r="A384" s="9" t="s">
        <v>4419</v>
      </c>
      <c r="B384" s="9" t="s">
        <v>3111</v>
      </c>
      <c r="C384" s="9" t="s">
        <v>4420</v>
      </c>
      <c r="D384" s="9" t="s">
        <v>3058</v>
      </c>
      <c r="E384" s="9" t="s">
        <v>4421</v>
      </c>
      <c r="F384" s="115" t="s">
        <v>2588</v>
      </c>
      <c r="G384" s="50" t="s">
        <v>2588</v>
      </c>
      <c r="H384" s="115" t="s">
        <v>2588</v>
      </c>
      <c r="I384" s="145">
        <v>1.2149000000000001</v>
      </c>
      <c r="J384" s="50" t="s">
        <v>2588</v>
      </c>
      <c r="K384" s="50">
        <v>1</v>
      </c>
    </row>
    <row r="385" spans="1:11">
      <c r="A385" s="9" t="s">
        <v>4460</v>
      </c>
      <c r="B385" s="9" t="s">
        <v>3138</v>
      </c>
      <c r="C385" s="9" t="s">
        <v>4461</v>
      </c>
      <c r="D385" s="9" t="s">
        <v>2588</v>
      </c>
      <c r="E385" s="9" t="s">
        <v>4044</v>
      </c>
      <c r="F385" s="115">
        <v>0.36880000000000002</v>
      </c>
      <c r="G385" s="50" t="s">
        <v>2588</v>
      </c>
      <c r="H385" s="50">
        <v>0.68920000000000003</v>
      </c>
      <c r="I385" s="145">
        <v>1.2215</v>
      </c>
      <c r="J385" s="50">
        <v>0.69120000000000004</v>
      </c>
      <c r="K385" s="50">
        <v>1</v>
      </c>
    </row>
    <row r="386" spans="1:11">
      <c r="A386" s="9" t="s">
        <v>4086</v>
      </c>
      <c r="B386" s="9" t="s">
        <v>3510</v>
      </c>
      <c r="C386" s="9" t="s">
        <v>4087</v>
      </c>
      <c r="D386" s="9" t="s">
        <v>3511</v>
      </c>
      <c r="E386" s="9" t="s">
        <v>4088</v>
      </c>
      <c r="F386" s="145">
        <v>1.0207999999999999</v>
      </c>
      <c r="G386" s="50">
        <v>0.27129999999999999</v>
      </c>
      <c r="H386" s="50" t="s">
        <v>2588</v>
      </c>
      <c r="I386" s="145">
        <v>1.2359</v>
      </c>
      <c r="J386" s="50">
        <v>0.10680000000000001</v>
      </c>
      <c r="K386" s="50">
        <v>2</v>
      </c>
    </row>
    <row r="387" spans="1:11">
      <c r="A387" s="9" t="s">
        <v>4559</v>
      </c>
      <c r="B387" s="9" t="s">
        <v>3185</v>
      </c>
      <c r="C387" s="9" t="s">
        <v>2588</v>
      </c>
      <c r="D387" s="9" t="s">
        <v>2588</v>
      </c>
      <c r="E387" s="9" t="s">
        <v>3747</v>
      </c>
      <c r="F387" s="115">
        <v>0.85219999999999996</v>
      </c>
      <c r="G387" s="50" t="s">
        <v>2588</v>
      </c>
      <c r="H387" s="50" t="s">
        <v>2588</v>
      </c>
      <c r="I387" s="145">
        <v>1.2466999999999999</v>
      </c>
      <c r="J387" s="50" t="s">
        <v>2588</v>
      </c>
      <c r="K387" s="50">
        <v>1</v>
      </c>
    </row>
    <row r="388" spans="1:11">
      <c r="A388" s="9" t="s">
        <v>3867</v>
      </c>
      <c r="B388" s="9" t="s">
        <v>3430</v>
      </c>
      <c r="C388" s="9" t="s">
        <v>3868</v>
      </c>
      <c r="D388" s="9" t="s">
        <v>3142</v>
      </c>
      <c r="E388" s="9" t="s">
        <v>3869</v>
      </c>
      <c r="F388" s="115">
        <v>0.2301</v>
      </c>
      <c r="G388" s="50" t="s">
        <v>2588</v>
      </c>
      <c r="H388" s="50">
        <v>0.30609999999999998</v>
      </c>
      <c r="I388" s="145">
        <v>1.2543</v>
      </c>
      <c r="J388" s="50">
        <v>0.23799999999999999</v>
      </c>
      <c r="K388" s="50">
        <v>1</v>
      </c>
    </row>
    <row r="389" spans="1:11">
      <c r="A389" s="9" t="s">
        <v>4271</v>
      </c>
      <c r="B389" s="9" t="s">
        <v>3446</v>
      </c>
      <c r="C389" s="9" t="s">
        <v>4272</v>
      </c>
      <c r="D389" s="9" t="s">
        <v>3092</v>
      </c>
      <c r="E389" s="9" t="s">
        <v>4273</v>
      </c>
      <c r="F389" s="115" t="s">
        <v>2588</v>
      </c>
      <c r="G389" s="115">
        <v>1E-3</v>
      </c>
      <c r="H389" s="50">
        <v>1E-3</v>
      </c>
      <c r="I389" s="145">
        <v>1.2573000000000001</v>
      </c>
      <c r="J389" s="50" t="s">
        <v>2588</v>
      </c>
      <c r="K389" s="50">
        <v>1</v>
      </c>
    </row>
    <row r="390" spans="1:11">
      <c r="A390" s="9" t="s">
        <v>4437</v>
      </c>
      <c r="B390" s="9" t="s">
        <v>3617</v>
      </c>
      <c r="C390" s="9" t="s">
        <v>4438</v>
      </c>
      <c r="D390" s="9" t="s">
        <v>3077</v>
      </c>
      <c r="E390" s="9" t="s">
        <v>3886</v>
      </c>
      <c r="F390" s="115">
        <v>0.77310000000000001</v>
      </c>
      <c r="G390" s="50" t="s">
        <v>2588</v>
      </c>
      <c r="H390" s="50" t="s">
        <v>2588</v>
      </c>
      <c r="I390" s="145">
        <v>1.2587999999999999</v>
      </c>
      <c r="J390" s="50" t="s">
        <v>2588</v>
      </c>
      <c r="K390" s="50">
        <v>1</v>
      </c>
    </row>
    <row r="391" spans="1:11">
      <c r="A391" s="9" t="s">
        <v>3829</v>
      </c>
      <c r="B391" s="9" t="s">
        <v>3425</v>
      </c>
      <c r="C391" s="9" t="s">
        <v>3830</v>
      </c>
      <c r="D391" s="9" t="s">
        <v>3426</v>
      </c>
      <c r="E391" s="9" t="s">
        <v>3831</v>
      </c>
      <c r="F391" s="115">
        <v>0.27100000000000002</v>
      </c>
      <c r="G391" s="50" t="s">
        <v>2588</v>
      </c>
      <c r="H391" s="50" t="s">
        <v>2588</v>
      </c>
      <c r="I391" s="145">
        <v>1.2650999999999999</v>
      </c>
      <c r="J391" s="50" t="s">
        <v>2588</v>
      </c>
      <c r="K391" s="50">
        <v>1</v>
      </c>
    </row>
    <row r="392" spans="1:11">
      <c r="A392" s="9" t="s">
        <v>4880</v>
      </c>
      <c r="B392" s="9" t="s">
        <v>3647</v>
      </c>
      <c r="C392" s="9" t="s">
        <v>2588</v>
      </c>
      <c r="D392" s="9" t="s">
        <v>2588</v>
      </c>
      <c r="E392" s="9" t="s">
        <v>3752</v>
      </c>
      <c r="F392" s="145">
        <v>1.0329999999999999</v>
      </c>
      <c r="G392" s="115">
        <v>1E-3</v>
      </c>
      <c r="H392" s="50" t="s">
        <v>2588</v>
      </c>
      <c r="I392" s="145">
        <v>1.2666999999999999</v>
      </c>
      <c r="J392" s="50" t="s">
        <v>2588</v>
      </c>
      <c r="K392" s="50">
        <v>2</v>
      </c>
    </row>
    <row r="393" spans="1:11">
      <c r="A393" s="9" t="s">
        <v>4442</v>
      </c>
      <c r="B393" s="9" t="s">
        <v>3474</v>
      </c>
      <c r="C393" s="9" t="s">
        <v>4443</v>
      </c>
      <c r="D393" s="9" t="s">
        <v>3081</v>
      </c>
      <c r="E393" s="9" t="s">
        <v>4057</v>
      </c>
      <c r="F393" s="115">
        <v>0.30170000000000002</v>
      </c>
      <c r="G393" s="50">
        <v>0.2797</v>
      </c>
      <c r="H393" s="50" t="s">
        <v>2588</v>
      </c>
      <c r="I393" s="145">
        <v>1.2766999999999999</v>
      </c>
      <c r="J393" s="50">
        <v>0.65710000000000002</v>
      </c>
      <c r="K393" s="50">
        <v>1</v>
      </c>
    </row>
    <row r="394" spans="1:11">
      <c r="A394" s="9" t="s">
        <v>4974</v>
      </c>
      <c r="B394" s="9" t="s">
        <v>3580</v>
      </c>
      <c r="C394" s="9" t="s">
        <v>4975</v>
      </c>
      <c r="D394" s="9" t="s">
        <v>3581</v>
      </c>
      <c r="E394" s="9" t="s">
        <v>4976</v>
      </c>
      <c r="F394" s="115">
        <v>0.36890000000000001</v>
      </c>
      <c r="G394" s="50">
        <v>1E-3</v>
      </c>
      <c r="H394" s="145">
        <v>1.173</v>
      </c>
      <c r="I394" s="145">
        <v>1.278</v>
      </c>
      <c r="J394" s="50">
        <v>0.29010000000000002</v>
      </c>
      <c r="K394" s="50">
        <v>2</v>
      </c>
    </row>
    <row r="395" spans="1:11">
      <c r="A395" s="9" t="s">
        <v>4390</v>
      </c>
      <c r="B395" s="9" t="s">
        <v>3110</v>
      </c>
      <c r="C395" s="9" t="s">
        <v>2588</v>
      </c>
      <c r="D395" s="9" t="s">
        <v>2588</v>
      </c>
      <c r="E395" s="9" t="s">
        <v>3752</v>
      </c>
      <c r="F395" s="115">
        <v>0.4572</v>
      </c>
      <c r="G395" s="145">
        <v>1.2436</v>
      </c>
      <c r="H395" s="50" t="s">
        <v>2588</v>
      </c>
      <c r="I395" s="145">
        <v>1.2783</v>
      </c>
      <c r="J395" s="50">
        <v>1E-3</v>
      </c>
      <c r="K395" s="50">
        <v>2</v>
      </c>
    </row>
    <row r="396" spans="1:11">
      <c r="A396" s="9" t="s">
        <v>5137</v>
      </c>
      <c r="B396" s="9" t="s">
        <v>5138</v>
      </c>
      <c r="C396" s="9" t="s">
        <v>2588</v>
      </c>
      <c r="D396" s="9" t="s">
        <v>2588</v>
      </c>
      <c r="E396" s="9" t="s">
        <v>3753</v>
      </c>
      <c r="F396" s="115">
        <v>0.41020000000000001</v>
      </c>
      <c r="G396" s="50" t="s">
        <v>2588</v>
      </c>
      <c r="H396" s="115" t="s">
        <v>2588</v>
      </c>
      <c r="I396" s="145">
        <v>1.2866</v>
      </c>
      <c r="J396" s="50" t="s">
        <v>2588</v>
      </c>
      <c r="K396" s="50">
        <v>1</v>
      </c>
    </row>
    <row r="397" spans="1:11">
      <c r="A397" s="9" t="s">
        <v>5035</v>
      </c>
      <c r="B397" s="9" t="s">
        <v>5036</v>
      </c>
      <c r="C397" s="9" t="s">
        <v>2588</v>
      </c>
      <c r="D397" s="9" t="s">
        <v>2588</v>
      </c>
      <c r="E397" s="9" t="s">
        <v>3753</v>
      </c>
      <c r="F397" s="145">
        <v>1.6287</v>
      </c>
      <c r="G397" s="50" t="s">
        <v>2588</v>
      </c>
      <c r="H397" s="50" t="s">
        <v>2588</v>
      </c>
      <c r="I397" s="145">
        <v>1.2882</v>
      </c>
      <c r="J397" s="50" t="s">
        <v>2588</v>
      </c>
      <c r="K397" s="50">
        <v>2</v>
      </c>
    </row>
    <row r="398" spans="1:11">
      <c r="A398" s="9" t="s">
        <v>4997</v>
      </c>
      <c r="B398" s="9" t="s">
        <v>4998</v>
      </c>
      <c r="C398" s="9" t="s">
        <v>2588</v>
      </c>
      <c r="D398" s="9" t="s">
        <v>2588</v>
      </c>
      <c r="E398" s="9" t="s">
        <v>3752</v>
      </c>
      <c r="F398" s="115">
        <v>0.42770000000000002</v>
      </c>
      <c r="G398" s="50" t="s">
        <v>2588</v>
      </c>
      <c r="H398" s="50" t="s">
        <v>2588</v>
      </c>
      <c r="I398" s="145">
        <v>1.2943</v>
      </c>
      <c r="J398" s="50" t="s">
        <v>2588</v>
      </c>
      <c r="K398" s="50">
        <v>1</v>
      </c>
    </row>
    <row r="399" spans="1:11">
      <c r="A399" s="9" t="s">
        <v>5091</v>
      </c>
      <c r="B399" s="9" t="s">
        <v>3417</v>
      </c>
      <c r="C399" s="9" t="s">
        <v>5092</v>
      </c>
      <c r="D399" s="9" t="s">
        <v>3418</v>
      </c>
      <c r="E399" s="9" t="s">
        <v>3747</v>
      </c>
      <c r="F399" s="115">
        <v>0.89249999999999996</v>
      </c>
      <c r="G399" s="50" t="s">
        <v>2588</v>
      </c>
      <c r="H399" s="50" t="s">
        <v>2588</v>
      </c>
      <c r="I399" s="145">
        <v>1.3263</v>
      </c>
      <c r="J399" s="50">
        <v>1E-3</v>
      </c>
      <c r="K399" s="50">
        <v>1</v>
      </c>
    </row>
    <row r="400" spans="1:11">
      <c r="A400" s="9" t="s">
        <v>3838</v>
      </c>
      <c r="B400" s="9" t="s">
        <v>3839</v>
      </c>
      <c r="C400" s="9" t="s">
        <v>2588</v>
      </c>
      <c r="D400" s="9" t="s">
        <v>2588</v>
      </c>
      <c r="E400" s="9" t="s">
        <v>3753</v>
      </c>
      <c r="F400" s="115">
        <v>0.3095</v>
      </c>
      <c r="G400" s="50" t="s">
        <v>2588</v>
      </c>
      <c r="H400" s="50">
        <v>0.42980000000000002</v>
      </c>
      <c r="I400" s="145">
        <v>1.3286</v>
      </c>
      <c r="J400" s="50" t="s">
        <v>2588</v>
      </c>
      <c r="K400" s="50">
        <v>1</v>
      </c>
    </row>
    <row r="401" spans="1:11">
      <c r="A401" s="9" t="s">
        <v>4205</v>
      </c>
      <c r="B401" s="9" t="s">
        <v>4206</v>
      </c>
      <c r="C401" s="9" t="s">
        <v>4207</v>
      </c>
      <c r="D401" s="9" t="s">
        <v>3498</v>
      </c>
      <c r="E401" s="9" t="s">
        <v>4208</v>
      </c>
      <c r="F401" s="115">
        <v>0.76849999999999996</v>
      </c>
      <c r="G401" s="50" t="s">
        <v>2588</v>
      </c>
      <c r="H401" s="50">
        <v>0.1009</v>
      </c>
      <c r="I401" s="145">
        <v>1.329</v>
      </c>
      <c r="J401" s="50">
        <v>0.53500000000000003</v>
      </c>
      <c r="K401" s="50">
        <v>1</v>
      </c>
    </row>
    <row r="402" spans="1:11">
      <c r="A402" s="9" t="s">
        <v>4216</v>
      </c>
      <c r="B402" s="9" t="s">
        <v>3464</v>
      </c>
      <c r="C402" s="9" t="s">
        <v>4217</v>
      </c>
      <c r="D402" s="9" t="s">
        <v>3233</v>
      </c>
      <c r="E402" s="9" t="s">
        <v>4218</v>
      </c>
      <c r="F402" s="115">
        <v>0.45379999999999998</v>
      </c>
      <c r="G402" s="50" t="s">
        <v>2588</v>
      </c>
      <c r="H402" s="50">
        <v>0.85650000000000004</v>
      </c>
      <c r="I402" s="145">
        <v>1.3405</v>
      </c>
      <c r="J402" s="50" t="s">
        <v>2588</v>
      </c>
      <c r="K402" s="50">
        <v>1</v>
      </c>
    </row>
    <row r="403" spans="1:11">
      <c r="A403" s="9" t="s">
        <v>4777</v>
      </c>
      <c r="B403" s="9" t="s">
        <v>3145</v>
      </c>
      <c r="C403" s="9" t="s">
        <v>4778</v>
      </c>
      <c r="D403" s="9" t="s">
        <v>3146</v>
      </c>
      <c r="E403" s="9" t="s">
        <v>4127</v>
      </c>
      <c r="F403" s="115">
        <v>0.1132</v>
      </c>
      <c r="G403" s="50">
        <v>1E-3</v>
      </c>
      <c r="H403" s="50" t="s">
        <v>2588</v>
      </c>
      <c r="I403" s="145">
        <v>1.3471</v>
      </c>
      <c r="J403" s="50" t="s">
        <v>2588</v>
      </c>
      <c r="K403" s="50">
        <v>1</v>
      </c>
    </row>
    <row r="404" spans="1:11">
      <c r="A404" s="9" t="s">
        <v>4296</v>
      </c>
      <c r="B404" s="9" t="s">
        <v>4297</v>
      </c>
      <c r="C404" s="9" t="s">
        <v>4298</v>
      </c>
      <c r="D404" s="9" t="s">
        <v>3220</v>
      </c>
      <c r="E404" s="9" t="s">
        <v>4060</v>
      </c>
      <c r="F404" s="115">
        <v>0.1183</v>
      </c>
      <c r="G404" s="115">
        <v>0.51770000000000005</v>
      </c>
      <c r="H404" s="50">
        <v>5.0200000000000002E-2</v>
      </c>
      <c r="I404" s="145">
        <v>1.3573</v>
      </c>
      <c r="J404" s="50">
        <v>0.26050000000000001</v>
      </c>
      <c r="K404" s="50">
        <v>1</v>
      </c>
    </row>
    <row r="405" spans="1:11">
      <c r="A405" s="9" t="s">
        <v>4575</v>
      </c>
      <c r="B405" s="9" t="s">
        <v>3371</v>
      </c>
      <c r="C405" s="9" t="s">
        <v>4576</v>
      </c>
      <c r="D405" s="9" t="s">
        <v>3372</v>
      </c>
      <c r="E405" s="9" t="s">
        <v>4577</v>
      </c>
      <c r="F405" s="115">
        <v>0.3705</v>
      </c>
      <c r="G405" s="50">
        <v>1E-3</v>
      </c>
      <c r="H405" s="50">
        <v>0.18609999999999999</v>
      </c>
      <c r="I405" s="145">
        <v>1.3573999999999999</v>
      </c>
      <c r="J405" s="50">
        <v>1E-3</v>
      </c>
      <c r="K405" s="50">
        <v>1</v>
      </c>
    </row>
    <row r="406" spans="1:11">
      <c r="A406" s="9" t="s">
        <v>3988</v>
      </c>
      <c r="B406" s="9" t="s">
        <v>3989</v>
      </c>
      <c r="C406" s="9" t="s">
        <v>2588</v>
      </c>
      <c r="D406" s="9" t="s">
        <v>2588</v>
      </c>
      <c r="E406" s="9" t="s">
        <v>3752</v>
      </c>
      <c r="F406" s="115" t="s">
        <v>2588</v>
      </c>
      <c r="G406" s="50" t="s">
        <v>2588</v>
      </c>
      <c r="H406" s="50" t="s">
        <v>2588</v>
      </c>
      <c r="I406" s="145">
        <v>1.3740000000000001</v>
      </c>
      <c r="J406" s="50" t="s">
        <v>2588</v>
      </c>
      <c r="K406" s="50">
        <v>1</v>
      </c>
    </row>
    <row r="407" spans="1:11">
      <c r="A407" s="9" t="s">
        <v>4818</v>
      </c>
      <c r="B407" s="9" t="s">
        <v>3727</v>
      </c>
      <c r="C407" s="9" t="s">
        <v>2588</v>
      </c>
      <c r="D407" s="9" t="s">
        <v>2588</v>
      </c>
      <c r="E407" s="9" t="s">
        <v>4819</v>
      </c>
      <c r="F407" s="115">
        <v>0.15989999999999999</v>
      </c>
      <c r="G407" s="50" t="s">
        <v>2588</v>
      </c>
      <c r="H407" s="50" t="s">
        <v>2588</v>
      </c>
      <c r="I407" s="145">
        <v>1.3751</v>
      </c>
      <c r="J407" s="50">
        <v>0.11609999999999999</v>
      </c>
      <c r="K407" s="50">
        <v>1</v>
      </c>
    </row>
    <row r="408" spans="1:11">
      <c r="A408" s="9" t="s">
        <v>5102</v>
      </c>
      <c r="B408" s="9" t="s">
        <v>5103</v>
      </c>
      <c r="C408" s="9" t="s">
        <v>2588</v>
      </c>
      <c r="D408" s="9" t="s">
        <v>2588</v>
      </c>
      <c r="E408" s="9" t="s">
        <v>3752</v>
      </c>
      <c r="F408" s="145">
        <v>1.0450999999999999</v>
      </c>
      <c r="G408" s="50" t="s">
        <v>2588</v>
      </c>
      <c r="H408" s="50" t="s">
        <v>2588</v>
      </c>
      <c r="I408" s="145">
        <v>1.3828</v>
      </c>
      <c r="J408" s="50" t="s">
        <v>2588</v>
      </c>
      <c r="K408" s="50">
        <v>2</v>
      </c>
    </row>
    <row r="409" spans="1:11">
      <c r="A409" s="9" t="s">
        <v>4425</v>
      </c>
      <c r="B409" s="9" t="s">
        <v>3616</v>
      </c>
      <c r="C409" s="9" t="s">
        <v>4426</v>
      </c>
      <c r="D409" s="9" t="s">
        <v>2588</v>
      </c>
      <c r="E409" s="9" t="s">
        <v>4427</v>
      </c>
      <c r="F409" s="115">
        <v>0.11310000000000001</v>
      </c>
      <c r="G409" s="50">
        <v>0.19589999999999999</v>
      </c>
      <c r="H409" s="50" t="s">
        <v>2588</v>
      </c>
      <c r="I409" s="145">
        <v>1.3867</v>
      </c>
      <c r="J409" s="50">
        <v>0.1124</v>
      </c>
      <c r="K409" s="50">
        <v>1</v>
      </c>
    </row>
    <row r="410" spans="1:11">
      <c r="A410" s="9" t="s">
        <v>3883</v>
      </c>
      <c r="B410" s="9" t="s">
        <v>3884</v>
      </c>
      <c r="C410" s="9" t="s">
        <v>2588</v>
      </c>
      <c r="D410" s="9" t="s">
        <v>2588</v>
      </c>
      <c r="E410" s="9" t="s">
        <v>3752</v>
      </c>
      <c r="F410" s="115">
        <v>0.16220000000000001</v>
      </c>
      <c r="G410" s="50" t="s">
        <v>2588</v>
      </c>
      <c r="H410" s="50" t="s">
        <v>2588</v>
      </c>
      <c r="I410" s="145">
        <v>1.3878999999999999</v>
      </c>
      <c r="J410" s="50" t="s">
        <v>2588</v>
      </c>
      <c r="K410" s="50">
        <v>1</v>
      </c>
    </row>
    <row r="411" spans="1:11">
      <c r="A411" s="9" t="s">
        <v>4795</v>
      </c>
      <c r="B411" s="9" t="s">
        <v>3726</v>
      </c>
      <c r="C411" s="9" t="s">
        <v>2588</v>
      </c>
      <c r="D411" s="9" t="s">
        <v>2588</v>
      </c>
      <c r="E411" s="9" t="s">
        <v>3752</v>
      </c>
      <c r="F411" s="145">
        <v>1.0566</v>
      </c>
      <c r="G411" s="50" t="s">
        <v>2588</v>
      </c>
      <c r="H411" s="50">
        <v>0.75680000000000003</v>
      </c>
      <c r="I411" s="145">
        <v>1.3956</v>
      </c>
      <c r="J411" s="50" t="s">
        <v>2588</v>
      </c>
      <c r="K411" s="50">
        <v>2</v>
      </c>
    </row>
    <row r="412" spans="1:11">
      <c r="A412" s="9" t="s">
        <v>4836</v>
      </c>
      <c r="B412" s="9" t="s">
        <v>3397</v>
      </c>
      <c r="C412" s="9" t="s">
        <v>4837</v>
      </c>
      <c r="D412" s="9" t="s">
        <v>2588</v>
      </c>
      <c r="E412" s="9" t="s">
        <v>4838</v>
      </c>
      <c r="F412" s="115">
        <v>0.27579999999999999</v>
      </c>
      <c r="G412" s="50" t="s">
        <v>2588</v>
      </c>
      <c r="H412" s="50" t="s">
        <v>2588</v>
      </c>
      <c r="I412" s="145">
        <v>1.4026000000000001</v>
      </c>
      <c r="J412" s="50" t="s">
        <v>2588</v>
      </c>
      <c r="K412" s="50">
        <v>1</v>
      </c>
    </row>
    <row r="413" spans="1:11">
      <c r="A413" s="9" t="s">
        <v>4823</v>
      </c>
      <c r="B413" s="9" t="s">
        <v>3394</v>
      </c>
      <c r="C413" s="9" t="s">
        <v>2588</v>
      </c>
      <c r="D413" s="9" t="s">
        <v>2588</v>
      </c>
      <c r="E413" s="9" t="s">
        <v>3747</v>
      </c>
      <c r="F413" s="115">
        <v>1E-3</v>
      </c>
      <c r="G413" s="50" t="s">
        <v>2588</v>
      </c>
      <c r="H413" s="50" t="s">
        <v>2588</v>
      </c>
      <c r="I413" s="145">
        <v>1.4061999999999999</v>
      </c>
      <c r="J413" s="50" t="s">
        <v>2588</v>
      </c>
      <c r="K413" s="50">
        <v>1</v>
      </c>
    </row>
    <row r="414" spans="1:11">
      <c r="A414" s="9" t="s">
        <v>4742</v>
      </c>
      <c r="B414" s="9" t="s">
        <v>3117</v>
      </c>
      <c r="C414" s="9" t="s">
        <v>4743</v>
      </c>
      <c r="D414" s="9" t="s">
        <v>3118</v>
      </c>
      <c r="E414" s="9" t="s">
        <v>4744</v>
      </c>
      <c r="F414" s="115">
        <v>0.20230000000000001</v>
      </c>
      <c r="G414" s="50" t="s">
        <v>2588</v>
      </c>
      <c r="H414" s="115" t="s">
        <v>2588</v>
      </c>
      <c r="I414" s="145">
        <v>1.4096</v>
      </c>
      <c r="J414" s="50" t="s">
        <v>2588</v>
      </c>
      <c r="K414" s="50">
        <v>1</v>
      </c>
    </row>
    <row r="415" spans="1:11">
      <c r="A415" s="9" t="s">
        <v>3895</v>
      </c>
      <c r="B415" s="9" t="s">
        <v>3896</v>
      </c>
      <c r="C415" s="9" t="s">
        <v>2588</v>
      </c>
      <c r="D415" s="9" t="s">
        <v>2588</v>
      </c>
      <c r="E415" s="9" t="s">
        <v>3753</v>
      </c>
      <c r="F415" s="145">
        <v>2.1966999999999999</v>
      </c>
      <c r="G415" s="50" t="s">
        <v>2588</v>
      </c>
      <c r="H415" s="50" t="s">
        <v>2588</v>
      </c>
      <c r="I415" s="145">
        <v>1.4123000000000001</v>
      </c>
      <c r="J415" s="50" t="s">
        <v>2588</v>
      </c>
      <c r="K415" s="50">
        <v>2</v>
      </c>
    </row>
    <row r="416" spans="1:11">
      <c r="A416" s="9" t="s">
        <v>4358</v>
      </c>
      <c r="B416" s="9" t="s">
        <v>4359</v>
      </c>
      <c r="C416" s="9" t="s">
        <v>2588</v>
      </c>
      <c r="D416" s="9" t="s">
        <v>2588</v>
      </c>
      <c r="E416" s="9" t="s">
        <v>3753</v>
      </c>
      <c r="F416" s="145">
        <v>1.9589000000000001</v>
      </c>
      <c r="G416" s="50">
        <v>0.57410000000000005</v>
      </c>
      <c r="H416" s="50" t="s">
        <v>2588</v>
      </c>
      <c r="I416" s="145">
        <v>1.4165000000000001</v>
      </c>
      <c r="J416" s="50" t="s">
        <v>2588</v>
      </c>
      <c r="K416" s="50">
        <v>2</v>
      </c>
    </row>
    <row r="417" spans="1:11">
      <c r="A417" s="9" t="s">
        <v>4355</v>
      </c>
      <c r="B417" s="9" t="s">
        <v>3229</v>
      </c>
      <c r="C417" s="9" t="s">
        <v>4356</v>
      </c>
      <c r="D417" s="9" t="s">
        <v>3230</v>
      </c>
      <c r="E417" s="9" t="s">
        <v>4357</v>
      </c>
      <c r="F417" s="115">
        <v>0.47799999999999998</v>
      </c>
      <c r="G417" s="50">
        <v>0.31840000000000002</v>
      </c>
      <c r="H417" s="50" t="s">
        <v>2588</v>
      </c>
      <c r="I417" s="145">
        <v>1.4185000000000001</v>
      </c>
      <c r="J417" s="50" t="s">
        <v>2588</v>
      </c>
      <c r="K417" s="50">
        <v>1</v>
      </c>
    </row>
    <row r="418" spans="1:11">
      <c r="A418" s="9" t="s">
        <v>4242</v>
      </c>
      <c r="B418" s="9" t="s">
        <v>4243</v>
      </c>
      <c r="C418" s="9" t="s">
        <v>2588</v>
      </c>
      <c r="D418" s="9" t="s">
        <v>2588</v>
      </c>
      <c r="E418" s="9" t="s">
        <v>3753</v>
      </c>
      <c r="F418" s="145">
        <v>1.1419999999999999</v>
      </c>
      <c r="G418" s="50" t="s">
        <v>2588</v>
      </c>
      <c r="H418" s="50">
        <v>0.13539999999999999</v>
      </c>
      <c r="I418" s="145">
        <v>1.4361999999999999</v>
      </c>
      <c r="J418" s="50" t="s">
        <v>2588</v>
      </c>
      <c r="K418" s="50">
        <v>2</v>
      </c>
    </row>
    <row r="419" spans="1:11">
      <c r="A419" s="9" t="s">
        <v>4269</v>
      </c>
      <c r="B419" s="9" t="s">
        <v>3162</v>
      </c>
      <c r="C419" s="9" t="s">
        <v>2588</v>
      </c>
      <c r="D419" s="9" t="s">
        <v>2588</v>
      </c>
      <c r="E419" s="9" t="s">
        <v>4270</v>
      </c>
      <c r="F419" s="115">
        <v>0.31859999999999999</v>
      </c>
      <c r="G419" s="145">
        <v>1.5105</v>
      </c>
      <c r="H419" s="50">
        <v>0.11559999999999999</v>
      </c>
      <c r="I419" s="145">
        <v>1.4471000000000001</v>
      </c>
      <c r="J419" s="50" t="s">
        <v>2588</v>
      </c>
      <c r="K419" s="50">
        <v>2</v>
      </c>
    </row>
    <row r="420" spans="1:11">
      <c r="A420" s="9" t="s">
        <v>5070</v>
      </c>
      <c r="B420" s="9" t="s">
        <v>3641</v>
      </c>
      <c r="C420" s="9" t="s">
        <v>5071</v>
      </c>
      <c r="D420" s="9" t="s">
        <v>3108</v>
      </c>
      <c r="E420" s="9" t="s">
        <v>5072</v>
      </c>
      <c r="F420" s="115">
        <v>0.4158</v>
      </c>
      <c r="G420" s="50" t="s">
        <v>2588</v>
      </c>
      <c r="H420" s="50" t="s">
        <v>2588</v>
      </c>
      <c r="I420" s="145">
        <v>1.4488000000000001</v>
      </c>
      <c r="J420" s="50" t="s">
        <v>2588</v>
      </c>
      <c r="K420" s="50">
        <v>1</v>
      </c>
    </row>
    <row r="421" spans="1:11">
      <c r="A421" s="9" t="s">
        <v>4196</v>
      </c>
      <c r="B421" s="9" t="s">
        <v>3708</v>
      </c>
      <c r="C421" s="9" t="s">
        <v>4197</v>
      </c>
      <c r="D421" s="9" t="s">
        <v>3709</v>
      </c>
      <c r="E421" s="9" t="s">
        <v>4198</v>
      </c>
      <c r="F421" s="115">
        <v>0.874</v>
      </c>
      <c r="G421" s="115" t="s">
        <v>2588</v>
      </c>
      <c r="H421" s="50">
        <v>0.48139999999999999</v>
      </c>
      <c r="I421" s="145">
        <v>1.4601</v>
      </c>
      <c r="J421" s="50" t="s">
        <v>2588</v>
      </c>
      <c r="K421" s="50">
        <v>1</v>
      </c>
    </row>
    <row r="422" spans="1:11">
      <c r="A422" s="9" t="s">
        <v>5152</v>
      </c>
      <c r="B422" s="9" t="s">
        <v>3701</v>
      </c>
      <c r="C422" s="9" t="s">
        <v>5153</v>
      </c>
      <c r="D422" s="9" t="s">
        <v>3702</v>
      </c>
      <c r="E422" s="9" t="s">
        <v>4360</v>
      </c>
      <c r="F422" s="115" t="s">
        <v>2588</v>
      </c>
      <c r="G422" s="50" t="s">
        <v>2588</v>
      </c>
      <c r="H422" s="50" t="s">
        <v>2588</v>
      </c>
      <c r="I422" s="145">
        <v>1.468</v>
      </c>
      <c r="J422" s="50" t="s">
        <v>2588</v>
      </c>
      <c r="K422" s="50">
        <v>1</v>
      </c>
    </row>
    <row r="423" spans="1:11">
      <c r="A423" s="9" t="s">
        <v>4810</v>
      </c>
      <c r="B423" s="9" t="s">
        <v>4811</v>
      </c>
      <c r="C423" s="9" t="s">
        <v>2588</v>
      </c>
      <c r="D423" s="9" t="s">
        <v>2588</v>
      </c>
      <c r="E423" s="9" t="s">
        <v>3753</v>
      </c>
      <c r="F423" s="115" t="s">
        <v>2588</v>
      </c>
      <c r="G423" s="50">
        <v>1E-3</v>
      </c>
      <c r="H423" s="50" t="s">
        <v>2588</v>
      </c>
      <c r="I423" s="145">
        <v>1.5079</v>
      </c>
      <c r="J423" s="50" t="s">
        <v>2588</v>
      </c>
      <c r="K423" s="50">
        <v>1</v>
      </c>
    </row>
    <row r="424" spans="1:11">
      <c r="A424" s="9" t="s">
        <v>5029</v>
      </c>
      <c r="B424" s="9" t="s">
        <v>5030</v>
      </c>
      <c r="C424" s="9" t="s">
        <v>2588</v>
      </c>
      <c r="D424" s="9" t="s">
        <v>2588</v>
      </c>
      <c r="E424" s="9" t="s">
        <v>3752</v>
      </c>
      <c r="F424" s="145">
        <v>1.7466999999999999</v>
      </c>
      <c r="G424" s="50" t="s">
        <v>2588</v>
      </c>
      <c r="H424" s="50" t="s">
        <v>2588</v>
      </c>
      <c r="I424" s="145">
        <v>1.5115000000000001</v>
      </c>
      <c r="J424" s="50" t="s">
        <v>2588</v>
      </c>
      <c r="K424" s="50">
        <v>2</v>
      </c>
    </row>
    <row r="425" spans="1:11">
      <c r="A425" s="9" t="s">
        <v>4292</v>
      </c>
      <c r="B425" s="9" t="s">
        <v>4293</v>
      </c>
      <c r="C425" s="9" t="s">
        <v>2588</v>
      </c>
      <c r="D425" s="9" t="s">
        <v>2588</v>
      </c>
      <c r="E425" s="9" t="s">
        <v>3752</v>
      </c>
      <c r="F425" s="145">
        <v>2.2892999999999999</v>
      </c>
      <c r="G425" s="50" t="s">
        <v>2588</v>
      </c>
      <c r="H425" s="50" t="s">
        <v>2588</v>
      </c>
      <c r="I425" s="145">
        <v>1.5306</v>
      </c>
      <c r="J425" s="50" t="s">
        <v>2588</v>
      </c>
      <c r="K425" s="50">
        <v>2</v>
      </c>
    </row>
    <row r="426" spans="1:11">
      <c r="A426" s="9" t="s">
        <v>4411</v>
      </c>
      <c r="B426" s="9" t="s">
        <v>3137</v>
      </c>
      <c r="C426" s="9" t="s">
        <v>4412</v>
      </c>
      <c r="D426" s="9" t="s">
        <v>3099</v>
      </c>
      <c r="E426" s="9" t="s">
        <v>4413</v>
      </c>
      <c r="F426" s="145">
        <v>1.6215999999999999</v>
      </c>
      <c r="G426" s="50" t="s">
        <v>2588</v>
      </c>
      <c r="H426" s="50" t="s">
        <v>2588</v>
      </c>
      <c r="I426" s="145">
        <v>1.5321</v>
      </c>
      <c r="J426" s="50">
        <v>0.30259999999999998</v>
      </c>
      <c r="K426" s="50">
        <v>2</v>
      </c>
    </row>
    <row r="427" spans="1:11">
      <c r="A427" s="9" t="s">
        <v>4342</v>
      </c>
      <c r="B427" s="9" t="s">
        <v>3227</v>
      </c>
      <c r="C427" s="9" t="s">
        <v>4343</v>
      </c>
      <c r="D427" s="9" t="s">
        <v>3228</v>
      </c>
      <c r="E427" s="9" t="s">
        <v>4344</v>
      </c>
      <c r="F427" s="115">
        <v>0.77659999999999996</v>
      </c>
      <c r="G427" s="50" t="s">
        <v>2588</v>
      </c>
      <c r="H427" s="50">
        <v>0.4642</v>
      </c>
      <c r="I427" s="145">
        <v>1.5344</v>
      </c>
      <c r="J427" s="50">
        <v>0.46389999999999998</v>
      </c>
      <c r="K427" s="50">
        <v>1</v>
      </c>
    </row>
    <row r="428" spans="1:11">
      <c r="A428" s="9" t="s">
        <v>4392</v>
      </c>
      <c r="B428" s="9" t="s">
        <v>3465</v>
      </c>
      <c r="C428" s="9" t="s">
        <v>4393</v>
      </c>
      <c r="D428" s="9" t="s">
        <v>3105</v>
      </c>
      <c r="E428" s="9" t="s">
        <v>4394</v>
      </c>
      <c r="F428" s="115">
        <v>0.55189999999999995</v>
      </c>
      <c r="G428" s="50" t="s">
        <v>2588</v>
      </c>
      <c r="H428" s="50" t="s">
        <v>2588</v>
      </c>
      <c r="I428" s="145">
        <v>1.5496000000000001</v>
      </c>
      <c r="J428" s="50">
        <v>0.31659999999999999</v>
      </c>
      <c r="K428" s="50">
        <v>1</v>
      </c>
    </row>
    <row r="429" spans="1:11">
      <c r="A429" s="9" t="s">
        <v>3789</v>
      </c>
      <c r="B429" s="9" t="s">
        <v>3305</v>
      </c>
      <c r="C429" s="9" t="s">
        <v>3790</v>
      </c>
      <c r="D429" s="9" t="s">
        <v>3057</v>
      </c>
      <c r="E429" s="9" t="s">
        <v>3791</v>
      </c>
      <c r="F429" s="145">
        <v>1.1500999999999999</v>
      </c>
      <c r="G429" s="50" t="s">
        <v>2588</v>
      </c>
      <c r="H429" s="50">
        <v>0.35639999999999999</v>
      </c>
      <c r="I429" s="145">
        <v>1.5576000000000001</v>
      </c>
      <c r="J429" s="50">
        <v>0.30220000000000002</v>
      </c>
      <c r="K429" s="50">
        <v>2</v>
      </c>
    </row>
    <row r="430" spans="1:11">
      <c r="A430" s="9" t="s">
        <v>4687</v>
      </c>
      <c r="B430" s="9" t="s">
        <v>3273</v>
      </c>
      <c r="C430" s="9" t="s">
        <v>4688</v>
      </c>
      <c r="D430" s="9" t="s">
        <v>3274</v>
      </c>
      <c r="E430" s="9" t="s">
        <v>4689</v>
      </c>
      <c r="F430" s="115">
        <v>1E-3</v>
      </c>
      <c r="G430" s="50" t="s">
        <v>2588</v>
      </c>
      <c r="H430" s="50">
        <v>0.52049999999999996</v>
      </c>
      <c r="I430" s="145">
        <v>1.5781000000000001</v>
      </c>
      <c r="J430" s="50" t="s">
        <v>2588</v>
      </c>
      <c r="K430" s="50">
        <v>1</v>
      </c>
    </row>
    <row r="431" spans="1:11">
      <c r="A431" s="9" t="s">
        <v>3767</v>
      </c>
      <c r="B431" s="9" t="s">
        <v>3420</v>
      </c>
      <c r="C431" s="9" t="s">
        <v>3768</v>
      </c>
      <c r="D431" s="9" t="s">
        <v>3421</v>
      </c>
      <c r="E431" s="9" t="s">
        <v>3769</v>
      </c>
      <c r="F431" s="115">
        <v>0.4012</v>
      </c>
      <c r="G431" s="50" t="s">
        <v>2588</v>
      </c>
      <c r="H431" s="50" t="s">
        <v>2588</v>
      </c>
      <c r="I431" s="145">
        <v>1.5791999999999999</v>
      </c>
      <c r="J431" s="50" t="s">
        <v>2588</v>
      </c>
      <c r="K431" s="50">
        <v>1</v>
      </c>
    </row>
    <row r="432" spans="1:11">
      <c r="A432" s="9" t="s">
        <v>5104</v>
      </c>
      <c r="B432" s="9" t="s">
        <v>5105</v>
      </c>
      <c r="C432" s="9" t="s">
        <v>2588</v>
      </c>
      <c r="D432" s="9" t="s">
        <v>2588</v>
      </c>
      <c r="E432" s="9" t="s">
        <v>4349</v>
      </c>
      <c r="F432" s="115">
        <v>1E-3</v>
      </c>
      <c r="G432" s="50" t="s">
        <v>2588</v>
      </c>
      <c r="H432" s="50" t="s">
        <v>2588</v>
      </c>
      <c r="I432" s="145">
        <v>1.6005</v>
      </c>
      <c r="J432" s="50">
        <v>0.87949999999999995</v>
      </c>
      <c r="K432" s="50">
        <v>1</v>
      </c>
    </row>
    <row r="433" spans="1:11">
      <c r="A433" s="9" t="s">
        <v>3942</v>
      </c>
      <c r="B433" s="9" t="s">
        <v>3612</v>
      </c>
      <c r="C433" s="9" t="s">
        <v>3943</v>
      </c>
      <c r="D433" s="9" t="s">
        <v>3497</v>
      </c>
      <c r="E433" s="9" t="s">
        <v>3885</v>
      </c>
      <c r="F433" s="115">
        <v>0.5333</v>
      </c>
      <c r="G433" s="50" t="s">
        <v>2588</v>
      </c>
      <c r="H433" s="50" t="s">
        <v>2588</v>
      </c>
      <c r="I433" s="145">
        <v>1.6163000000000001</v>
      </c>
      <c r="J433" s="50" t="s">
        <v>2588</v>
      </c>
      <c r="K433" s="50">
        <v>1</v>
      </c>
    </row>
    <row r="434" spans="1:11">
      <c r="A434" s="9" t="s">
        <v>3920</v>
      </c>
      <c r="B434" s="9" t="s">
        <v>3706</v>
      </c>
      <c r="C434" s="9" t="s">
        <v>3921</v>
      </c>
      <c r="D434" s="9" t="s">
        <v>2588</v>
      </c>
      <c r="E434" s="9" t="s">
        <v>3922</v>
      </c>
      <c r="F434" s="115">
        <v>0.53239999999999998</v>
      </c>
      <c r="G434" s="50" t="s">
        <v>2588</v>
      </c>
      <c r="H434" s="50" t="s">
        <v>2588</v>
      </c>
      <c r="I434" s="145">
        <v>1.6176999999999999</v>
      </c>
      <c r="J434" s="50" t="s">
        <v>2588</v>
      </c>
      <c r="K434" s="50">
        <v>1</v>
      </c>
    </row>
    <row r="435" spans="1:11">
      <c r="A435" s="9" t="s">
        <v>5093</v>
      </c>
      <c r="B435" s="9" t="s">
        <v>3349</v>
      </c>
      <c r="C435" s="9" t="s">
        <v>5094</v>
      </c>
      <c r="D435" s="9" t="s">
        <v>3102</v>
      </c>
      <c r="E435" s="9" t="s">
        <v>5095</v>
      </c>
      <c r="F435" s="115" t="s">
        <v>2588</v>
      </c>
      <c r="G435" s="50" t="s">
        <v>2588</v>
      </c>
      <c r="H435" s="145">
        <v>1.8643000000000001</v>
      </c>
      <c r="I435" s="145">
        <v>1.6287</v>
      </c>
      <c r="J435" s="50">
        <v>0.54269999999999996</v>
      </c>
      <c r="K435" s="50">
        <v>2</v>
      </c>
    </row>
    <row r="436" spans="1:11">
      <c r="A436" s="9" t="s">
        <v>4510</v>
      </c>
      <c r="B436" s="9" t="s">
        <v>3181</v>
      </c>
      <c r="C436" s="9" t="s">
        <v>4511</v>
      </c>
      <c r="D436" s="9" t="s">
        <v>3182</v>
      </c>
      <c r="E436" s="9" t="s">
        <v>4512</v>
      </c>
      <c r="F436" s="115">
        <v>0.4632</v>
      </c>
      <c r="G436" s="50" t="s">
        <v>2588</v>
      </c>
      <c r="H436" s="145">
        <v>1.0591999999999999</v>
      </c>
      <c r="I436" s="145">
        <v>1.6307</v>
      </c>
      <c r="J436" s="50">
        <v>0.15210000000000001</v>
      </c>
      <c r="K436" s="50">
        <v>2</v>
      </c>
    </row>
    <row r="437" spans="1:11">
      <c r="A437" s="9" t="s">
        <v>5119</v>
      </c>
      <c r="B437" s="9" t="s">
        <v>3710</v>
      </c>
      <c r="C437" s="9" t="s">
        <v>2588</v>
      </c>
      <c r="D437" s="9" t="s">
        <v>2588</v>
      </c>
      <c r="E437" s="9" t="s">
        <v>3752</v>
      </c>
      <c r="F437" s="115" t="s">
        <v>2588</v>
      </c>
      <c r="G437" s="50" t="s">
        <v>2588</v>
      </c>
      <c r="H437" s="50" t="s">
        <v>2588</v>
      </c>
      <c r="I437" s="145">
        <v>1.6375</v>
      </c>
      <c r="J437" s="50" t="s">
        <v>2588</v>
      </c>
      <c r="K437" s="50">
        <v>1</v>
      </c>
    </row>
    <row r="438" spans="1:11">
      <c r="A438" s="9" t="s">
        <v>3783</v>
      </c>
      <c r="B438" s="9" t="s">
        <v>3784</v>
      </c>
      <c r="C438" s="9" t="s">
        <v>2588</v>
      </c>
      <c r="D438" s="9" t="s">
        <v>2588</v>
      </c>
      <c r="E438" s="9" t="s">
        <v>3753</v>
      </c>
      <c r="F438" s="115" t="s">
        <v>2588</v>
      </c>
      <c r="G438" s="50" t="s">
        <v>2588</v>
      </c>
      <c r="H438" s="115" t="s">
        <v>2588</v>
      </c>
      <c r="I438" s="145">
        <v>1.6491</v>
      </c>
      <c r="J438" s="50" t="s">
        <v>2588</v>
      </c>
      <c r="K438" s="50">
        <v>1</v>
      </c>
    </row>
    <row r="439" spans="1:11">
      <c r="A439" s="9" t="s">
        <v>4903</v>
      </c>
      <c r="B439" s="9" t="s">
        <v>3290</v>
      </c>
      <c r="C439" s="9" t="s">
        <v>4904</v>
      </c>
      <c r="D439" s="9" t="s">
        <v>3291</v>
      </c>
      <c r="E439" s="9" t="s">
        <v>4905</v>
      </c>
      <c r="F439" s="115" t="s">
        <v>2588</v>
      </c>
      <c r="G439" s="50">
        <v>1E-3</v>
      </c>
      <c r="H439" s="50" t="s">
        <v>2588</v>
      </c>
      <c r="I439" s="145">
        <v>1.6555</v>
      </c>
      <c r="J439" s="50">
        <v>1E-3</v>
      </c>
      <c r="K439" s="50">
        <v>1</v>
      </c>
    </row>
    <row r="440" spans="1:11">
      <c r="A440" s="9" t="s">
        <v>3890</v>
      </c>
      <c r="B440" s="9" t="s">
        <v>3891</v>
      </c>
      <c r="C440" s="9" t="s">
        <v>2588</v>
      </c>
      <c r="D440" s="9" t="s">
        <v>2588</v>
      </c>
      <c r="E440" s="9" t="s">
        <v>3753</v>
      </c>
      <c r="F440" s="115">
        <v>0.9486</v>
      </c>
      <c r="G440" s="50">
        <v>1E-3</v>
      </c>
      <c r="H440" s="50" t="s">
        <v>2588</v>
      </c>
      <c r="I440" s="145">
        <v>1.657</v>
      </c>
      <c r="J440" s="50" t="s">
        <v>2588</v>
      </c>
      <c r="K440" s="50">
        <v>1</v>
      </c>
    </row>
    <row r="441" spans="1:11">
      <c r="A441" s="9" t="s">
        <v>4562</v>
      </c>
      <c r="B441" s="9" t="s">
        <v>4563</v>
      </c>
      <c r="C441" s="9" t="s">
        <v>4564</v>
      </c>
      <c r="D441" s="9" t="s">
        <v>3253</v>
      </c>
      <c r="E441" s="9" t="s">
        <v>3878</v>
      </c>
      <c r="F441" s="115">
        <v>0.4204</v>
      </c>
      <c r="G441" s="50" t="s">
        <v>2588</v>
      </c>
      <c r="H441" s="50" t="s">
        <v>2588</v>
      </c>
      <c r="I441" s="145">
        <v>1.6583000000000001</v>
      </c>
      <c r="J441" s="145">
        <v>1.3562000000000001</v>
      </c>
      <c r="K441" s="50">
        <v>2</v>
      </c>
    </row>
    <row r="442" spans="1:11">
      <c r="A442" s="9" t="s">
        <v>4724</v>
      </c>
      <c r="B442" s="9" t="s">
        <v>3278</v>
      </c>
      <c r="C442" s="9" t="s">
        <v>4725</v>
      </c>
      <c r="D442" s="9" t="s">
        <v>3199</v>
      </c>
      <c r="E442" s="9" t="s">
        <v>4332</v>
      </c>
      <c r="F442" s="115">
        <v>0.29599999999999999</v>
      </c>
      <c r="G442" s="50" t="s">
        <v>2588</v>
      </c>
      <c r="H442" s="50">
        <v>1E-3</v>
      </c>
      <c r="I442" s="145">
        <v>1.6638999999999999</v>
      </c>
      <c r="J442" s="145">
        <v>2.5419999999999998</v>
      </c>
      <c r="K442" s="50">
        <v>2</v>
      </c>
    </row>
    <row r="443" spans="1:11">
      <c r="A443" s="9" t="s">
        <v>4957</v>
      </c>
      <c r="B443" s="9" t="s">
        <v>3576</v>
      </c>
      <c r="C443" s="9" t="s">
        <v>4958</v>
      </c>
      <c r="D443" s="9" t="s">
        <v>3577</v>
      </c>
      <c r="E443" s="9" t="s">
        <v>4959</v>
      </c>
      <c r="F443" s="145">
        <v>1.5733999999999999</v>
      </c>
      <c r="G443" s="50" t="s">
        <v>2588</v>
      </c>
      <c r="H443" s="50">
        <v>0.59370000000000001</v>
      </c>
      <c r="I443" s="145">
        <v>1.6671</v>
      </c>
      <c r="J443" s="145">
        <v>1.0634999999999999</v>
      </c>
      <c r="K443" s="50">
        <v>3</v>
      </c>
    </row>
    <row r="444" spans="1:11">
      <c r="A444" s="9" t="s">
        <v>4675</v>
      </c>
      <c r="B444" s="9" t="s">
        <v>4676</v>
      </c>
      <c r="C444" s="9" t="s">
        <v>2588</v>
      </c>
      <c r="D444" s="9" t="s">
        <v>2588</v>
      </c>
      <c r="E444" s="9" t="s">
        <v>3753</v>
      </c>
      <c r="F444" s="115" t="s">
        <v>2588</v>
      </c>
      <c r="G444" s="50" t="s">
        <v>2588</v>
      </c>
      <c r="H444" s="50" t="s">
        <v>2588</v>
      </c>
      <c r="I444" s="145">
        <v>1.6677</v>
      </c>
      <c r="J444" s="50" t="s">
        <v>2588</v>
      </c>
      <c r="K444" s="50">
        <v>1</v>
      </c>
    </row>
    <row r="445" spans="1:11">
      <c r="A445" s="9" t="s">
        <v>4483</v>
      </c>
      <c r="B445" s="9" t="s">
        <v>4484</v>
      </c>
      <c r="C445" s="9" t="s">
        <v>2588</v>
      </c>
      <c r="D445" s="9" t="s">
        <v>2588</v>
      </c>
      <c r="E445" s="9" t="s">
        <v>3753</v>
      </c>
      <c r="F445" s="115" t="s">
        <v>2588</v>
      </c>
      <c r="G445" s="50" t="s">
        <v>2588</v>
      </c>
      <c r="H445" s="50" t="s">
        <v>2588</v>
      </c>
      <c r="I445" s="145">
        <v>1.6760999999999999</v>
      </c>
      <c r="J445" s="50" t="s">
        <v>2588</v>
      </c>
      <c r="K445" s="50">
        <v>1</v>
      </c>
    </row>
    <row r="446" spans="1:11">
      <c r="A446" s="9" t="s">
        <v>3879</v>
      </c>
      <c r="B446" s="9" t="s">
        <v>3215</v>
      </c>
      <c r="C446" s="9" t="s">
        <v>3880</v>
      </c>
      <c r="D446" s="9" t="s">
        <v>3199</v>
      </c>
      <c r="E446" s="9" t="s">
        <v>3881</v>
      </c>
      <c r="F446" s="115" t="s">
        <v>2588</v>
      </c>
      <c r="G446" s="50">
        <v>0.74319999999999997</v>
      </c>
      <c r="H446" s="50">
        <v>0.53039999999999998</v>
      </c>
      <c r="I446" s="145">
        <v>1.6827000000000001</v>
      </c>
      <c r="J446" s="50">
        <v>0.13220000000000001</v>
      </c>
      <c r="K446" s="50">
        <v>1</v>
      </c>
    </row>
    <row r="447" spans="1:11">
      <c r="A447" s="9" t="s">
        <v>3991</v>
      </c>
      <c r="B447" s="9" t="s">
        <v>3992</v>
      </c>
      <c r="C447" s="9" t="s">
        <v>2588</v>
      </c>
      <c r="D447" s="9" t="s">
        <v>2588</v>
      </c>
      <c r="E447" s="9" t="s">
        <v>3752</v>
      </c>
      <c r="F447" s="145">
        <v>1.6140000000000001</v>
      </c>
      <c r="G447" s="50" t="s">
        <v>2588</v>
      </c>
      <c r="H447" s="50" t="s">
        <v>2588</v>
      </c>
      <c r="I447" s="145">
        <v>1.6962999999999999</v>
      </c>
      <c r="J447" s="50" t="s">
        <v>2588</v>
      </c>
      <c r="K447" s="50">
        <v>2</v>
      </c>
    </row>
    <row r="448" spans="1:11">
      <c r="A448" s="9" t="s">
        <v>3934</v>
      </c>
      <c r="B448" s="9" t="s">
        <v>3458</v>
      </c>
      <c r="C448" s="9" t="s">
        <v>3935</v>
      </c>
      <c r="D448" s="9" t="s">
        <v>2588</v>
      </c>
      <c r="E448" s="9" t="s">
        <v>3936</v>
      </c>
      <c r="F448" s="145">
        <v>1.2597</v>
      </c>
      <c r="G448" s="50" t="s">
        <v>2588</v>
      </c>
      <c r="H448" s="50" t="s">
        <v>2588</v>
      </c>
      <c r="I448" s="145">
        <v>1.7108000000000001</v>
      </c>
      <c r="J448" s="50">
        <v>0.1082</v>
      </c>
      <c r="K448" s="50">
        <v>2</v>
      </c>
    </row>
    <row r="449" spans="1:11">
      <c r="A449" s="9" t="s">
        <v>4935</v>
      </c>
      <c r="B449" s="9" t="s">
        <v>3575</v>
      </c>
      <c r="C449" s="9" t="s">
        <v>4936</v>
      </c>
      <c r="D449" s="9" t="s">
        <v>3097</v>
      </c>
      <c r="E449" s="9" t="s">
        <v>4937</v>
      </c>
      <c r="F449" s="115">
        <v>0.40210000000000001</v>
      </c>
      <c r="G449" s="50" t="s">
        <v>2588</v>
      </c>
      <c r="H449" s="50">
        <v>0.28139999999999998</v>
      </c>
      <c r="I449" s="145">
        <v>1.7296</v>
      </c>
      <c r="J449" s="50" t="s">
        <v>2588</v>
      </c>
      <c r="K449" s="50">
        <v>1</v>
      </c>
    </row>
    <row r="450" spans="1:11">
      <c r="A450" s="9" t="s">
        <v>4893</v>
      </c>
      <c r="B450" s="9" t="s">
        <v>3563</v>
      </c>
      <c r="C450" s="9" t="s">
        <v>2588</v>
      </c>
      <c r="D450" s="9" t="s">
        <v>2588</v>
      </c>
      <c r="E450" s="9" t="s">
        <v>4894</v>
      </c>
      <c r="F450" s="145">
        <v>1.8097000000000001</v>
      </c>
      <c r="G450" s="50">
        <v>1E-3</v>
      </c>
      <c r="H450" s="50" t="s">
        <v>2588</v>
      </c>
      <c r="I450" s="145">
        <v>1.7298</v>
      </c>
      <c r="J450" s="50">
        <v>0.33600000000000002</v>
      </c>
      <c r="K450" s="50">
        <v>2</v>
      </c>
    </row>
    <row r="451" spans="1:11">
      <c r="A451" s="9" t="s">
        <v>3947</v>
      </c>
      <c r="B451" s="9" t="s">
        <v>3948</v>
      </c>
      <c r="C451" s="9" t="s">
        <v>2588</v>
      </c>
      <c r="D451" s="9" t="s">
        <v>2588</v>
      </c>
      <c r="E451" s="9" t="s">
        <v>3747</v>
      </c>
      <c r="F451" s="145">
        <v>1.3015000000000001</v>
      </c>
      <c r="G451" s="50">
        <v>1E-3</v>
      </c>
      <c r="H451" s="50">
        <v>1E-3</v>
      </c>
      <c r="I451" s="145">
        <v>1.7358</v>
      </c>
      <c r="J451" s="50" t="s">
        <v>2588</v>
      </c>
      <c r="K451" s="50">
        <v>2</v>
      </c>
    </row>
    <row r="452" spans="1:11">
      <c r="A452" s="9" t="s">
        <v>4247</v>
      </c>
      <c r="B452" s="9" t="s">
        <v>3216</v>
      </c>
      <c r="C452" s="9" t="s">
        <v>4248</v>
      </c>
      <c r="D452" s="9" t="s">
        <v>3217</v>
      </c>
      <c r="E452" s="9" t="s">
        <v>4249</v>
      </c>
      <c r="F452" s="115">
        <v>0.26529999999999998</v>
      </c>
      <c r="G452" s="50" t="s">
        <v>2588</v>
      </c>
      <c r="H452" s="50">
        <v>0.52559999999999996</v>
      </c>
      <c r="I452" s="145">
        <v>1.7365999999999999</v>
      </c>
      <c r="J452" s="50">
        <v>1E-3</v>
      </c>
      <c r="K452" s="50">
        <v>1</v>
      </c>
    </row>
    <row r="453" spans="1:11">
      <c r="A453" s="9" t="s">
        <v>4938</v>
      </c>
      <c r="B453" s="9" t="s">
        <v>4939</v>
      </c>
      <c r="C453" s="9" t="s">
        <v>2588</v>
      </c>
      <c r="D453" s="9" t="s">
        <v>2588</v>
      </c>
      <c r="E453" s="9" t="s">
        <v>3752</v>
      </c>
      <c r="F453" s="145">
        <v>1.0059</v>
      </c>
      <c r="G453" s="50" t="s">
        <v>2588</v>
      </c>
      <c r="H453" s="50" t="s">
        <v>2588</v>
      </c>
      <c r="I453" s="145">
        <v>1.7473000000000001</v>
      </c>
      <c r="J453" s="50" t="s">
        <v>2588</v>
      </c>
      <c r="K453" s="50">
        <v>2</v>
      </c>
    </row>
    <row r="454" spans="1:11">
      <c r="A454" s="9" t="s">
        <v>4556</v>
      </c>
      <c r="B454" s="9" t="s">
        <v>3669</v>
      </c>
      <c r="C454" s="9" t="s">
        <v>4557</v>
      </c>
      <c r="D454" s="9" t="s">
        <v>3670</v>
      </c>
      <c r="E454" s="9" t="s">
        <v>3747</v>
      </c>
      <c r="F454" s="115">
        <v>0.2026</v>
      </c>
      <c r="G454" s="50">
        <v>1E-3</v>
      </c>
      <c r="H454" s="50">
        <v>1E-3</v>
      </c>
      <c r="I454" s="145">
        <v>1.7723</v>
      </c>
      <c r="J454" s="50" t="s">
        <v>2588</v>
      </c>
      <c r="K454" s="50">
        <v>1</v>
      </c>
    </row>
    <row r="455" spans="1:11">
      <c r="A455" s="9" t="s">
        <v>4966</v>
      </c>
      <c r="B455" s="9" t="s">
        <v>4967</v>
      </c>
      <c r="C455" s="9" t="s">
        <v>2588</v>
      </c>
      <c r="D455" s="9" t="s">
        <v>2588</v>
      </c>
      <c r="E455" s="9" t="s">
        <v>3753</v>
      </c>
      <c r="F455" s="115" t="s">
        <v>2588</v>
      </c>
      <c r="G455" s="50" t="s">
        <v>2588</v>
      </c>
      <c r="H455" s="50" t="s">
        <v>2588</v>
      </c>
      <c r="I455" s="145">
        <v>1.7723</v>
      </c>
      <c r="J455" s="50" t="s">
        <v>2588</v>
      </c>
      <c r="K455" s="50">
        <v>1</v>
      </c>
    </row>
    <row r="456" spans="1:11">
      <c r="A456" s="9" t="s">
        <v>3781</v>
      </c>
      <c r="B456" s="9" t="s">
        <v>3782</v>
      </c>
      <c r="C456" s="9" t="s">
        <v>2588</v>
      </c>
      <c r="D456" s="9" t="s">
        <v>2588</v>
      </c>
      <c r="E456" s="9" t="s">
        <v>3753</v>
      </c>
      <c r="F456" s="115" t="s">
        <v>2588</v>
      </c>
      <c r="G456" s="50">
        <v>0.7722</v>
      </c>
      <c r="H456" s="50">
        <v>1E-3</v>
      </c>
      <c r="I456" s="145">
        <v>1.7853000000000001</v>
      </c>
      <c r="J456" s="50" t="s">
        <v>2588</v>
      </c>
      <c r="K456" s="50">
        <v>1</v>
      </c>
    </row>
    <row r="457" spans="1:11">
      <c r="A457" s="9" t="s">
        <v>4866</v>
      </c>
      <c r="B457" s="9" t="s">
        <v>4867</v>
      </c>
      <c r="C457" s="9" t="s">
        <v>2588</v>
      </c>
      <c r="D457" s="9" t="s">
        <v>2588</v>
      </c>
      <c r="E457" s="9" t="s">
        <v>3753</v>
      </c>
      <c r="F457" s="145">
        <v>1.3731</v>
      </c>
      <c r="G457" s="50" t="s">
        <v>2588</v>
      </c>
      <c r="H457" s="50" t="s">
        <v>2588</v>
      </c>
      <c r="I457" s="145">
        <v>1.7971999999999999</v>
      </c>
      <c r="J457" s="50" t="s">
        <v>2588</v>
      </c>
      <c r="K457" s="50">
        <v>2</v>
      </c>
    </row>
    <row r="458" spans="1:11">
      <c r="A458" s="9" t="s">
        <v>4803</v>
      </c>
      <c r="B458" s="9" t="s">
        <v>4804</v>
      </c>
      <c r="C458" s="9" t="s">
        <v>2588</v>
      </c>
      <c r="D458" s="9" t="s">
        <v>2588</v>
      </c>
      <c r="E458" s="9" t="s">
        <v>3753</v>
      </c>
      <c r="F458" s="145">
        <v>2.4237000000000002</v>
      </c>
      <c r="G458" s="50" t="s">
        <v>2588</v>
      </c>
      <c r="H458" s="50" t="s">
        <v>2588</v>
      </c>
      <c r="I458" s="145">
        <v>1.7987</v>
      </c>
      <c r="J458" s="50">
        <v>0.31390000000000001</v>
      </c>
      <c r="K458" s="50">
        <v>2</v>
      </c>
    </row>
    <row r="459" spans="1:11">
      <c r="A459" s="9" t="s">
        <v>5018</v>
      </c>
      <c r="B459" s="9" t="s">
        <v>3071</v>
      </c>
      <c r="C459" s="9" t="s">
        <v>5019</v>
      </c>
      <c r="D459" s="9" t="s">
        <v>3072</v>
      </c>
      <c r="E459" s="9" t="s">
        <v>5020</v>
      </c>
      <c r="F459" s="115">
        <v>0.65569999999999995</v>
      </c>
      <c r="G459" s="50">
        <v>0.31690000000000002</v>
      </c>
      <c r="H459" s="50">
        <v>1E-3</v>
      </c>
      <c r="I459" s="145">
        <v>1.8004</v>
      </c>
      <c r="J459" s="50" t="s">
        <v>2588</v>
      </c>
      <c r="K459" s="50">
        <v>1</v>
      </c>
    </row>
    <row r="460" spans="1:11">
      <c r="A460" s="9" t="s">
        <v>4231</v>
      </c>
      <c r="B460" s="9" t="s">
        <v>3691</v>
      </c>
      <c r="C460" s="9" t="s">
        <v>4232</v>
      </c>
      <c r="D460" s="9" t="s">
        <v>3327</v>
      </c>
      <c r="E460" s="9" t="s">
        <v>4233</v>
      </c>
      <c r="F460" s="115">
        <v>0.68340000000000001</v>
      </c>
      <c r="G460" s="50" t="s">
        <v>2588</v>
      </c>
      <c r="H460" s="50" t="s">
        <v>2588</v>
      </c>
      <c r="I460" s="145">
        <v>1.8159000000000001</v>
      </c>
      <c r="J460" s="50" t="s">
        <v>2588</v>
      </c>
      <c r="K460" s="50">
        <v>1</v>
      </c>
    </row>
    <row r="461" spans="1:11">
      <c r="A461" s="9" t="s">
        <v>4972</v>
      </c>
      <c r="B461" s="9" t="s">
        <v>3066</v>
      </c>
      <c r="C461" s="9" t="s">
        <v>4973</v>
      </c>
      <c r="D461" s="9" t="s">
        <v>3059</v>
      </c>
      <c r="E461" s="9" t="s">
        <v>3785</v>
      </c>
      <c r="F461" s="115" t="s">
        <v>2588</v>
      </c>
      <c r="G461" s="50" t="s">
        <v>2588</v>
      </c>
      <c r="H461" s="50">
        <v>0.43480000000000002</v>
      </c>
      <c r="I461" s="145">
        <v>1.8678999999999999</v>
      </c>
      <c r="J461" s="50">
        <v>7.46E-2</v>
      </c>
      <c r="K461" s="50">
        <v>1</v>
      </c>
    </row>
    <row r="462" spans="1:11">
      <c r="A462" s="9" t="s">
        <v>4782</v>
      </c>
      <c r="B462" s="9" t="s">
        <v>4783</v>
      </c>
      <c r="C462" s="9" t="s">
        <v>2588</v>
      </c>
      <c r="D462" s="9" t="s">
        <v>2588</v>
      </c>
      <c r="E462" s="9" t="s">
        <v>3753</v>
      </c>
      <c r="F462" s="145">
        <v>1.8903000000000001</v>
      </c>
      <c r="G462" s="50">
        <v>0.59379999999999999</v>
      </c>
      <c r="H462" s="50" t="s">
        <v>2588</v>
      </c>
      <c r="I462" s="145">
        <v>1.98</v>
      </c>
      <c r="J462" s="50" t="s">
        <v>2588</v>
      </c>
      <c r="K462" s="50">
        <v>2</v>
      </c>
    </row>
    <row r="463" spans="1:11">
      <c r="A463" s="9" t="s">
        <v>4063</v>
      </c>
      <c r="B463" s="9" t="s">
        <v>3502</v>
      </c>
      <c r="C463" s="9" t="s">
        <v>2588</v>
      </c>
      <c r="D463" s="9" t="s">
        <v>2588</v>
      </c>
      <c r="E463" s="9" t="s">
        <v>3752</v>
      </c>
      <c r="F463" s="145">
        <v>1.7069000000000001</v>
      </c>
      <c r="G463" s="50" t="s">
        <v>2588</v>
      </c>
      <c r="H463" s="50" t="s">
        <v>2588</v>
      </c>
      <c r="I463" s="145">
        <v>2.0215999999999998</v>
      </c>
      <c r="J463" s="50" t="s">
        <v>2588</v>
      </c>
      <c r="K463" s="50">
        <v>2</v>
      </c>
    </row>
    <row r="464" spans="1:11">
      <c r="A464" s="9" t="s">
        <v>4079</v>
      </c>
      <c r="B464" s="9" t="s">
        <v>3504</v>
      </c>
      <c r="C464" s="9" t="s">
        <v>4080</v>
      </c>
      <c r="D464" s="9" t="s">
        <v>3272</v>
      </c>
      <c r="E464" s="9" t="s">
        <v>4081</v>
      </c>
      <c r="F464" s="115">
        <v>0.1608</v>
      </c>
      <c r="G464" s="50">
        <v>0.67430000000000001</v>
      </c>
      <c r="H464" s="50" t="s">
        <v>2588</v>
      </c>
      <c r="I464" s="145">
        <v>2.0217000000000001</v>
      </c>
      <c r="J464" s="50" t="s">
        <v>2588</v>
      </c>
      <c r="K464" s="50">
        <v>1</v>
      </c>
    </row>
    <row r="465" spans="1:11">
      <c r="A465" s="9" t="s">
        <v>4807</v>
      </c>
      <c r="B465" s="9" t="s">
        <v>3680</v>
      </c>
      <c r="C465" s="9" t="s">
        <v>4808</v>
      </c>
      <c r="D465" s="9" t="s">
        <v>3105</v>
      </c>
      <c r="E465" s="9" t="s">
        <v>3791</v>
      </c>
      <c r="F465" s="145">
        <v>1.1887000000000001</v>
      </c>
      <c r="G465" s="50" t="s">
        <v>2588</v>
      </c>
      <c r="H465" s="50">
        <v>1E-3</v>
      </c>
      <c r="I465" s="145">
        <v>2.0312999999999999</v>
      </c>
      <c r="J465" s="50">
        <v>1E-3</v>
      </c>
      <c r="K465" s="50">
        <v>2</v>
      </c>
    </row>
    <row r="466" spans="1:11">
      <c r="A466" s="9" t="s">
        <v>4329</v>
      </c>
      <c r="B466" s="9" t="s">
        <v>3704</v>
      </c>
      <c r="C466" s="9" t="s">
        <v>4330</v>
      </c>
      <c r="D466" s="9" t="s">
        <v>3705</v>
      </c>
      <c r="E466" s="9" t="s">
        <v>4331</v>
      </c>
      <c r="F466" s="115">
        <v>0.85980000000000001</v>
      </c>
      <c r="G466" s="50">
        <v>0.28539999999999999</v>
      </c>
      <c r="H466" s="50" t="s">
        <v>2588</v>
      </c>
      <c r="I466" s="145">
        <v>2.0346000000000002</v>
      </c>
      <c r="J466" s="50" t="s">
        <v>2588</v>
      </c>
      <c r="K466" s="50">
        <v>1</v>
      </c>
    </row>
    <row r="467" spans="1:11">
      <c r="A467" s="9" t="s">
        <v>5050</v>
      </c>
      <c r="B467" s="9" t="s">
        <v>3648</v>
      </c>
      <c r="C467" s="9" t="s">
        <v>5051</v>
      </c>
      <c r="D467" s="9" t="s">
        <v>3220</v>
      </c>
      <c r="E467" s="9" t="s">
        <v>3787</v>
      </c>
      <c r="F467" s="115">
        <v>0.85560000000000003</v>
      </c>
      <c r="G467" s="50" t="s">
        <v>2588</v>
      </c>
      <c r="H467" s="50" t="s">
        <v>2588</v>
      </c>
      <c r="I467" s="145">
        <v>2.1427999999999998</v>
      </c>
      <c r="J467" s="50">
        <v>9.1499999999999998E-2</v>
      </c>
      <c r="K467" s="50">
        <v>1</v>
      </c>
    </row>
    <row r="468" spans="1:11">
      <c r="A468" s="9" t="s">
        <v>5004</v>
      </c>
      <c r="B468" s="9" t="s">
        <v>3409</v>
      </c>
      <c r="C468" s="9" t="s">
        <v>5005</v>
      </c>
      <c r="D468" s="9" t="s">
        <v>3410</v>
      </c>
      <c r="E468" s="9" t="s">
        <v>5006</v>
      </c>
      <c r="F468" s="145">
        <v>1.0195000000000001</v>
      </c>
      <c r="G468" s="115">
        <v>0.71909999999999996</v>
      </c>
      <c r="H468" s="50" t="s">
        <v>2588</v>
      </c>
      <c r="I468" s="145">
        <v>2.2189000000000001</v>
      </c>
      <c r="J468" s="50" t="s">
        <v>2588</v>
      </c>
      <c r="K468" s="50">
        <v>2</v>
      </c>
    </row>
    <row r="469" spans="1:11">
      <c r="A469" s="9" t="s">
        <v>4901</v>
      </c>
      <c r="B469" s="9" t="s">
        <v>3401</v>
      </c>
      <c r="C469" s="9" t="s">
        <v>4902</v>
      </c>
      <c r="D469" s="9" t="s">
        <v>3077</v>
      </c>
      <c r="E469" s="9" t="s">
        <v>3886</v>
      </c>
      <c r="F469" s="115">
        <v>0.88360000000000005</v>
      </c>
      <c r="G469" s="50" t="s">
        <v>2588</v>
      </c>
      <c r="H469" s="50" t="s">
        <v>2588</v>
      </c>
      <c r="I469" s="145">
        <v>2.2602000000000002</v>
      </c>
      <c r="J469" s="145">
        <v>1.1402000000000001</v>
      </c>
      <c r="K469" s="50">
        <v>2</v>
      </c>
    </row>
    <row r="470" spans="1:11">
      <c r="A470" s="9" t="s">
        <v>4999</v>
      </c>
      <c r="B470" s="9" t="s">
        <v>5000</v>
      </c>
      <c r="C470" s="9" t="s">
        <v>2588</v>
      </c>
      <c r="D470" s="9" t="s">
        <v>2588</v>
      </c>
      <c r="E470" s="9" t="s">
        <v>3753</v>
      </c>
      <c r="F470" s="115" t="s">
        <v>2588</v>
      </c>
      <c r="G470" s="50" t="s">
        <v>2588</v>
      </c>
      <c r="H470" s="50" t="s">
        <v>2588</v>
      </c>
      <c r="I470" s="145">
        <v>2.4085999999999999</v>
      </c>
      <c r="J470" s="50" t="s">
        <v>2588</v>
      </c>
      <c r="K470" s="50">
        <v>1</v>
      </c>
    </row>
    <row r="471" spans="1:11">
      <c r="A471" s="9" t="s">
        <v>4372</v>
      </c>
      <c r="B471" s="9" t="s">
        <v>4373</v>
      </c>
      <c r="C471" s="9" t="s">
        <v>2588</v>
      </c>
      <c r="D471" s="9" t="s">
        <v>2588</v>
      </c>
      <c r="E471" s="9" t="s">
        <v>3753</v>
      </c>
      <c r="F471" s="145">
        <v>1.0277000000000001</v>
      </c>
      <c r="G471" s="50" t="s">
        <v>2588</v>
      </c>
      <c r="H471" s="50" t="s">
        <v>2588</v>
      </c>
      <c r="I471" s="145">
        <v>2.609</v>
      </c>
      <c r="J471" s="50" t="s">
        <v>2588</v>
      </c>
      <c r="K471" s="50">
        <v>2</v>
      </c>
    </row>
    <row r="472" spans="1:11">
      <c r="A472" s="9" t="s">
        <v>4533</v>
      </c>
      <c r="B472" s="9" t="s">
        <v>4534</v>
      </c>
      <c r="C472" s="9" t="s">
        <v>4535</v>
      </c>
      <c r="D472" s="9" t="s">
        <v>3233</v>
      </c>
      <c r="E472" s="9" t="s">
        <v>3752</v>
      </c>
      <c r="F472" s="115" t="s">
        <v>2588</v>
      </c>
      <c r="G472" s="50" t="s">
        <v>2588</v>
      </c>
      <c r="H472" s="50" t="s">
        <v>2588</v>
      </c>
      <c r="I472" s="145">
        <v>2.702</v>
      </c>
      <c r="J472" s="50" t="s">
        <v>2588</v>
      </c>
      <c r="K472" s="50">
        <v>1</v>
      </c>
    </row>
    <row r="473" spans="1:11">
      <c r="A473" s="9" t="s">
        <v>3929</v>
      </c>
      <c r="B473" s="9" t="s">
        <v>3736</v>
      </c>
      <c r="C473" s="9" t="s">
        <v>3930</v>
      </c>
      <c r="D473" s="9" t="s">
        <v>3436</v>
      </c>
      <c r="E473" s="9" t="s">
        <v>3901</v>
      </c>
      <c r="F473" s="115">
        <v>0.65469999999999995</v>
      </c>
      <c r="G473" s="50">
        <v>0.25729999999999997</v>
      </c>
      <c r="H473" s="50">
        <v>0.154</v>
      </c>
      <c r="I473" s="145">
        <v>2.8618999999999999</v>
      </c>
      <c r="J473" s="50">
        <v>0.19</v>
      </c>
      <c r="K473" s="50">
        <v>1</v>
      </c>
    </row>
    <row r="474" spans="1:11">
      <c r="A474" s="9" t="s">
        <v>3963</v>
      </c>
      <c r="B474" s="9" t="s">
        <v>3336</v>
      </c>
      <c r="C474" s="9" t="s">
        <v>3964</v>
      </c>
      <c r="D474" s="9" t="s">
        <v>3060</v>
      </c>
      <c r="E474" s="9" t="s">
        <v>3965</v>
      </c>
      <c r="F474" s="145">
        <v>1.1128</v>
      </c>
      <c r="G474" s="50">
        <v>0.1149</v>
      </c>
      <c r="H474" s="50">
        <v>1E-3</v>
      </c>
      <c r="I474" s="145">
        <v>2.9262000000000001</v>
      </c>
      <c r="J474" s="50">
        <v>0.48709999999999998</v>
      </c>
      <c r="K474" s="50">
        <v>2</v>
      </c>
    </row>
    <row r="475" spans="1:11">
      <c r="A475" s="9" t="s">
        <v>4964</v>
      </c>
      <c r="B475" s="9" t="s">
        <v>3578</v>
      </c>
      <c r="C475" s="9" t="s">
        <v>4965</v>
      </c>
      <c r="D475" s="9" t="s">
        <v>3243</v>
      </c>
      <c r="E475" s="9" t="s">
        <v>3747</v>
      </c>
      <c r="F475" s="115">
        <v>0.44309999999999999</v>
      </c>
      <c r="G475" s="145">
        <v>1.1631</v>
      </c>
      <c r="H475" s="50">
        <v>0.24610000000000001</v>
      </c>
      <c r="I475" s="145">
        <v>2.9310999999999998</v>
      </c>
      <c r="J475" s="50" t="s">
        <v>2588</v>
      </c>
      <c r="K475" s="50">
        <v>2</v>
      </c>
    </row>
    <row r="476" spans="1:11">
      <c r="A476" s="9" t="s">
        <v>3857</v>
      </c>
      <c r="B476" s="9" t="s">
        <v>3090</v>
      </c>
      <c r="C476" s="9" t="s">
        <v>3858</v>
      </c>
      <c r="D476" s="9" t="s">
        <v>3087</v>
      </c>
      <c r="E476" s="9" t="s">
        <v>3786</v>
      </c>
      <c r="F476" s="115">
        <v>0.60760000000000003</v>
      </c>
      <c r="G476" s="50" t="s">
        <v>2588</v>
      </c>
      <c r="H476" s="50" t="s">
        <v>2588</v>
      </c>
      <c r="I476" s="145">
        <v>3.0505</v>
      </c>
      <c r="J476" s="50">
        <v>1E-3</v>
      </c>
      <c r="K476" s="50">
        <v>1</v>
      </c>
    </row>
    <row r="477" spans="1:11">
      <c r="A477" s="9" t="s">
        <v>5081</v>
      </c>
      <c r="B477" s="9" t="s">
        <v>3642</v>
      </c>
      <c r="C477" s="9" t="s">
        <v>2588</v>
      </c>
      <c r="D477" s="9" t="s">
        <v>2588</v>
      </c>
      <c r="E477" s="9" t="s">
        <v>4602</v>
      </c>
      <c r="F477" s="145">
        <v>2.9914000000000001</v>
      </c>
      <c r="G477" s="145">
        <v>3.0951</v>
      </c>
      <c r="H477" s="50" t="s">
        <v>2588</v>
      </c>
      <c r="I477" s="145">
        <v>4.4223999999999997</v>
      </c>
      <c r="J477" s="50" t="s">
        <v>2588</v>
      </c>
      <c r="K477" s="50">
        <v>3</v>
      </c>
    </row>
    <row r="478" spans="1:11">
      <c r="A478" s="9" t="s">
        <v>4648</v>
      </c>
      <c r="B478" s="9" t="s">
        <v>3524</v>
      </c>
      <c r="C478" s="9" t="s">
        <v>4649</v>
      </c>
      <c r="D478" s="9" t="s">
        <v>3525</v>
      </c>
      <c r="E478" s="9" t="s">
        <v>4650</v>
      </c>
      <c r="F478" s="145">
        <v>1.5592999999999999</v>
      </c>
      <c r="G478" s="50" t="s">
        <v>2588</v>
      </c>
      <c r="H478" s="50">
        <v>1E-3</v>
      </c>
      <c r="I478" s="50" t="s">
        <v>2588</v>
      </c>
      <c r="J478" s="50">
        <v>1E-3</v>
      </c>
      <c r="K478" s="50">
        <v>1</v>
      </c>
    </row>
    <row r="479" spans="1:11">
      <c r="A479" s="9" t="s">
        <v>4265</v>
      </c>
      <c r="B479" s="9" t="s">
        <v>3445</v>
      </c>
      <c r="C479" s="9" t="s">
        <v>2588</v>
      </c>
      <c r="D479" s="9" t="s">
        <v>2588</v>
      </c>
      <c r="E479" s="9" t="s">
        <v>3752</v>
      </c>
      <c r="F479" s="145">
        <v>2.9828000000000001</v>
      </c>
      <c r="G479" s="50" t="s">
        <v>2588</v>
      </c>
      <c r="H479" s="50">
        <v>1E-3</v>
      </c>
      <c r="I479" s="50" t="s">
        <v>2588</v>
      </c>
      <c r="J479" s="50">
        <v>1E-3</v>
      </c>
      <c r="K479" s="50">
        <v>1</v>
      </c>
    </row>
    <row r="480" spans="1:11">
      <c r="A480" s="9" t="s">
        <v>4980</v>
      </c>
      <c r="B480" s="9" t="s">
        <v>3582</v>
      </c>
      <c r="C480" s="9" t="s">
        <v>4981</v>
      </c>
      <c r="D480" s="9" t="s">
        <v>3222</v>
      </c>
      <c r="E480" s="9" t="s">
        <v>4982</v>
      </c>
      <c r="F480" s="145">
        <v>1.3398000000000001</v>
      </c>
      <c r="G480" s="50" t="s">
        <v>2588</v>
      </c>
      <c r="H480" s="50">
        <v>0.4471</v>
      </c>
      <c r="I480" s="50" t="s">
        <v>2588</v>
      </c>
      <c r="J480" s="50">
        <v>1E-3</v>
      </c>
      <c r="K480" s="50">
        <v>1</v>
      </c>
    </row>
    <row r="481" spans="1:11">
      <c r="A481" s="9" t="s">
        <v>3758</v>
      </c>
      <c r="B481" s="9" t="s">
        <v>3155</v>
      </c>
      <c r="C481" s="9" t="s">
        <v>3759</v>
      </c>
      <c r="D481" s="9" t="s">
        <v>3069</v>
      </c>
      <c r="E481" s="9" t="s">
        <v>3760</v>
      </c>
      <c r="F481" s="145">
        <v>1.1314</v>
      </c>
      <c r="G481" s="50">
        <v>0.2414</v>
      </c>
      <c r="H481" s="50">
        <v>0.57709999999999995</v>
      </c>
      <c r="I481" s="50" t="s">
        <v>2588</v>
      </c>
      <c r="J481" s="50">
        <v>1E-3</v>
      </c>
      <c r="K481" s="50">
        <v>1</v>
      </c>
    </row>
    <row r="482" spans="1:11">
      <c r="A482" s="9" t="s">
        <v>5096</v>
      </c>
      <c r="B482" s="9" t="s">
        <v>3322</v>
      </c>
      <c r="C482" s="9" t="s">
        <v>2588</v>
      </c>
      <c r="D482" s="9" t="s">
        <v>2588</v>
      </c>
      <c r="E482" s="9" t="s">
        <v>3752</v>
      </c>
      <c r="F482" s="145">
        <v>1.5073000000000001</v>
      </c>
      <c r="G482" s="50" t="s">
        <v>2588</v>
      </c>
      <c r="H482" s="50">
        <v>0.94810000000000005</v>
      </c>
      <c r="I482" s="50" t="s">
        <v>2588</v>
      </c>
      <c r="J482" s="50">
        <v>1E-3</v>
      </c>
      <c r="K482" s="50">
        <v>1</v>
      </c>
    </row>
    <row r="483" spans="1:11">
      <c r="A483" s="9" t="s">
        <v>5042</v>
      </c>
      <c r="B483" s="9" t="s">
        <v>3588</v>
      </c>
      <c r="C483" s="9" t="s">
        <v>5043</v>
      </c>
      <c r="D483" s="9" t="s">
        <v>3589</v>
      </c>
      <c r="E483" s="9" t="s">
        <v>5044</v>
      </c>
      <c r="F483" s="115">
        <v>0.25819999999999999</v>
      </c>
      <c r="G483" s="50" t="s">
        <v>2588</v>
      </c>
      <c r="H483" s="145">
        <v>1.0116000000000001</v>
      </c>
      <c r="I483" s="50" t="s">
        <v>2588</v>
      </c>
      <c r="J483" s="50">
        <v>1E-3</v>
      </c>
      <c r="K483" s="50">
        <v>1</v>
      </c>
    </row>
    <row r="484" spans="1:11">
      <c r="A484" s="9" t="s">
        <v>5135</v>
      </c>
      <c r="B484" s="9" t="s">
        <v>5136</v>
      </c>
      <c r="C484" s="9" t="s">
        <v>2588</v>
      </c>
      <c r="D484" s="9" t="s">
        <v>2588</v>
      </c>
      <c r="E484" s="9" t="s">
        <v>3753</v>
      </c>
      <c r="F484" s="145">
        <v>1.1124000000000001</v>
      </c>
      <c r="G484" s="50">
        <v>1E-3</v>
      </c>
      <c r="H484" s="50" t="s">
        <v>2588</v>
      </c>
      <c r="I484" s="50" t="s">
        <v>2588</v>
      </c>
      <c r="J484" s="50">
        <v>1E-3</v>
      </c>
      <c r="K484" s="50">
        <v>1</v>
      </c>
    </row>
    <row r="485" spans="1:11">
      <c r="A485" s="9" t="s">
        <v>5108</v>
      </c>
      <c r="B485" s="9" t="s">
        <v>5109</v>
      </c>
      <c r="C485" s="9" t="s">
        <v>2588</v>
      </c>
      <c r="D485" s="9" t="s">
        <v>2588</v>
      </c>
      <c r="E485" s="9" t="s">
        <v>3753</v>
      </c>
      <c r="F485" s="145">
        <v>6.1864999999999997</v>
      </c>
      <c r="G485" s="50">
        <v>1E-3</v>
      </c>
      <c r="H485" s="50" t="s">
        <v>2588</v>
      </c>
      <c r="I485" s="50" t="s">
        <v>2588</v>
      </c>
      <c r="J485" s="50">
        <v>1E-3</v>
      </c>
      <c r="K485" s="50">
        <v>1</v>
      </c>
    </row>
    <row r="486" spans="1:11">
      <c r="A486" s="9" t="s">
        <v>4465</v>
      </c>
      <c r="B486" s="9" t="s">
        <v>4466</v>
      </c>
      <c r="C486" s="9" t="s">
        <v>2588</v>
      </c>
      <c r="D486" s="9" t="s">
        <v>2588</v>
      </c>
      <c r="E486" s="9" t="s">
        <v>3753</v>
      </c>
      <c r="F486" s="115" t="s">
        <v>2588</v>
      </c>
      <c r="G486" s="145">
        <v>1.3579000000000001</v>
      </c>
      <c r="H486" s="50" t="s">
        <v>2588</v>
      </c>
      <c r="I486" s="50" t="s">
        <v>2588</v>
      </c>
      <c r="J486" s="50">
        <v>1E-3</v>
      </c>
      <c r="K486" s="50">
        <v>1</v>
      </c>
    </row>
    <row r="487" spans="1:11">
      <c r="A487" s="9" t="s">
        <v>4753</v>
      </c>
      <c r="B487" s="9" t="s">
        <v>3539</v>
      </c>
      <c r="C487" s="9" t="s">
        <v>4754</v>
      </c>
      <c r="D487" s="9" t="s">
        <v>3540</v>
      </c>
      <c r="E487" s="9" t="s">
        <v>4755</v>
      </c>
      <c r="F487" s="145">
        <v>1.0963000000000001</v>
      </c>
      <c r="G487" s="50" t="s">
        <v>2588</v>
      </c>
      <c r="H487" s="50" t="s">
        <v>2588</v>
      </c>
      <c r="I487" s="50" t="s">
        <v>2588</v>
      </c>
      <c r="J487" s="50">
        <v>1E-3</v>
      </c>
      <c r="K487" s="50">
        <v>1</v>
      </c>
    </row>
    <row r="488" spans="1:11">
      <c r="A488" s="9" t="s">
        <v>4493</v>
      </c>
      <c r="B488" s="9" t="s">
        <v>4494</v>
      </c>
      <c r="C488" s="9" t="s">
        <v>2588</v>
      </c>
      <c r="D488" s="9" t="s">
        <v>2588</v>
      </c>
      <c r="E488" s="9" t="s">
        <v>3753</v>
      </c>
      <c r="F488" s="145">
        <v>1.2542</v>
      </c>
      <c r="G488" s="50" t="s">
        <v>2588</v>
      </c>
      <c r="H488" s="50" t="s">
        <v>2588</v>
      </c>
      <c r="I488" s="50" t="s">
        <v>2588</v>
      </c>
      <c r="J488" s="50">
        <v>1E-3</v>
      </c>
      <c r="K488" s="50">
        <v>1</v>
      </c>
    </row>
    <row r="489" spans="1:11">
      <c r="A489" s="9" t="s">
        <v>4950</v>
      </c>
      <c r="B489" s="9" t="s">
        <v>3603</v>
      </c>
      <c r="C489" s="9" t="s">
        <v>4951</v>
      </c>
      <c r="D489" s="9" t="s">
        <v>3369</v>
      </c>
      <c r="E489" s="9" t="s">
        <v>3791</v>
      </c>
      <c r="F489" s="145">
        <v>1.3653999999999999</v>
      </c>
      <c r="G489" s="50" t="s">
        <v>2588</v>
      </c>
      <c r="H489" s="50" t="s">
        <v>2588</v>
      </c>
      <c r="I489" s="50" t="s">
        <v>2588</v>
      </c>
      <c r="J489" s="50">
        <v>1E-3</v>
      </c>
      <c r="K489" s="50">
        <v>1</v>
      </c>
    </row>
    <row r="490" spans="1:11">
      <c r="A490" s="9" t="s">
        <v>4927</v>
      </c>
      <c r="B490" s="9" t="s">
        <v>4928</v>
      </c>
      <c r="C490" s="9" t="s">
        <v>2588</v>
      </c>
      <c r="D490" s="9" t="s">
        <v>2588</v>
      </c>
      <c r="E490" s="9" t="s">
        <v>3753</v>
      </c>
      <c r="F490" s="145">
        <v>1.5032000000000001</v>
      </c>
      <c r="G490" s="50" t="s">
        <v>2588</v>
      </c>
      <c r="H490" s="50" t="s">
        <v>2588</v>
      </c>
      <c r="I490" s="50" t="s">
        <v>2588</v>
      </c>
      <c r="J490" s="50">
        <v>1E-3</v>
      </c>
      <c r="K490" s="50">
        <v>1</v>
      </c>
    </row>
    <row r="491" spans="1:11">
      <c r="A491" s="9" t="s">
        <v>5052</v>
      </c>
      <c r="B491" s="9" t="s">
        <v>3590</v>
      </c>
      <c r="C491" s="9" t="s">
        <v>5053</v>
      </c>
      <c r="D491" s="9" t="s">
        <v>3223</v>
      </c>
      <c r="E491" s="9" t="s">
        <v>5054</v>
      </c>
      <c r="F491" s="145">
        <v>1.5089999999999999</v>
      </c>
      <c r="G491" s="50" t="s">
        <v>2588</v>
      </c>
      <c r="H491" s="50" t="s">
        <v>2588</v>
      </c>
      <c r="I491" s="50" t="s">
        <v>2588</v>
      </c>
      <c r="J491" s="50">
        <v>1E-3</v>
      </c>
      <c r="K491" s="50">
        <v>1</v>
      </c>
    </row>
    <row r="492" spans="1:11">
      <c r="A492" s="9" t="s">
        <v>4121</v>
      </c>
      <c r="B492" s="9" t="s">
        <v>4122</v>
      </c>
      <c r="C492" s="9" t="s">
        <v>2588</v>
      </c>
      <c r="D492" s="9" t="s">
        <v>2588</v>
      </c>
      <c r="E492" s="9" t="s">
        <v>3753</v>
      </c>
      <c r="F492" s="145">
        <v>1.5620000000000001</v>
      </c>
      <c r="G492" s="50" t="s">
        <v>2588</v>
      </c>
      <c r="H492" s="50" t="s">
        <v>2588</v>
      </c>
      <c r="I492" s="50" t="s">
        <v>2588</v>
      </c>
      <c r="J492" s="50">
        <v>1E-3</v>
      </c>
      <c r="K492" s="50">
        <v>1</v>
      </c>
    </row>
    <row r="493" spans="1:11">
      <c r="A493" s="9" t="s">
        <v>4431</v>
      </c>
      <c r="B493" s="9" t="s">
        <v>4432</v>
      </c>
      <c r="C493" s="9" t="s">
        <v>2588</v>
      </c>
      <c r="D493" s="9" t="s">
        <v>2588</v>
      </c>
      <c r="E493" s="9" t="s">
        <v>3752</v>
      </c>
      <c r="F493" s="145">
        <v>1.6422000000000001</v>
      </c>
      <c r="G493" s="50" t="s">
        <v>2588</v>
      </c>
      <c r="H493" s="50" t="s">
        <v>2588</v>
      </c>
      <c r="I493" s="50" t="s">
        <v>2588</v>
      </c>
      <c r="J493" s="50">
        <v>1E-3</v>
      </c>
      <c r="K493" s="50">
        <v>1</v>
      </c>
    </row>
    <row r="494" spans="1:11">
      <c r="A494" s="9" t="s">
        <v>4765</v>
      </c>
      <c r="B494" s="9" t="s">
        <v>3543</v>
      </c>
      <c r="C494" s="9" t="s">
        <v>4766</v>
      </c>
      <c r="D494" s="9" t="s">
        <v>3544</v>
      </c>
      <c r="E494" s="9" t="s">
        <v>4767</v>
      </c>
      <c r="F494" s="145">
        <v>1.0478000000000001</v>
      </c>
      <c r="G494" s="50">
        <v>1E-3</v>
      </c>
      <c r="H494" s="50">
        <v>1E-3</v>
      </c>
      <c r="I494" s="50" t="s">
        <v>2588</v>
      </c>
      <c r="J494" s="50">
        <v>0.14510000000000001</v>
      </c>
      <c r="K494" s="50">
        <v>1</v>
      </c>
    </row>
    <row r="495" spans="1:11">
      <c r="A495" s="9" t="s">
        <v>3894</v>
      </c>
      <c r="B495" s="9" t="s">
        <v>3650</v>
      </c>
      <c r="C495" s="9" t="s">
        <v>2588</v>
      </c>
      <c r="D495" s="9" t="s">
        <v>2588</v>
      </c>
      <c r="E495" s="9" t="s">
        <v>3747</v>
      </c>
      <c r="F495" s="145">
        <v>1.0455000000000001</v>
      </c>
      <c r="G495" s="50" t="s">
        <v>2588</v>
      </c>
      <c r="H495" s="50">
        <v>0.60489999999999999</v>
      </c>
      <c r="I495" s="50" t="s">
        <v>2588</v>
      </c>
      <c r="J495" s="50">
        <v>0.27110000000000001</v>
      </c>
      <c r="K495" s="50">
        <v>1</v>
      </c>
    </row>
    <row r="496" spans="1:11">
      <c r="A496" s="9" t="s">
        <v>4995</v>
      </c>
      <c r="B496" s="9" t="s">
        <v>4996</v>
      </c>
      <c r="C496" s="9" t="s">
        <v>2588</v>
      </c>
      <c r="D496" s="9" t="s">
        <v>2588</v>
      </c>
      <c r="E496" s="9" t="s">
        <v>3753</v>
      </c>
      <c r="F496" s="145">
        <v>1.333</v>
      </c>
      <c r="G496" s="50" t="s">
        <v>2588</v>
      </c>
      <c r="H496" s="115" t="s">
        <v>2588</v>
      </c>
      <c r="I496" s="50" t="s">
        <v>2588</v>
      </c>
      <c r="J496" s="50">
        <v>0.31230000000000002</v>
      </c>
      <c r="K496" s="50">
        <v>1</v>
      </c>
    </row>
    <row r="497" spans="1:11">
      <c r="A497" s="9" t="s">
        <v>4307</v>
      </c>
      <c r="B497" s="9" t="s">
        <v>4308</v>
      </c>
      <c r="C497" s="9" t="s">
        <v>2588</v>
      </c>
      <c r="D497" s="9" t="s">
        <v>2588</v>
      </c>
      <c r="E497" s="9" t="s">
        <v>3753</v>
      </c>
      <c r="F497" s="145">
        <v>1.323</v>
      </c>
      <c r="G497" s="50" t="s">
        <v>2588</v>
      </c>
      <c r="H497" s="115">
        <v>1E-3</v>
      </c>
      <c r="I497" s="50" t="s">
        <v>2588</v>
      </c>
      <c r="J497" s="50">
        <v>0.44190000000000002</v>
      </c>
      <c r="K497" s="50">
        <v>1</v>
      </c>
    </row>
    <row r="498" spans="1:11">
      <c r="A498" s="9" t="s">
        <v>4888</v>
      </c>
      <c r="B498" s="9" t="s">
        <v>3561</v>
      </c>
      <c r="C498" s="9" t="s">
        <v>4889</v>
      </c>
      <c r="D498" s="9" t="s">
        <v>3562</v>
      </c>
      <c r="E498" s="9" t="s">
        <v>4890</v>
      </c>
      <c r="F498" s="145">
        <v>3.1497999999999999</v>
      </c>
      <c r="G498" s="50">
        <v>0.99690000000000001</v>
      </c>
      <c r="H498" s="145">
        <v>1.0009999999999999</v>
      </c>
      <c r="I498" s="50" t="s">
        <v>2588</v>
      </c>
      <c r="J498" s="50">
        <v>0.502</v>
      </c>
      <c r="K498" s="50">
        <v>2</v>
      </c>
    </row>
    <row r="499" spans="1:11">
      <c r="A499" s="9" t="s">
        <v>4350</v>
      </c>
      <c r="B499" s="9" t="s">
        <v>3329</v>
      </c>
      <c r="C499" s="9" t="s">
        <v>4351</v>
      </c>
      <c r="D499" s="9" t="s">
        <v>3330</v>
      </c>
      <c r="E499" s="9" t="s">
        <v>3775</v>
      </c>
      <c r="F499" s="145">
        <v>1.0223</v>
      </c>
      <c r="G499" s="50">
        <v>0.50639999999999996</v>
      </c>
      <c r="H499" s="115" t="s">
        <v>2588</v>
      </c>
      <c r="I499" s="50" t="s">
        <v>2588</v>
      </c>
      <c r="J499" s="50">
        <v>0.50890000000000002</v>
      </c>
      <c r="K499" s="50">
        <v>1</v>
      </c>
    </row>
    <row r="500" spans="1:11">
      <c r="A500" s="9" t="s">
        <v>4600</v>
      </c>
      <c r="B500" s="9" t="s">
        <v>4601</v>
      </c>
      <c r="C500" s="9" t="s">
        <v>2588</v>
      </c>
      <c r="D500" s="9" t="s">
        <v>2588</v>
      </c>
      <c r="E500" s="9" t="s">
        <v>3753</v>
      </c>
      <c r="F500" s="115">
        <v>0.52200000000000002</v>
      </c>
      <c r="G500" s="50" t="s">
        <v>2588</v>
      </c>
      <c r="H500" s="115" t="s">
        <v>2588</v>
      </c>
      <c r="I500" s="50" t="s">
        <v>2588</v>
      </c>
      <c r="J500" s="145">
        <v>1.0044999999999999</v>
      </c>
      <c r="K500" s="50">
        <v>1</v>
      </c>
    </row>
    <row r="501" spans="1:11">
      <c r="A501" s="9" t="s">
        <v>4722</v>
      </c>
      <c r="B501" s="9" t="s">
        <v>3533</v>
      </c>
      <c r="C501" s="9" t="s">
        <v>4723</v>
      </c>
      <c r="D501" s="9" t="s">
        <v>3237</v>
      </c>
      <c r="E501" s="9" t="s">
        <v>4391</v>
      </c>
      <c r="F501" s="115">
        <v>1E-3</v>
      </c>
      <c r="G501" s="50" t="s">
        <v>2588</v>
      </c>
      <c r="H501" s="115" t="s">
        <v>2588</v>
      </c>
      <c r="I501" s="50" t="s">
        <v>2588</v>
      </c>
      <c r="J501" s="145">
        <v>1.1579999999999999</v>
      </c>
      <c r="K501" s="50">
        <v>1</v>
      </c>
    </row>
    <row r="502" spans="1:11">
      <c r="A502" s="9" t="s">
        <v>4433</v>
      </c>
      <c r="B502" s="9" t="s">
        <v>3241</v>
      </c>
      <c r="C502" s="9" t="s">
        <v>2588</v>
      </c>
      <c r="D502" s="9" t="s">
        <v>2588</v>
      </c>
      <c r="E502" s="9" t="s">
        <v>3752</v>
      </c>
      <c r="F502" s="115">
        <v>1E-3</v>
      </c>
      <c r="G502" s="115" t="s">
        <v>2588</v>
      </c>
      <c r="H502" s="50" t="s">
        <v>2588</v>
      </c>
      <c r="I502" s="50" t="s">
        <v>2588</v>
      </c>
      <c r="J502" s="145">
        <v>1.1742999999999999</v>
      </c>
      <c r="K502" s="50">
        <v>1</v>
      </c>
    </row>
    <row r="503" spans="1:11">
      <c r="A503" s="9" t="s">
        <v>4169</v>
      </c>
      <c r="B503" s="9" t="s">
        <v>4170</v>
      </c>
      <c r="C503" s="9" t="s">
        <v>2588</v>
      </c>
      <c r="D503" s="9" t="s">
        <v>2588</v>
      </c>
      <c r="E503" s="9" t="s">
        <v>3752</v>
      </c>
      <c r="F503" s="145">
        <v>1.2666999999999999</v>
      </c>
      <c r="G503" s="115" t="s">
        <v>2588</v>
      </c>
      <c r="H503" s="145">
        <v>1.6856</v>
      </c>
      <c r="I503" s="50" t="s">
        <v>2588</v>
      </c>
      <c r="J503" s="145">
        <v>2.3647999999999998</v>
      </c>
      <c r="K503" s="50">
        <v>3</v>
      </c>
    </row>
    <row r="504" spans="1:11">
      <c r="A504" s="9" t="s">
        <v>5033</v>
      </c>
      <c r="B504" s="9" t="s">
        <v>5034</v>
      </c>
      <c r="C504" s="9" t="s">
        <v>2588</v>
      </c>
      <c r="D504" s="9" t="s">
        <v>2588</v>
      </c>
      <c r="E504" s="9" t="s">
        <v>3752</v>
      </c>
      <c r="F504" s="145">
        <v>2.1732999999999998</v>
      </c>
      <c r="G504" s="50">
        <v>1E-3</v>
      </c>
      <c r="H504" s="50">
        <v>1E-3</v>
      </c>
      <c r="I504" s="50" t="s">
        <v>2588</v>
      </c>
      <c r="J504" s="50" t="s">
        <v>2588</v>
      </c>
      <c r="K504" s="50">
        <v>1</v>
      </c>
    </row>
    <row r="505" spans="1:11">
      <c r="A505" s="9" t="s">
        <v>4531</v>
      </c>
      <c r="B505" s="9" t="s">
        <v>4532</v>
      </c>
      <c r="C505" s="9" t="s">
        <v>2588</v>
      </c>
      <c r="D505" s="9" t="s">
        <v>2588</v>
      </c>
      <c r="E505" s="9" t="s">
        <v>3753</v>
      </c>
      <c r="F505" s="145">
        <v>1.0290999999999999</v>
      </c>
      <c r="G505" s="50" t="s">
        <v>2588</v>
      </c>
      <c r="H505" s="50">
        <v>1E-3</v>
      </c>
      <c r="I505" s="50" t="s">
        <v>2588</v>
      </c>
      <c r="J505" s="50" t="s">
        <v>2588</v>
      </c>
      <c r="K505" s="50">
        <v>1</v>
      </c>
    </row>
    <row r="506" spans="1:11">
      <c r="A506" s="9" t="s">
        <v>3887</v>
      </c>
      <c r="B506" s="9" t="s">
        <v>3321</v>
      </c>
      <c r="C506" s="9" t="s">
        <v>3888</v>
      </c>
      <c r="D506" s="9" t="s">
        <v>3089</v>
      </c>
      <c r="E506" s="9" t="s">
        <v>3889</v>
      </c>
      <c r="F506" s="145">
        <v>1.2444</v>
      </c>
      <c r="G506" s="50" t="s">
        <v>2588</v>
      </c>
      <c r="H506" s="50">
        <v>1E-3</v>
      </c>
      <c r="I506" s="50" t="s">
        <v>2588</v>
      </c>
      <c r="J506" s="50" t="s">
        <v>2588</v>
      </c>
      <c r="K506" s="50">
        <v>1</v>
      </c>
    </row>
    <row r="507" spans="1:11">
      <c r="A507" s="9" t="s">
        <v>5124</v>
      </c>
      <c r="B507" s="9" t="s">
        <v>5125</v>
      </c>
      <c r="C507" s="9" t="s">
        <v>2588</v>
      </c>
      <c r="D507" s="9" t="s">
        <v>2588</v>
      </c>
      <c r="E507" s="9" t="s">
        <v>3747</v>
      </c>
      <c r="F507" s="145">
        <v>1.5077</v>
      </c>
      <c r="G507" s="50" t="s">
        <v>2588</v>
      </c>
      <c r="H507" s="50">
        <v>1E-3</v>
      </c>
      <c r="I507" s="50" t="s">
        <v>2588</v>
      </c>
      <c r="J507" s="50" t="s">
        <v>2588</v>
      </c>
      <c r="K507" s="50">
        <v>1</v>
      </c>
    </row>
    <row r="508" spans="1:11">
      <c r="A508" s="9" t="s">
        <v>4281</v>
      </c>
      <c r="B508" s="9" t="s">
        <v>4282</v>
      </c>
      <c r="C508" s="9" t="s">
        <v>2588</v>
      </c>
      <c r="D508" s="9" t="s">
        <v>2588</v>
      </c>
      <c r="E508" s="9" t="s">
        <v>3752</v>
      </c>
      <c r="F508" s="145">
        <v>2.1518999999999999</v>
      </c>
      <c r="G508" s="50" t="s">
        <v>2588</v>
      </c>
      <c r="H508" s="50">
        <v>1E-3</v>
      </c>
      <c r="I508" s="50" t="s">
        <v>2588</v>
      </c>
      <c r="J508" s="50" t="s">
        <v>2588</v>
      </c>
      <c r="K508" s="50">
        <v>1</v>
      </c>
    </row>
    <row r="509" spans="1:11">
      <c r="A509" s="9" t="s">
        <v>3999</v>
      </c>
      <c r="B509" s="9" t="s">
        <v>3485</v>
      </c>
      <c r="C509" s="9" t="s">
        <v>2588</v>
      </c>
      <c r="D509" s="9" t="s">
        <v>2588</v>
      </c>
      <c r="E509" s="9" t="s">
        <v>3752</v>
      </c>
      <c r="F509" s="145">
        <v>2.8166000000000002</v>
      </c>
      <c r="G509" s="50" t="s">
        <v>2588</v>
      </c>
      <c r="H509" s="50">
        <v>0.1956</v>
      </c>
      <c r="I509" s="50" t="s">
        <v>2588</v>
      </c>
      <c r="J509" s="50" t="s">
        <v>2588</v>
      </c>
      <c r="K509" s="50">
        <v>1</v>
      </c>
    </row>
    <row r="510" spans="1:11">
      <c r="A510" s="9" t="s">
        <v>4748</v>
      </c>
      <c r="B510" s="9" t="s">
        <v>3387</v>
      </c>
      <c r="C510" s="9" t="s">
        <v>4749</v>
      </c>
      <c r="D510" s="9" t="s">
        <v>3388</v>
      </c>
      <c r="E510" s="9" t="s">
        <v>4750</v>
      </c>
      <c r="F510" s="145">
        <v>1.2271000000000001</v>
      </c>
      <c r="G510" s="115" t="s">
        <v>2588</v>
      </c>
      <c r="H510" s="50">
        <v>0.26800000000000002</v>
      </c>
      <c r="I510" s="50" t="s">
        <v>2588</v>
      </c>
      <c r="J510" s="50" t="s">
        <v>2588</v>
      </c>
      <c r="K510" s="50">
        <v>1</v>
      </c>
    </row>
    <row r="511" spans="1:11">
      <c r="A511" s="9" t="s">
        <v>3843</v>
      </c>
      <c r="B511" s="9" t="s">
        <v>3844</v>
      </c>
      <c r="C511" s="9" t="s">
        <v>2588</v>
      </c>
      <c r="D511" s="9" t="s">
        <v>2588</v>
      </c>
      <c r="E511" s="9" t="s">
        <v>3753</v>
      </c>
      <c r="F511" s="145">
        <v>1.2730999999999999</v>
      </c>
      <c r="G511" s="115" t="s">
        <v>2588</v>
      </c>
      <c r="H511" s="50">
        <v>0.29509999999999997</v>
      </c>
      <c r="I511" s="50" t="s">
        <v>2588</v>
      </c>
      <c r="J511" s="50" t="s">
        <v>2588</v>
      </c>
      <c r="K511" s="50">
        <v>1</v>
      </c>
    </row>
    <row r="512" spans="1:11">
      <c r="A512" s="9" t="s">
        <v>4845</v>
      </c>
      <c r="B512" s="9" t="s">
        <v>4846</v>
      </c>
      <c r="C512" s="9" t="s">
        <v>2588</v>
      </c>
      <c r="D512" s="9" t="s">
        <v>2588</v>
      </c>
      <c r="E512" s="9" t="s">
        <v>3753</v>
      </c>
      <c r="F512" s="145">
        <v>1.5886</v>
      </c>
      <c r="G512" s="50" t="s">
        <v>2588</v>
      </c>
      <c r="H512" s="50">
        <v>0.83150000000000002</v>
      </c>
      <c r="I512" s="50" t="s">
        <v>2588</v>
      </c>
      <c r="J512" s="50" t="s">
        <v>2588</v>
      </c>
      <c r="K512" s="50">
        <v>1</v>
      </c>
    </row>
    <row r="513" spans="1:11">
      <c r="A513" s="9" t="s">
        <v>4502</v>
      </c>
      <c r="B513" s="9" t="s">
        <v>4503</v>
      </c>
      <c r="C513" s="9" t="s">
        <v>4504</v>
      </c>
      <c r="D513" s="9" t="s">
        <v>3136</v>
      </c>
      <c r="E513" s="9" t="s">
        <v>3752</v>
      </c>
      <c r="F513" s="145">
        <v>1.4119999999999999</v>
      </c>
      <c r="G513" s="50" t="s">
        <v>2588</v>
      </c>
      <c r="H513" s="50">
        <v>0.97640000000000005</v>
      </c>
      <c r="I513" s="50" t="s">
        <v>2588</v>
      </c>
      <c r="J513" s="50" t="s">
        <v>2588</v>
      </c>
      <c r="K513" s="50">
        <v>1</v>
      </c>
    </row>
    <row r="514" spans="1:11">
      <c r="A514" s="9" t="s">
        <v>3811</v>
      </c>
      <c r="B514" s="9" t="s">
        <v>3812</v>
      </c>
      <c r="C514" s="9" t="s">
        <v>2588</v>
      </c>
      <c r="D514" s="9" t="s">
        <v>2588</v>
      </c>
      <c r="E514" s="9" t="s">
        <v>3753</v>
      </c>
      <c r="F514" s="145">
        <v>1.3404</v>
      </c>
      <c r="G514" s="50" t="s">
        <v>2588</v>
      </c>
      <c r="H514" s="145">
        <v>1.3359000000000001</v>
      </c>
      <c r="I514" s="50" t="s">
        <v>2588</v>
      </c>
      <c r="J514" s="50" t="s">
        <v>2588</v>
      </c>
      <c r="K514" s="50">
        <v>2</v>
      </c>
    </row>
    <row r="515" spans="1:11">
      <c r="A515" s="9" t="s">
        <v>4061</v>
      </c>
      <c r="B515" s="9" t="s">
        <v>4062</v>
      </c>
      <c r="C515" s="9" t="s">
        <v>2588</v>
      </c>
      <c r="D515" s="9" t="s">
        <v>2588</v>
      </c>
      <c r="E515" s="9" t="s">
        <v>3752</v>
      </c>
      <c r="F515" s="145">
        <v>4.2640000000000002</v>
      </c>
      <c r="G515" s="50" t="s">
        <v>2588</v>
      </c>
      <c r="H515" s="145">
        <v>1.5814999999999999</v>
      </c>
      <c r="I515" s="50" t="s">
        <v>2588</v>
      </c>
      <c r="J515" s="50" t="s">
        <v>2588</v>
      </c>
      <c r="K515" s="50">
        <v>2</v>
      </c>
    </row>
    <row r="516" spans="1:11">
      <c r="A516" s="9" t="s">
        <v>3763</v>
      </c>
      <c r="B516" s="9" t="s">
        <v>3419</v>
      </c>
      <c r="C516" s="9" t="s">
        <v>2588</v>
      </c>
      <c r="D516" s="9" t="s">
        <v>2588</v>
      </c>
      <c r="E516" s="9" t="s">
        <v>3762</v>
      </c>
      <c r="F516" s="115" t="s">
        <v>2588</v>
      </c>
      <c r="G516" s="50" t="s">
        <v>2588</v>
      </c>
      <c r="H516" s="145">
        <v>2.3544</v>
      </c>
      <c r="I516" s="50" t="s">
        <v>2588</v>
      </c>
      <c r="J516" s="50" t="s">
        <v>2588</v>
      </c>
      <c r="K516" s="50">
        <v>1</v>
      </c>
    </row>
    <row r="517" spans="1:11">
      <c r="A517" s="9" t="s">
        <v>4199</v>
      </c>
      <c r="B517" s="9" t="s">
        <v>4200</v>
      </c>
      <c r="C517" s="9" t="s">
        <v>4201</v>
      </c>
      <c r="D517" s="9" t="s">
        <v>3572</v>
      </c>
      <c r="E517" s="9" t="s">
        <v>4070</v>
      </c>
      <c r="F517" s="145">
        <v>1.2391000000000001</v>
      </c>
      <c r="G517" s="50">
        <v>1E-3</v>
      </c>
      <c r="H517" s="50" t="s">
        <v>2588</v>
      </c>
      <c r="I517" s="50" t="s">
        <v>2588</v>
      </c>
      <c r="J517" s="50" t="s">
        <v>2588</v>
      </c>
      <c r="K517" s="50">
        <v>1</v>
      </c>
    </row>
    <row r="518" spans="1:11">
      <c r="A518" s="9" t="s">
        <v>5027</v>
      </c>
      <c r="B518" s="9" t="s">
        <v>3585</v>
      </c>
      <c r="C518" s="9" t="s">
        <v>5028</v>
      </c>
      <c r="D518" s="9" t="s">
        <v>3586</v>
      </c>
      <c r="E518" s="9" t="s">
        <v>3752</v>
      </c>
      <c r="F518" s="145">
        <v>1.5265</v>
      </c>
      <c r="G518" s="50">
        <v>1E-3</v>
      </c>
      <c r="H518" s="50" t="s">
        <v>2588</v>
      </c>
      <c r="I518" s="50" t="s">
        <v>2588</v>
      </c>
      <c r="J518" s="50" t="s">
        <v>2588</v>
      </c>
      <c r="K518" s="50">
        <v>1</v>
      </c>
    </row>
    <row r="519" spans="1:11">
      <c r="A519" s="9" t="s">
        <v>4696</v>
      </c>
      <c r="B519" s="9" t="s">
        <v>4697</v>
      </c>
      <c r="C519" s="9" t="s">
        <v>2588</v>
      </c>
      <c r="D519" s="9" t="s">
        <v>2588</v>
      </c>
      <c r="E519" s="9" t="s">
        <v>3753</v>
      </c>
      <c r="F519" s="145">
        <v>1.5535000000000001</v>
      </c>
      <c r="G519" s="50">
        <v>1E-3</v>
      </c>
      <c r="H519" s="50" t="s">
        <v>2588</v>
      </c>
      <c r="I519" s="50" t="s">
        <v>2588</v>
      </c>
      <c r="J519" s="50" t="s">
        <v>2588</v>
      </c>
      <c r="K519" s="50">
        <v>1</v>
      </c>
    </row>
    <row r="520" spans="1:11">
      <c r="A520" s="9" t="s">
        <v>5143</v>
      </c>
      <c r="B520" s="9" t="s">
        <v>5144</v>
      </c>
      <c r="C520" s="9" t="s">
        <v>2588</v>
      </c>
      <c r="D520" s="9" t="s">
        <v>2588</v>
      </c>
      <c r="E520" s="9" t="s">
        <v>3752</v>
      </c>
      <c r="F520" s="145">
        <v>2.5055000000000001</v>
      </c>
      <c r="G520" s="50">
        <v>1E-3</v>
      </c>
      <c r="H520" s="50" t="s">
        <v>2588</v>
      </c>
      <c r="I520" s="50" t="s">
        <v>2588</v>
      </c>
      <c r="J520" s="50" t="s">
        <v>2588</v>
      </c>
      <c r="K520" s="50">
        <v>1</v>
      </c>
    </row>
    <row r="521" spans="1:11">
      <c r="A521" s="9" t="s">
        <v>4779</v>
      </c>
      <c r="B521" s="9" t="s">
        <v>3389</v>
      </c>
      <c r="C521" s="9" t="s">
        <v>4780</v>
      </c>
      <c r="D521" s="9" t="s">
        <v>3390</v>
      </c>
      <c r="E521" s="9" t="s">
        <v>4781</v>
      </c>
      <c r="F521" s="145">
        <v>2.4266000000000001</v>
      </c>
      <c r="G521" s="50">
        <v>0.1699</v>
      </c>
      <c r="H521" s="50" t="s">
        <v>2588</v>
      </c>
      <c r="I521" s="50" t="s">
        <v>2588</v>
      </c>
      <c r="J521" s="50" t="s">
        <v>2588</v>
      </c>
      <c r="K521" s="50">
        <v>1</v>
      </c>
    </row>
    <row r="522" spans="1:11">
      <c r="A522" s="9" t="s">
        <v>5111</v>
      </c>
      <c r="B522" s="9" t="s">
        <v>5112</v>
      </c>
      <c r="C522" s="9" t="s">
        <v>2588</v>
      </c>
      <c r="D522" s="9" t="s">
        <v>2588</v>
      </c>
      <c r="E522" s="9" t="s">
        <v>3752</v>
      </c>
      <c r="F522" s="115">
        <v>0.66090000000000004</v>
      </c>
      <c r="G522" s="145">
        <v>1.2778</v>
      </c>
      <c r="H522" s="50" t="s">
        <v>2588</v>
      </c>
      <c r="I522" s="50" t="s">
        <v>2588</v>
      </c>
      <c r="J522" s="50" t="s">
        <v>2588</v>
      </c>
      <c r="K522" s="50">
        <v>1</v>
      </c>
    </row>
    <row r="523" spans="1:11">
      <c r="A523" s="9" t="s">
        <v>4382</v>
      </c>
      <c r="B523" s="9" t="s">
        <v>4383</v>
      </c>
      <c r="C523" s="9" t="s">
        <v>2588</v>
      </c>
      <c r="D523" s="9" t="s">
        <v>2588</v>
      </c>
      <c r="E523" s="9" t="s">
        <v>3753</v>
      </c>
      <c r="F523" s="145">
        <v>1.0286999999999999</v>
      </c>
      <c r="G523" s="50" t="s">
        <v>2588</v>
      </c>
      <c r="H523" s="50" t="s">
        <v>2588</v>
      </c>
      <c r="I523" s="50" t="s">
        <v>2588</v>
      </c>
      <c r="J523" s="50" t="s">
        <v>2588</v>
      </c>
      <c r="K523" s="50">
        <v>1</v>
      </c>
    </row>
    <row r="524" spans="1:11">
      <c r="A524" s="9" t="s">
        <v>4536</v>
      </c>
      <c r="B524" s="9" t="s">
        <v>4537</v>
      </c>
      <c r="C524" s="9" t="s">
        <v>2588</v>
      </c>
      <c r="D524" s="9" t="s">
        <v>2588</v>
      </c>
      <c r="E524" s="9" t="s">
        <v>3753</v>
      </c>
      <c r="F524" s="145">
        <v>1.0494000000000001</v>
      </c>
      <c r="G524" s="50" t="s">
        <v>2588</v>
      </c>
      <c r="H524" s="50" t="s">
        <v>2588</v>
      </c>
      <c r="I524" s="50" t="s">
        <v>2588</v>
      </c>
      <c r="J524" s="50" t="s">
        <v>2588</v>
      </c>
      <c r="K524" s="50">
        <v>1</v>
      </c>
    </row>
    <row r="525" spans="1:11">
      <c r="A525" s="9" t="s">
        <v>4796</v>
      </c>
      <c r="B525" s="9" t="s">
        <v>4797</v>
      </c>
      <c r="C525" s="9" t="s">
        <v>2588</v>
      </c>
      <c r="D525" s="9" t="s">
        <v>2588</v>
      </c>
      <c r="E525" s="9" t="s">
        <v>3753</v>
      </c>
      <c r="F525" s="145">
        <v>1.0572999999999999</v>
      </c>
      <c r="G525" s="50" t="s">
        <v>2588</v>
      </c>
      <c r="H525" s="50" t="s">
        <v>2588</v>
      </c>
      <c r="I525" s="50" t="s">
        <v>2588</v>
      </c>
      <c r="J525" s="50" t="s">
        <v>2588</v>
      </c>
      <c r="K525" s="50">
        <v>1</v>
      </c>
    </row>
    <row r="526" spans="1:11">
      <c r="A526" s="9" t="s">
        <v>4729</v>
      </c>
      <c r="B526" s="9" t="s">
        <v>4730</v>
      </c>
      <c r="C526" s="9" t="s">
        <v>2588</v>
      </c>
      <c r="D526" s="9" t="s">
        <v>2588</v>
      </c>
      <c r="E526" s="9" t="s">
        <v>3747</v>
      </c>
      <c r="F526" s="145">
        <v>1.0656000000000001</v>
      </c>
      <c r="G526" s="50" t="s">
        <v>2588</v>
      </c>
      <c r="H526" s="50" t="s">
        <v>2588</v>
      </c>
      <c r="I526" s="50" t="s">
        <v>2588</v>
      </c>
      <c r="J526" s="50" t="s">
        <v>2588</v>
      </c>
      <c r="K526" s="50">
        <v>1</v>
      </c>
    </row>
    <row r="527" spans="1:11">
      <c r="A527" s="9" t="s">
        <v>5147</v>
      </c>
      <c r="B527" s="9" t="s">
        <v>5148</v>
      </c>
      <c r="C527" s="9" t="s">
        <v>2588</v>
      </c>
      <c r="D527" s="9" t="s">
        <v>2588</v>
      </c>
      <c r="E527" s="9" t="s">
        <v>3753</v>
      </c>
      <c r="F527" s="145">
        <v>1.0660000000000001</v>
      </c>
      <c r="G527" s="50" t="s">
        <v>2588</v>
      </c>
      <c r="H527" s="50" t="s">
        <v>2588</v>
      </c>
      <c r="I527" s="50" t="s">
        <v>2588</v>
      </c>
      <c r="J527" s="50" t="s">
        <v>2588</v>
      </c>
      <c r="K527" s="50">
        <v>1</v>
      </c>
    </row>
    <row r="528" spans="1:11">
      <c r="A528" s="9" t="s">
        <v>5120</v>
      </c>
      <c r="B528" s="9" t="s">
        <v>5121</v>
      </c>
      <c r="C528" s="9" t="s">
        <v>2588</v>
      </c>
      <c r="D528" s="9" t="s">
        <v>2588</v>
      </c>
      <c r="E528" s="9" t="s">
        <v>3752</v>
      </c>
      <c r="F528" s="145">
        <v>1.0758000000000001</v>
      </c>
      <c r="G528" s="50" t="s">
        <v>2588</v>
      </c>
      <c r="H528" s="50" t="s">
        <v>2588</v>
      </c>
      <c r="I528" s="50" t="s">
        <v>2588</v>
      </c>
      <c r="J528" s="50" t="s">
        <v>2588</v>
      </c>
      <c r="K528" s="50">
        <v>1</v>
      </c>
    </row>
    <row r="529" spans="1:11">
      <c r="A529" s="9" t="s">
        <v>4106</v>
      </c>
      <c r="B529" s="9" t="s">
        <v>4107</v>
      </c>
      <c r="C529" s="9" t="s">
        <v>2588</v>
      </c>
      <c r="D529" s="9" t="s">
        <v>2588</v>
      </c>
      <c r="E529" s="9" t="s">
        <v>3753</v>
      </c>
      <c r="F529" s="145">
        <v>1.173</v>
      </c>
      <c r="G529" s="50" t="s">
        <v>2588</v>
      </c>
      <c r="H529" s="50" t="s">
        <v>2588</v>
      </c>
      <c r="I529" s="50" t="s">
        <v>2588</v>
      </c>
      <c r="J529" s="50" t="s">
        <v>2588</v>
      </c>
      <c r="K529" s="50">
        <v>1</v>
      </c>
    </row>
    <row r="530" spans="1:11">
      <c r="A530" s="9" t="s">
        <v>4409</v>
      </c>
      <c r="B530" s="9" t="s">
        <v>4410</v>
      </c>
      <c r="C530" s="9" t="s">
        <v>2588</v>
      </c>
      <c r="D530" s="9" t="s">
        <v>2588</v>
      </c>
      <c r="E530" s="9" t="s">
        <v>3753</v>
      </c>
      <c r="F530" s="145">
        <v>1.1738</v>
      </c>
      <c r="G530" s="50" t="s">
        <v>2588</v>
      </c>
      <c r="H530" s="50" t="s">
        <v>2588</v>
      </c>
      <c r="I530" s="50" t="s">
        <v>2588</v>
      </c>
      <c r="J530" s="50" t="s">
        <v>2588</v>
      </c>
      <c r="K530" s="50">
        <v>1</v>
      </c>
    </row>
    <row r="531" spans="1:11">
      <c r="A531" s="9" t="s">
        <v>4507</v>
      </c>
      <c r="B531" s="9" t="s">
        <v>3716</v>
      </c>
      <c r="C531" s="9" t="s">
        <v>2588</v>
      </c>
      <c r="D531" s="9" t="s">
        <v>2588</v>
      </c>
      <c r="E531" s="9" t="s">
        <v>3747</v>
      </c>
      <c r="F531" s="145">
        <v>1.2056</v>
      </c>
      <c r="G531" s="50" t="s">
        <v>2588</v>
      </c>
      <c r="H531" s="50" t="s">
        <v>2588</v>
      </c>
      <c r="I531" s="50" t="s">
        <v>2588</v>
      </c>
      <c r="J531" s="50" t="s">
        <v>2588</v>
      </c>
      <c r="K531" s="50">
        <v>1</v>
      </c>
    </row>
    <row r="532" spans="1:11">
      <c r="A532" s="9" t="s">
        <v>4448</v>
      </c>
      <c r="B532" s="9" t="s">
        <v>3618</v>
      </c>
      <c r="C532" s="9" t="s">
        <v>2588</v>
      </c>
      <c r="D532" s="9" t="s">
        <v>2588</v>
      </c>
      <c r="E532" s="9" t="s">
        <v>3747</v>
      </c>
      <c r="F532" s="145">
        <v>1.2404999999999999</v>
      </c>
      <c r="G532" s="50" t="s">
        <v>2588</v>
      </c>
      <c r="H532" s="50" t="s">
        <v>2588</v>
      </c>
      <c r="I532" s="50" t="s">
        <v>2588</v>
      </c>
      <c r="J532" s="50" t="s">
        <v>2588</v>
      </c>
      <c r="K532" s="50">
        <v>1</v>
      </c>
    </row>
    <row r="533" spans="1:11">
      <c r="A533" s="9" t="s">
        <v>5145</v>
      </c>
      <c r="B533" s="9" t="s">
        <v>3728</v>
      </c>
      <c r="C533" s="9" t="s">
        <v>2588</v>
      </c>
      <c r="D533" s="9" t="s">
        <v>2588</v>
      </c>
      <c r="E533" s="9" t="s">
        <v>3752</v>
      </c>
      <c r="F533" s="145">
        <v>1.2677</v>
      </c>
      <c r="G533" s="50" t="s">
        <v>2588</v>
      </c>
      <c r="H533" s="50" t="s">
        <v>2588</v>
      </c>
      <c r="I533" s="50" t="s">
        <v>2588</v>
      </c>
      <c r="J533" s="50" t="s">
        <v>2588</v>
      </c>
      <c r="K533" s="50">
        <v>1</v>
      </c>
    </row>
    <row r="534" spans="1:11">
      <c r="A534" s="9" t="s">
        <v>4379</v>
      </c>
      <c r="B534" s="9" t="s">
        <v>4380</v>
      </c>
      <c r="C534" s="9" t="s">
        <v>2588</v>
      </c>
      <c r="D534" s="9" t="s">
        <v>2588</v>
      </c>
      <c r="E534" s="9" t="s">
        <v>4381</v>
      </c>
      <c r="F534" s="145">
        <v>1.3565</v>
      </c>
      <c r="G534" s="50" t="s">
        <v>2588</v>
      </c>
      <c r="H534" s="50" t="s">
        <v>2588</v>
      </c>
      <c r="I534" s="50" t="s">
        <v>2588</v>
      </c>
      <c r="J534" s="50" t="s">
        <v>2588</v>
      </c>
      <c r="K534" s="50">
        <v>1</v>
      </c>
    </row>
    <row r="535" spans="1:11">
      <c r="A535" s="9" t="s">
        <v>4039</v>
      </c>
      <c r="B535" s="9" t="s">
        <v>4040</v>
      </c>
      <c r="C535" s="9" t="s">
        <v>2588</v>
      </c>
      <c r="D535" s="9" t="s">
        <v>2588</v>
      </c>
      <c r="E535" s="9" t="s">
        <v>3752</v>
      </c>
      <c r="F535" s="145">
        <v>1.3874</v>
      </c>
      <c r="G535" s="50" t="s">
        <v>2588</v>
      </c>
      <c r="H535" s="50" t="s">
        <v>2588</v>
      </c>
      <c r="I535" s="50" t="s">
        <v>2588</v>
      </c>
      <c r="J535" s="50" t="s">
        <v>2588</v>
      </c>
      <c r="K535" s="50">
        <v>1</v>
      </c>
    </row>
    <row r="536" spans="1:11">
      <c r="A536" s="9" t="s">
        <v>5133</v>
      </c>
      <c r="B536" s="9" t="s">
        <v>5134</v>
      </c>
      <c r="C536" s="9" t="s">
        <v>2588</v>
      </c>
      <c r="D536" s="9" t="s">
        <v>2588</v>
      </c>
      <c r="E536" s="9" t="s">
        <v>3753</v>
      </c>
      <c r="F536" s="145">
        <v>1.3932</v>
      </c>
      <c r="G536" s="50" t="s">
        <v>2588</v>
      </c>
      <c r="H536" s="50" t="s">
        <v>2588</v>
      </c>
      <c r="I536" s="50" t="s">
        <v>2588</v>
      </c>
      <c r="J536" s="50" t="s">
        <v>2588</v>
      </c>
      <c r="K536" s="50">
        <v>1</v>
      </c>
    </row>
    <row r="537" spans="1:11">
      <c r="A537" s="9" t="s">
        <v>5101</v>
      </c>
      <c r="B537" s="9" t="s">
        <v>3607</v>
      </c>
      <c r="C537" s="9" t="s">
        <v>2588</v>
      </c>
      <c r="D537" s="9" t="s">
        <v>2588</v>
      </c>
      <c r="E537" s="9" t="s">
        <v>3752</v>
      </c>
      <c r="F537" s="145">
        <v>1.4071</v>
      </c>
      <c r="G537" s="50" t="s">
        <v>2588</v>
      </c>
      <c r="H537" s="50" t="s">
        <v>2588</v>
      </c>
      <c r="I537" s="50" t="s">
        <v>2588</v>
      </c>
      <c r="J537" s="50" t="s">
        <v>2588</v>
      </c>
      <c r="K537" s="50">
        <v>1</v>
      </c>
    </row>
    <row r="538" spans="1:11">
      <c r="A538" s="9" t="s">
        <v>3892</v>
      </c>
      <c r="B538" s="9" t="s">
        <v>3893</v>
      </c>
      <c r="C538" s="9" t="s">
        <v>2588</v>
      </c>
      <c r="D538" s="9" t="s">
        <v>2588</v>
      </c>
      <c r="E538" s="9" t="s">
        <v>3752</v>
      </c>
      <c r="F538" s="145">
        <v>1.4079999999999999</v>
      </c>
      <c r="G538" s="50" t="s">
        <v>2588</v>
      </c>
      <c r="H538" s="50" t="s">
        <v>2588</v>
      </c>
      <c r="I538" s="50" t="s">
        <v>2588</v>
      </c>
      <c r="J538" s="50" t="s">
        <v>2588</v>
      </c>
      <c r="K538" s="50">
        <v>1</v>
      </c>
    </row>
    <row r="539" spans="1:11">
      <c r="A539" s="9" t="s">
        <v>4402</v>
      </c>
      <c r="B539" s="9" t="s">
        <v>4403</v>
      </c>
      <c r="C539" s="9" t="s">
        <v>2588</v>
      </c>
      <c r="D539" s="9" t="s">
        <v>2588</v>
      </c>
      <c r="E539" s="9" t="s">
        <v>3753</v>
      </c>
      <c r="F539" s="145">
        <v>1.4123000000000001</v>
      </c>
      <c r="G539" s="50" t="s">
        <v>2588</v>
      </c>
      <c r="H539" s="50" t="s">
        <v>2588</v>
      </c>
      <c r="I539" s="50" t="s">
        <v>2588</v>
      </c>
      <c r="J539" s="50" t="s">
        <v>2588</v>
      </c>
      <c r="K539" s="50">
        <v>1</v>
      </c>
    </row>
    <row r="540" spans="1:11">
      <c r="A540" s="9" t="s">
        <v>3776</v>
      </c>
      <c r="B540" s="9" t="s">
        <v>3777</v>
      </c>
      <c r="C540" s="9" t="s">
        <v>2588</v>
      </c>
      <c r="D540" s="9" t="s">
        <v>2588</v>
      </c>
      <c r="E540" s="9" t="s">
        <v>3752</v>
      </c>
      <c r="F540" s="145">
        <v>1.5327</v>
      </c>
      <c r="G540" s="50" t="s">
        <v>2588</v>
      </c>
      <c r="H540" s="50" t="s">
        <v>2588</v>
      </c>
      <c r="I540" s="50" t="s">
        <v>2588</v>
      </c>
      <c r="J540" s="50" t="s">
        <v>2588</v>
      </c>
      <c r="K540" s="50">
        <v>1</v>
      </c>
    </row>
    <row r="541" spans="1:11">
      <c r="A541" s="9" t="s">
        <v>4171</v>
      </c>
      <c r="B541" s="9" t="s">
        <v>4172</v>
      </c>
      <c r="C541" s="9" t="s">
        <v>2588</v>
      </c>
      <c r="D541" s="9" t="s">
        <v>2588</v>
      </c>
      <c r="E541" s="9" t="s">
        <v>3752</v>
      </c>
      <c r="F541" s="145">
        <v>1.5555000000000001</v>
      </c>
      <c r="G541" s="50" t="s">
        <v>2588</v>
      </c>
      <c r="H541" s="50" t="s">
        <v>2588</v>
      </c>
      <c r="I541" s="50" t="s">
        <v>2588</v>
      </c>
      <c r="J541" s="50" t="s">
        <v>2588</v>
      </c>
      <c r="K541" s="50">
        <v>1</v>
      </c>
    </row>
    <row r="542" spans="1:11">
      <c r="A542" s="9" t="s">
        <v>4985</v>
      </c>
      <c r="B542" s="9" t="s">
        <v>3210</v>
      </c>
      <c r="C542" s="9" t="s">
        <v>4986</v>
      </c>
      <c r="D542" s="9" t="s">
        <v>3128</v>
      </c>
      <c r="E542" s="9" t="s">
        <v>4513</v>
      </c>
      <c r="F542" s="145">
        <v>1.6634</v>
      </c>
      <c r="G542" s="50" t="s">
        <v>2588</v>
      </c>
      <c r="H542" s="50" t="s">
        <v>2588</v>
      </c>
      <c r="I542" s="50" t="s">
        <v>2588</v>
      </c>
      <c r="J542" s="50" t="s">
        <v>2588</v>
      </c>
      <c r="K542" s="50">
        <v>1</v>
      </c>
    </row>
    <row r="543" spans="1:11">
      <c r="A543" s="9" t="s">
        <v>4225</v>
      </c>
      <c r="B543" s="9" t="s">
        <v>4226</v>
      </c>
      <c r="C543" s="9" t="s">
        <v>2588</v>
      </c>
      <c r="D543" s="9" t="s">
        <v>2588</v>
      </c>
      <c r="E543" s="9" t="s">
        <v>3747</v>
      </c>
      <c r="F543" s="145">
        <v>1.6715</v>
      </c>
      <c r="G543" s="50" t="s">
        <v>2588</v>
      </c>
      <c r="H543" s="50" t="s">
        <v>2588</v>
      </c>
      <c r="I543" s="50" t="s">
        <v>2588</v>
      </c>
      <c r="J543" s="50" t="s">
        <v>2588</v>
      </c>
      <c r="K543" s="50">
        <v>1</v>
      </c>
    </row>
    <row r="544" spans="1:11">
      <c r="A544" s="9" t="s">
        <v>5099</v>
      </c>
      <c r="B544" s="9" t="s">
        <v>3538</v>
      </c>
      <c r="C544" s="9" t="s">
        <v>2588</v>
      </c>
      <c r="D544" s="9" t="s">
        <v>2588</v>
      </c>
      <c r="E544" s="9" t="s">
        <v>3752</v>
      </c>
      <c r="F544" s="145">
        <v>1.7047000000000001</v>
      </c>
      <c r="G544" s="50" t="s">
        <v>2588</v>
      </c>
      <c r="H544" s="50" t="s">
        <v>2588</v>
      </c>
      <c r="I544" s="50" t="s">
        <v>2588</v>
      </c>
      <c r="J544" s="50" t="s">
        <v>2588</v>
      </c>
      <c r="K544" s="50">
        <v>1</v>
      </c>
    </row>
    <row r="545" spans="1:11">
      <c r="A545" s="9" t="s">
        <v>4745</v>
      </c>
      <c r="B545" s="9" t="s">
        <v>4746</v>
      </c>
      <c r="C545" s="9" t="s">
        <v>4747</v>
      </c>
      <c r="D545" s="9" t="s">
        <v>2588</v>
      </c>
      <c r="E545" s="9" t="s">
        <v>3753</v>
      </c>
      <c r="F545" s="145">
        <v>1.7202999999999999</v>
      </c>
      <c r="G545" s="50" t="s">
        <v>2588</v>
      </c>
      <c r="H545" s="50" t="s">
        <v>2588</v>
      </c>
      <c r="I545" s="50" t="s">
        <v>2588</v>
      </c>
      <c r="J545" s="50" t="s">
        <v>2588</v>
      </c>
      <c r="K545" s="50">
        <v>1</v>
      </c>
    </row>
    <row r="546" spans="1:11">
      <c r="A546" s="9" t="s">
        <v>5123</v>
      </c>
      <c r="B546" s="9" t="s">
        <v>3566</v>
      </c>
      <c r="C546" s="9" t="s">
        <v>2588</v>
      </c>
      <c r="D546" s="9" t="s">
        <v>2588</v>
      </c>
      <c r="E546" s="9" t="s">
        <v>3747</v>
      </c>
      <c r="F546" s="145">
        <v>1.7667999999999999</v>
      </c>
      <c r="G546" s="50" t="s">
        <v>2588</v>
      </c>
      <c r="H546" s="50" t="s">
        <v>2588</v>
      </c>
      <c r="I546" s="50" t="s">
        <v>2588</v>
      </c>
      <c r="J546" s="50" t="s">
        <v>2588</v>
      </c>
      <c r="K546" s="50">
        <v>1</v>
      </c>
    </row>
    <row r="547" spans="1:11">
      <c r="A547" s="9" t="s">
        <v>4428</v>
      </c>
      <c r="B547" s="9" t="s">
        <v>3239</v>
      </c>
      <c r="C547" s="9" t="s">
        <v>4429</v>
      </c>
      <c r="D547" s="9" t="s">
        <v>3240</v>
      </c>
      <c r="E547" s="9" t="s">
        <v>4430</v>
      </c>
      <c r="F547" s="145">
        <v>2.0186000000000002</v>
      </c>
      <c r="G547" s="50" t="s">
        <v>2588</v>
      </c>
      <c r="H547" s="50" t="s">
        <v>2588</v>
      </c>
      <c r="I547" s="50" t="s">
        <v>2588</v>
      </c>
      <c r="J547" s="50" t="s">
        <v>2588</v>
      </c>
      <c r="K547" s="50">
        <v>1</v>
      </c>
    </row>
    <row r="548" spans="1:11">
      <c r="A548" s="9" t="s">
        <v>5129</v>
      </c>
      <c r="B548" s="9" t="s">
        <v>5130</v>
      </c>
      <c r="C548" s="9" t="s">
        <v>2588</v>
      </c>
      <c r="D548" s="9" t="s">
        <v>2588</v>
      </c>
      <c r="E548" s="9" t="s">
        <v>3753</v>
      </c>
      <c r="F548" s="145">
        <v>2.1046</v>
      </c>
      <c r="G548" s="50" t="s">
        <v>2588</v>
      </c>
      <c r="H548" s="50" t="s">
        <v>2588</v>
      </c>
      <c r="I548" s="50" t="s">
        <v>2588</v>
      </c>
      <c r="J548" s="50" t="s">
        <v>2588</v>
      </c>
      <c r="K548" s="50">
        <v>1</v>
      </c>
    </row>
    <row r="549" spans="1:11">
      <c r="A549" s="9" t="s">
        <v>4156</v>
      </c>
      <c r="B549" s="9" t="s">
        <v>4157</v>
      </c>
      <c r="C549" s="9" t="s">
        <v>2588</v>
      </c>
      <c r="D549" s="9" t="s">
        <v>2588</v>
      </c>
      <c r="E549" s="9" t="s">
        <v>3752</v>
      </c>
      <c r="F549" s="145">
        <v>2.323</v>
      </c>
      <c r="G549" s="50" t="s">
        <v>2588</v>
      </c>
      <c r="H549" s="50" t="s">
        <v>2588</v>
      </c>
      <c r="I549" s="50" t="s">
        <v>2588</v>
      </c>
      <c r="J549" s="50" t="s">
        <v>2588</v>
      </c>
      <c r="K549" s="50">
        <v>1</v>
      </c>
    </row>
    <row r="550" spans="1:11">
      <c r="A550" s="9" t="s">
        <v>4664</v>
      </c>
      <c r="B550" s="9" t="s">
        <v>4665</v>
      </c>
      <c r="C550" s="9" t="s">
        <v>2588</v>
      </c>
      <c r="D550" s="9" t="s">
        <v>2588</v>
      </c>
      <c r="E550" s="9" t="s">
        <v>3753</v>
      </c>
      <c r="F550" s="145">
        <v>2.4108000000000001</v>
      </c>
      <c r="G550" s="50" t="s">
        <v>2588</v>
      </c>
      <c r="H550" s="50" t="s">
        <v>2588</v>
      </c>
      <c r="I550" s="50" t="s">
        <v>2588</v>
      </c>
      <c r="J550" s="50" t="s">
        <v>2588</v>
      </c>
      <c r="K550" s="50">
        <v>1</v>
      </c>
    </row>
    <row r="551" spans="1:11">
      <c r="A551" s="9" t="s">
        <v>4452</v>
      </c>
      <c r="B551" s="9" t="s">
        <v>4453</v>
      </c>
      <c r="C551" s="9" t="s">
        <v>2588</v>
      </c>
      <c r="D551" s="9" t="s">
        <v>2588</v>
      </c>
      <c r="E551" s="9" t="s">
        <v>3753</v>
      </c>
      <c r="F551" s="145">
        <v>2.5545</v>
      </c>
      <c r="G551" s="50" t="s">
        <v>2588</v>
      </c>
      <c r="H551" s="50" t="s">
        <v>2588</v>
      </c>
      <c r="I551" s="50" t="s">
        <v>2588</v>
      </c>
      <c r="J551" s="50" t="s">
        <v>2588</v>
      </c>
      <c r="K551" s="50">
        <v>1</v>
      </c>
    </row>
    <row r="552" spans="1:11">
      <c r="A552" s="9" t="s">
        <v>5113</v>
      </c>
      <c r="B552" s="9" t="s">
        <v>5114</v>
      </c>
      <c r="C552" s="9" t="s">
        <v>2588</v>
      </c>
      <c r="D552" s="9" t="s">
        <v>2588</v>
      </c>
      <c r="E552" s="9" t="s">
        <v>3753</v>
      </c>
      <c r="F552" s="145">
        <v>3.0017999999999998</v>
      </c>
      <c r="G552" s="50" t="s">
        <v>2588</v>
      </c>
      <c r="H552" s="50" t="s">
        <v>2588</v>
      </c>
      <c r="I552" s="50" t="s">
        <v>2588</v>
      </c>
      <c r="J552" s="50" t="s">
        <v>2588</v>
      </c>
      <c r="K552" s="50">
        <v>1</v>
      </c>
    </row>
    <row r="553" spans="1:11">
      <c r="A553" s="9" t="s">
        <v>4470</v>
      </c>
      <c r="B553" s="9" t="s">
        <v>4471</v>
      </c>
      <c r="C553" s="9" t="s">
        <v>2588</v>
      </c>
      <c r="D553" s="9" t="s">
        <v>2588</v>
      </c>
      <c r="E553" s="9" t="s">
        <v>3753</v>
      </c>
      <c r="F553" s="145">
        <v>3.1446999999999998</v>
      </c>
      <c r="G553" s="50" t="s">
        <v>2588</v>
      </c>
      <c r="H553" s="50" t="s">
        <v>2588</v>
      </c>
      <c r="I553" s="50" t="s">
        <v>2588</v>
      </c>
      <c r="J553" s="50" t="s">
        <v>2588</v>
      </c>
      <c r="K553" s="50">
        <v>1</v>
      </c>
    </row>
    <row r="554" spans="1:11">
      <c r="A554" s="9" t="s">
        <v>4094</v>
      </c>
      <c r="B554" s="9" t="s">
        <v>4095</v>
      </c>
      <c r="C554" s="9" t="s">
        <v>2588</v>
      </c>
      <c r="D554" s="9" t="s">
        <v>2588</v>
      </c>
      <c r="E554" s="9" t="s">
        <v>3752</v>
      </c>
      <c r="F554" s="145">
        <v>3.2692000000000001</v>
      </c>
      <c r="G554" s="50" t="s">
        <v>2588</v>
      </c>
      <c r="H554" s="50" t="s">
        <v>2588</v>
      </c>
      <c r="I554" s="50" t="s">
        <v>2588</v>
      </c>
      <c r="J554" s="50" t="s">
        <v>2588</v>
      </c>
      <c r="K554" s="50">
        <v>1</v>
      </c>
    </row>
    <row r="555" spans="1:11">
      <c r="A555" s="9" t="s">
        <v>4146</v>
      </c>
      <c r="B555" s="9" t="s">
        <v>4147</v>
      </c>
      <c r="C555" s="9" t="s">
        <v>2588</v>
      </c>
      <c r="D555" s="9" t="s">
        <v>2588</v>
      </c>
      <c r="E555" s="9" t="s">
        <v>3753</v>
      </c>
      <c r="F555" s="145">
        <v>4.5354000000000001</v>
      </c>
      <c r="G555" s="50" t="s">
        <v>2588</v>
      </c>
      <c r="H555" s="50" t="s">
        <v>2588</v>
      </c>
      <c r="I555" s="50" t="s">
        <v>2588</v>
      </c>
      <c r="J555" s="50" t="s">
        <v>2588</v>
      </c>
      <c r="K555" s="50">
        <v>1</v>
      </c>
    </row>
    <row r="556" spans="1:11">
      <c r="A556" s="9" t="s">
        <v>4751</v>
      </c>
      <c r="B556" s="9" t="s">
        <v>4752</v>
      </c>
      <c r="C556" s="9" t="s">
        <v>2588</v>
      </c>
      <c r="D556" s="9" t="s">
        <v>2588</v>
      </c>
      <c r="E556" s="9" t="s">
        <v>3753</v>
      </c>
      <c r="F556" s="145">
        <v>6.8018000000000001</v>
      </c>
      <c r="G556" s="50" t="s">
        <v>2588</v>
      </c>
      <c r="H556" s="50" t="s">
        <v>2588</v>
      </c>
      <c r="I556" s="50" t="s">
        <v>2588</v>
      </c>
      <c r="J556" s="50" t="s">
        <v>2588</v>
      </c>
      <c r="K556" s="50">
        <v>1</v>
      </c>
    </row>
  </sheetData>
  <sortState xmlns:xlrd2="http://schemas.microsoft.com/office/spreadsheetml/2017/richdata2" ref="A8:K556">
    <sortCondition ref="I8:I556"/>
  </sortState>
  <mergeCells count="2">
    <mergeCell ref="F5:K5"/>
    <mergeCell ref="A2:E2"/>
  </mergeCells>
  <phoneticPr fontId="1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24B0-7037-0B45-8B24-7C7E3ACF7F2F}">
  <dimension ref="A1:D13"/>
  <sheetViews>
    <sheetView workbookViewId="0">
      <selection activeCell="A2" sqref="A2"/>
    </sheetView>
  </sheetViews>
  <sheetFormatPr baseColWidth="10" defaultRowHeight="16"/>
  <cols>
    <col min="1" max="1" width="40.33203125" style="100" bestFit="1" customWidth="1"/>
    <col min="2" max="2" width="21.6640625" style="100" bestFit="1" customWidth="1"/>
    <col min="3" max="3" width="28.6640625" style="100" bestFit="1" customWidth="1"/>
    <col min="4" max="4" width="7.83203125" style="100" bestFit="1" customWidth="1"/>
    <col min="5" max="16384" width="10.83203125" style="100"/>
  </cols>
  <sheetData>
    <row r="1" spans="1:4">
      <c r="A1" s="19" t="s">
        <v>11344</v>
      </c>
    </row>
    <row r="6" spans="1:4" ht="17">
      <c r="A6" s="104" t="s">
        <v>11317</v>
      </c>
      <c r="B6" s="105" t="s">
        <v>11324</v>
      </c>
      <c r="C6" s="105" t="s">
        <v>11322</v>
      </c>
      <c r="D6" s="106" t="s">
        <v>11323</v>
      </c>
    </row>
    <row r="7" spans="1:4">
      <c r="A7" s="96" t="s">
        <v>11293</v>
      </c>
      <c r="B7" s="107">
        <v>38</v>
      </c>
      <c r="C7" s="107">
        <v>36</v>
      </c>
      <c r="D7" s="108">
        <f t="shared" ref="D7:D13" si="0">100*C7/B7</f>
        <v>94.736842105263165</v>
      </c>
    </row>
    <row r="8" spans="1:4">
      <c r="A8" s="22" t="s">
        <v>11300</v>
      </c>
      <c r="B8" s="101">
        <v>49</v>
      </c>
      <c r="C8" s="101">
        <v>18</v>
      </c>
      <c r="D8" s="109">
        <f t="shared" si="0"/>
        <v>36.734693877551024</v>
      </c>
    </row>
    <row r="9" spans="1:4">
      <c r="A9" s="22" t="s">
        <v>11303</v>
      </c>
      <c r="B9" s="101">
        <v>44</v>
      </c>
      <c r="C9" s="101">
        <v>37</v>
      </c>
      <c r="D9" s="109">
        <f t="shared" si="0"/>
        <v>84.090909090909093</v>
      </c>
    </row>
    <row r="10" spans="1:4">
      <c r="A10" s="22" t="s">
        <v>11307</v>
      </c>
      <c r="B10" s="101">
        <v>39</v>
      </c>
      <c r="C10" s="101">
        <v>32</v>
      </c>
      <c r="D10" s="109">
        <f t="shared" si="0"/>
        <v>82.051282051282058</v>
      </c>
    </row>
    <row r="11" spans="1:4">
      <c r="A11" s="22" t="s">
        <v>11313</v>
      </c>
      <c r="B11" s="101">
        <v>111</v>
      </c>
      <c r="C11" s="101">
        <v>84</v>
      </c>
      <c r="D11" s="109">
        <f t="shared" si="0"/>
        <v>75.675675675675677</v>
      </c>
    </row>
    <row r="12" spans="1:4">
      <c r="A12" s="22" t="s">
        <v>11315</v>
      </c>
      <c r="B12" s="101">
        <v>116</v>
      </c>
      <c r="C12" s="101">
        <v>78</v>
      </c>
      <c r="D12" s="109">
        <f t="shared" si="0"/>
        <v>67.241379310344826</v>
      </c>
    </row>
    <row r="13" spans="1:4">
      <c r="A13" s="95" t="s">
        <v>11310</v>
      </c>
      <c r="B13" s="110">
        <v>17</v>
      </c>
      <c r="C13" s="110">
        <v>16</v>
      </c>
      <c r="D13" s="111">
        <f t="shared" si="0"/>
        <v>94.117647058823536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AFDC-3818-BB46-899D-FA53A7265D43}">
  <dimension ref="A1:K162"/>
  <sheetViews>
    <sheetView workbookViewId="0">
      <selection activeCell="A2" sqref="A2"/>
    </sheetView>
  </sheetViews>
  <sheetFormatPr baseColWidth="10" defaultRowHeight="16"/>
  <cols>
    <col min="1" max="1" width="15.33203125" style="71" bestFit="1" customWidth="1"/>
    <col min="2" max="2" width="16.83203125" style="71" bestFit="1" customWidth="1"/>
    <col min="3" max="3" width="16" style="71" bestFit="1" customWidth="1"/>
    <col min="4" max="4" width="16.33203125" style="71" bestFit="1" customWidth="1"/>
    <col min="5" max="5" width="17.5" style="71" customWidth="1"/>
    <col min="6" max="6" width="53" style="71" customWidth="1"/>
    <col min="7" max="7" width="27.33203125" style="71" bestFit="1" customWidth="1"/>
    <col min="8" max="8" width="6" style="71" customWidth="1"/>
    <col min="9" max="9" width="22.5" style="71" customWidth="1"/>
    <col min="10" max="10" width="15.33203125" style="71" customWidth="1"/>
    <col min="11" max="11" width="16.5" style="71" customWidth="1"/>
    <col min="12" max="16384" width="10.83203125" style="71"/>
  </cols>
  <sheetData>
    <row r="1" spans="1:11" s="12" customFormat="1">
      <c r="A1" s="12" t="s">
        <v>5675</v>
      </c>
    </row>
    <row r="2" spans="1:11" ht="57" customHeight="1" thickBot="1">
      <c r="A2" s="10" t="s">
        <v>2087</v>
      </c>
      <c r="B2" s="10" t="s">
        <v>2088</v>
      </c>
      <c r="C2" s="10" t="s">
        <v>2089</v>
      </c>
      <c r="D2" s="10" t="s">
        <v>2090</v>
      </c>
      <c r="E2" s="26" t="s">
        <v>5452</v>
      </c>
      <c r="F2" s="10" t="s">
        <v>2116</v>
      </c>
      <c r="G2" s="26" t="s">
        <v>5449</v>
      </c>
      <c r="H2" s="26" t="s">
        <v>5450</v>
      </c>
      <c r="I2" s="26" t="s">
        <v>5451</v>
      </c>
      <c r="J2" s="26" t="s">
        <v>5450</v>
      </c>
      <c r="K2" s="26" t="s">
        <v>2095</v>
      </c>
    </row>
    <row r="3" spans="1:11" ht="17" thickTop="1">
      <c r="A3" s="71" t="s">
        <v>332</v>
      </c>
      <c r="B3" s="71" t="s">
        <v>333</v>
      </c>
      <c r="C3" s="71" t="s">
        <v>1318</v>
      </c>
      <c r="D3" s="71">
        <v>2</v>
      </c>
      <c r="E3" s="71">
        <v>2</v>
      </c>
      <c r="F3" s="71" t="s">
        <v>2115</v>
      </c>
      <c r="G3" s="71" t="s">
        <v>818</v>
      </c>
      <c r="H3" s="71">
        <v>2</v>
      </c>
      <c r="I3" s="71" t="s">
        <v>58</v>
      </c>
      <c r="J3" s="71">
        <v>1</v>
      </c>
      <c r="K3" s="71">
        <v>100</v>
      </c>
    </row>
    <row r="4" spans="1:11">
      <c r="A4" s="71" t="s">
        <v>138</v>
      </c>
      <c r="B4" s="71" t="s">
        <v>1311</v>
      </c>
      <c r="C4" s="71" t="s">
        <v>1312</v>
      </c>
      <c r="D4" s="71">
        <v>1</v>
      </c>
      <c r="E4" s="71">
        <v>1</v>
      </c>
      <c r="F4" s="71" t="s">
        <v>1313</v>
      </c>
      <c r="G4" s="71" t="s">
        <v>220</v>
      </c>
      <c r="H4" s="71">
        <v>1</v>
      </c>
      <c r="I4" s="71" t="s">
        <v>58</v>
      </c>
      <c r="J4" s="71">
        <v>1</v>
      </c>
      <c r="K4" s="71">
        <v>100</v>
      </c>
    </row>
    <row r="5" spans="1:11">
      <c r="A5" s="71" t="s">
        <v>152</v>
      </c>
      <c r="B5" s="71" t="s">
        <v>153</v>
      </c>
      <c r="C5" s="71" t="s">
        <v>593</v>
      </c>
      <c r="D5" s="71">
        <v>8</v>
      </c>
      <c r="E5" s="71">
        <v>5</v>
      </c>
      <c r="F5" s="71" t="s">
        <v>2112</v>
      </c>
      <c r="G5" s="71" t="s">
        <v>2085</v>
      </c>
      <c r="H5" s="71">
        <v>3</v>
      </c>
      <c r="I5" s="71" t="s">
        <v>96</v>
      </c>
      <c r="J5" s="71">
        <v>2</v>
      </c>
      <c r="K5" s="71">
        <v>62.5</v>
      </c>
    </row>
    <row r="6" spans="1:11">
      <c r="A6" s="71" t="s">
        <v>152</v>
      </c>
      <c r="B6" s="71" t="s">
        <v>153</v>
      </c>
      <c r="C6" s="71" t="s">
        <v>1874</v>
      </c>
      <c r="D6" s="71">
        <v>2</v>
      </c>
      <c r="E6" s="71">
        <v>1</v>
      </c>
      <c r="F6" s="71" t="s">
        <v>1950</v>
      </c>
      <c r="G6" s="71" t="s">
        <v>95</v>
      </c>
      <c r="H6" s="71">
        <v>1</v>
      </c>
      <c r="I6" s="71" t="s">
        <v>58</v>
      </c>
      <c r="J6" s="71">
        <v>1</v>
      </c>
      <c r="K6" s="71">
        <v>50</v>
      </c>
    </row>
    <row r="7" spans="1:11">
      <c r="A7" s="71" t="s">
        <v>361</v>
      </c>
      <c r="B7" s="71" t="s">
        <v>362</v>
      </c>
      <c r="C7" s="71" t="s">
        <v>363</v>
      </c>
      <c r="D7" s="71">
        <v>2</v>
      </c>
      <c r="E7" s="71">
        <v>1</v>
      </c>
      <c r="F7" s="71" t="s">
        <v>1942</v>
      </c>
      <c r="G7" s="71" t="s">
        <v>95</v>
      </c>
      <c r="H7" s="71">
        <v>1</v>
      </c>
      <c r="I7" s="71" t="s">
        <v>58</v>
      </c>
      <c r="J7" s="71">
        <v>1</v>
      </c>
      <c r="K7" s="71">
        <v>50</v>
      </c>
    </row>
    <row r="8" spans="1:11">
      <c r="A8" s="71" t="s">
        <v>138</v>
      </c>
      <c r="B8" s="71" t="s">
        <v>1852</v>
      </c>
      <c r="C8" s="71" t="s">
        <v>1853</v>
      </c>
      <c r="D8" s="71">
        <v>2</v>
      </c>
      <c r="E8" s="71">
        <v>1</v>
      </c>
      <c r="F8" s="71" t="s">
        <v>1854</v>
      </c>
      <c r="G8" s="71" t="s">
        <v>95</v>
      </c>
      <c r="H8" s="71">
        <v>1</v>
      </c>
      <c r="I8" s="71" t="s">
        <v>58</v>
      </c>
      <c r="J8" s="71">
        <v>1</v>
      </c>
      <c r="K8" s="71">
        <v>50</v>
      </c>
    </row>
    <row r="9" spans="1:11">
      <c r="A9" s="71" t="s">
        <v>174</v>
      </c>
      <c r="B9" s="71" t="s">
        <v>292</v>
      </c>
      <c r="C9" s="71" t="s">
        <v>327</v>
      </c>
      <c r="D9" s="71">
        <v>5</v>
      </c>
      <c r="E9" s="71">
        <v>2</v>
      </c>
      <c r="F9" s="71" t="s">
        <v>328</v>
      </c>
      <c r="G9" s="71" t="s">
        <v>5501</v>
      </c>
      <c r="H9" s="71">
        <v>1</v>
      </c>
      <c r="I9" s="71" t="s">
        <v>96</v>
      </c>
      <c r="J9" s="71">
        <v>2</v>
      </c>
      <c r="K9" s="71">
        <v>40</v>
      </c>
    </row>
    <row r="10" spans="1:11" s="11" customFormat="1" ht="119">
      <c r="A10" s="11" t="s">
        <v>4</v>
      </c>
      <c r="B10" s="11" t="s">
        <v>5</v>
      </c>
      <c r="C10" s="11" t="s">
        <v>6</v>
      </c>
      <c r="D10" s="11">
        <v>131</v>
      </c>
      <c r="E10" s="11">
        <v>49</v>
      </c>
      <c r="F10" s="30" t="s">
        <v>2111</v>
      </c>
      <c r="G10" s="11" t="s">
        <v>5503</v>
      </c>
      <c r="H10" s="11">
        <v>6</v>
      </c>
      <c r="I10" s="11" t="s">
        <v>5670</v>
      </c>
      <c r="J10" s="11">
        <v>4</v>
      </c>
      <c r="K10" s="11">
        <v>38.28</v>
      </c>
    </row>
    <row r="11" spans="1:11">
      <c r="A11" s="71" t="s">
        <v>222</v>
      </c>
      <c r="B11" s="71" t="s">
        <v>223</v>
      </c>
      <c r="C11" s="71" t="s">
        <v>224</v>
      </c>
      <c r="D11" s="71">
        <v>8</v>
      </c>
      <c r="E11" s="71">
        <v>3</v>
      </c>
      <c r="F11" s="71" t="s">
        <v>2107</v>
      </c>
      <c r="G11" s="71" t="s">
        <v>2083</v>
      </c>
      <c r="H11" s="71">
        <v>3</v>
      </c>
      <c r="I11" s="71" t="s">
        <v>96</v>
      </c>
      <c r="J11" s="71">
        <v>2</v>
      </c>
      <c r="K11" s="71">
        <v>37.5</v>
      </c>
    </row>
    <row r="12" spans="1:11">
      <c r="A12" s="71" t="s">
        <v>798</v>
      </c>
      <c r="B12" s="71" t="s">
        <v>799</v>
      </c>
      <c r="C12" s="71" t="s">
        <v>800</v>
      </c>
      <c r="D12" s="71">
        <v>3</v>
      </c>
      <c r="E12" s="71">
        <v>1</v>
      </c>
      <c r="F12" s="71" t="s">
        <v>1513</v>
      </c>
      <c r="G12" s="71" t="s">
        <v>95</v>
      </c>
      <c r="H12" s="71">
        <v>1</v>
      </c>
      <c r="I12" s="71" t="s">
        <v>115</v>
      </c>
      <c r="J12" s="71">
        <v>1</v>
      </c>
      <c r="K12" s="71">
        <v>33.33</v>
      </c>
    </row>
    <row r="13" spans="1:11">
      <c r="A13" s="71" t="s">
        <v>1321</v>
      </c>
      <c r="B13" s="71" t="s">
        <v>1486</v>
      </c>
      <c r="C13" s="71" t="s">
        <v>1487</v>
      </c>
      <c r="D13" s="71">
        <v>3</v>
      </c>
      <c r="E13" s="71">
        <v>1</v>
      </c>
      <c r="F13" s="71" t="s">
        <v>1799</v>
      </c>
      <c r="G13" s="71" t="s">
        <v>1766</v>
      </c>
      <c r="H13" s="71">
        <v>1</v>
      </c>
      <c r="I13" s="71" t="s">
        <v>115</v>
      </c>
      <c r="J13" s="71">
        <v>1</v>
      </c>
      <c r="K13" s="71">
        <v>33.33</v>
      </c>
    </row>
    <row r="14" spans="1:11">
      <c r="A14" s="71" t="s">
        <v>793</v>
      </c>
      <c r="B14" s="71" t="s">
        <v>1825</v>
      </c>
      <c r="C14" s="71" t="s">
        <v>1826</v>
      </c>
      <c r="D14" s="71">
        <v>3</v>
      </c>
      <c r="E14" s="71">
        <v>1</v>
      </c>
      <c r="F14" s="71" t="s">
        <v>1827</v>
      </c>
      <c r="G14" s="71" t="s">
        <v>1766</v>
      </c>
      <c r="H14" s="71">
        <v>1</v>
      </c>
      <c r="I14" s="71" t="s">
        <v>58</v>
      </c>
      <c r="J14" s="71">
        <v>1</v>
      </c>
      <c r="K14" s="71">
        <v>33.33</v>
      </c>
    </row>
    <row r="15" spans="1:11">
      <c r="A15" s="71" t="s">
        <v>174</v>
      </c>
      <c r="B15" s="71" t="s">
        <v>299</v>
      </c>
      <c r="C15" s="71" t="s">
        <v>1763</v>
      </c>
      <c r="D15" s="71">
        <v>3</v>
      </c>
      <c r="E15" s="71">
        <v>1</v>
      </c>
      <c r="F15" s="71" t="s">
        <v>1810</v>
      </c>
      <c r="G15" s="71" t="s">
        <v>102</v>
      </c>
      <c r="H15" s="71">
        <v>1</v>
      </c>
      <c r="I15" s="71" t="s">
        <v>115</v>
      </c>
      <c r="J15" s="71">
        <v>1</v>
      </c>
      <c r="K15" s="71">
        <v>33.33</v>
      </c>
    </row>
    <row r="16" spans="1:11">
      <c r="A16" s="71" t="s">
        <v>4</v>
      </c>
      <c r="B16" s="71" t="s">
        <v>5</v>
      </c>
      <c r="C16" s="71" t="s">
        <v>232</v>
      </c>
      <c r="D16" s="71">
        <v>54</v>
      </c>
      <c r="E16" s="71">
        <v>14</v>
      </c>
      <c r="F16" s="71" t="s">
        <v>2109</v>
      </c>
      <c r="G16" s="71" t="s">
        <v>5502</v>
      </c>
      <c r="H16" s="71">
        <v>5</v>
      </c>
      <c r="I16" s="71" t="s">
        <v>96</v>
      </c>
      <c r="J16" s="71">
        <v>2</v>
      </c>
      <c r="K16" s="71">
        <v>25.93</v>
      </c>
    </row>
    <row r="17" spans="1:11">
      <c r="A17" s="71" t="s">
        <v>138</v>
      </c>
      <c r="B17" s="71" t="s">
        <v>337</v>
      </c>
      <c r="C17" s="71" t="s">
        <v>338</v>
      </c>
      <c r="D17" s="71">
        <v>8</v>
      </c>
      <c r="E17" s="71">
        <v>2</v>
      </c>
      <c r="F17" s="71" t="s">
        <v>2108</v>
      </c>
      <c r="G17" s="71" t="s">
        <v>5504</v>
      </c>
      <c r="H17" s="71">
        <v>2</v>
      </c>
      <c r="I17" s="71" t="s">
        <v>96</v>
      </c>
      <c r="J17" s="71">
        <v>2</v>
      </c>
      <c r="K17" s="71">
        <v>25</v>
      </c>
    </row>
    <row r="18" spans="1:11">
      <c r="A18" s="71" t="s">
        <v>69</v>
      </c>
      <c r="B18" s="71" t="s">
        <v>70</v>
      </c>
      <c r="C18" s="71" t="s">
        <v>71</v>
      </c>
      <c r="D18" s="71">
        <v>4</v>
      </c>
      <c r="E18" s="71">
        <v>1</v>
      </c>
      <c r="F18" s="71" t="s">
        <v>72</v>
      </c>
      <c r="G18" s="71" t="s">
        <v>5483</v>
      </c>
      <c r="H18" s="71">
        <v>1</v>
      </c>
      <c r="I18" s="71" t="s">
        <v>58</v>
      </c>
      <c r="J18" s="71">
        <v>1</v>
      </c>
      <c r="K18" s="71">
        <v>25</v>
      </c>
    </row>
    <row r="19" spans="1:11">
      <c r="A19" s="71" t="s">
        <v>152</v>
      </c>
      <c r="B19" s="71" t="s">
        <v>153</v>
      </c>
      <c r="C19" s="71" t="s">
        <v>303</v>
      </c>
      <c r="D19" s="71">
        <v>5</v>
      </c>
      <c r="E19" s="71">
        <v>1</v>
      </c>
      <c r="F19" s="71" t="s">
        <v>398</v>
      </c>
      <c r="G19" s="71" t="s">
        <v>141</v>
      </c>
      <c r="H19" s="71">
        <v>1</v>
      </c>
      <c r="I19" s="71" t="s">
        <v>58</v>
      </c>
      <c r="J19" s="71">
        <v>1</v>
      </c>
      <c r="K19" s="71">
        <v>20</v>
      </c>
    </row>
    <row r="20" spans="1:11">
      <c r="A20" s="71" t="s">
        <v>138</v>
      </c>
      <c r="B20" s="71" t="s">
        <v>266</v>
      </c>
      <c r="C20" s="71" t="s">
        <v>267</v>
      </c>
      <c r="D20" s="71">
        <v>5</v>
      </c>
      <c r="E20" s="71">
        <v>1</v>
      </c>
      <c r="F20" s="71" t="s">
        <v>285</v>
      </c>
      <c r="G20" s="71" t="s">
        <v>102</v>
      </c>
      <c r="H20" s="71">
        <v>1</v>
      </c>
      <c r="I20" s="71" t="s">
        <v>58</v>
      </c>
      <c r="J20" s="71">
        <v>1</v>
      </c>
      <c r="K20" s="71">
        <v>20</v>
      </c>
    </row>
    <row r="21" spans="1:11">
      <c r="A21" s="71" t="s">
        <v>497</v>
      </c>
      <c r="B21" s="71" t="s">
        <v>498</v>
      </c>
      <c r="C21" s="71" t="s">
        <v>780</v>
      </c>
      <c r="D21" s="71">
        <v>5</v>
      </c>
      <c r="E21" s="71">
        <v>1</v>
      </c>
      <c r="F21" s="71" t="s">
        <v>1365</v>
      </c>
      <c r="G21" s="71" t="s">
        <v>220</v>
      </c>
      <c r="H21" s="71">
        <v>1</v>
      </c>
      <c r="I21" s="71" t="s">
        <v>115</v>
      </c>
      <c r="J21" s="71">
        <v>1</v>
      </c>
      <c r="K21" s="71">
        <v>20</v>
      </c>
    </row>
    <row r="22" spans="1:11">
      <c r="A22" s="71" t="s">
        <v>4</v>
      </c>
      <c r="B22" s="71" t="s">
        <v>5</v>
      </c>
      <c r="C22" s="71" t="s">
        <v>164</v>
      </c>
      <c r="D22" s="71">
        <v>57</v>
      </c>
      <c r="E22" s="71">
        <v>11</v>
      </c>
      <c r="F22" s="71" t="s">
        <v>2110</v>
      </c>
      <c r="G22" s="71" t="s">
        <v>2084</v>
      </c>
      <c r="H22" s="71">
        <v>4</v>
      </c>
      <c r="I22" s="71" t="s">
        <v>58</v>
      </c>
      <c r="J22" s="71">
        <v>1</v>
      </c>
      <c r="K22" s="71">
        <v>19.3</v>
      </c>
    </row>
    <row r="23" spans="1:11">
      <c r="A23" s="71" t="s">
        <v>332</v>
      </c>
      <c r="B23" s="71" t="s">
        <v>333</v>
      </c>
      <c r="C23" s="71" t="s">
        <v>334</v>
      </c>
      <c r="D23" s="71">
        <v>7</v>
      </c>
      <c r="E23" s="71">
        <v>1</v>
      </c>
      <c r="F23" s="71" t="s">
        <v>1316</v>
      </c>
      <c r="G23" s="71" t="s">
        <v>141</v>
      </c>
      <c r="H23" s="71">
        <v>1</v>
      </c>
      <c r="I23" s="71" t="s">
        <v>115</v>
      </c>
      <c r="J23" s="71">
        <v>1</v>
      </c>
      <c r="K23" s="71">
        <v>14.29</v>
      </c>
    </row>
    <row r="24" spans="1:11">
      <c r="A24" s="71" t="s">
        <v>174</v>
      </c>
      <c r="B24" s="71" t="s">
        <v>175</v>
      </c>
      <c r="C24" s="71" t="s">
        <v>176</v>
      </c>
      <c r="D24" s="71">
        <v>7</v>
      </c>
      <c r="E24" s="71">
        <v>1</v>
      </c>
      <c r="F24" s="71" t="s">
        <v>1843</v>
      </c>
      <c r="G24" s="71" t="s">
        <v>102</v>
      </c>
      <c r="H24" s="71">
        <v>1</v>
      </c>
      <c r="I24" s="71" t="s">
        <v>58</v>
      </c>
      <c r="J24" s="71">
        <v>1</v>
      </c>
      <c r="K24" s="71">
        <v>14.29</v>
      </c>
    </row>
    <row r="25" spans="1:11">
      <c r="A25" s="71" t="s">
        <v>4</v>
      </c>
      <c r="B25" s="71" t="s">
        <v>5</v>
      </c>
      <c r="C25" s="71" t="s">
        <v>94</v>
      </c>
      <c r="D25" s="71">
        <v>7</v>
      </c>
      <c r="E25" s="71">
        <v>1</v>
      </c>
      <c r="F25" s="71" t="s">
        <v>107</v>
      </c>
      <c r="G25" s="71" t="s">
        <v>95</v>
      </c>
      <c r="H25" s="71">
        <v>1</v>
      </c>
      <c r="I25" s="71" t="s">
        <v>58</v>
      </c>
      <c r="J25" s="71">
        <v>1</v>
      </c>
      <c r="K25" s="71">
        <v>14.29</v>
      </c>
    </row>
    <row r="26" spans="1:11">
      <c r="A26" s="71" t="s">
        <v>1326</v>
      </c>
      <c r="B26" s="71" t="s">
        <v>1327</v>
      </c>
      <c r="C26" s="71" t="s">
        <v>1328</v>
      </c>
      <c r="D26" s="71">
        <v>18</v>
      </c>
      <c r="E26" s="71">
        <v>2</v>
      </c>
      <c r="F26" s="71" t="s">
        <v>2114</v>
      </c>
      <c r="G26" s="71" t="s">
        <v>73</v>
      </c>
      <c r="H26" s="71">
        <v>1</v>
      </c>
      <c r="I26" s="71" t="s">
        <v>58</v>
      </c>
      <c r="J26" s="71">
        <v>1</v>
      </c>
      <c r="K26" s="71">
        <v>11.11</v>
      </c>
    </row>
    <row r="27" spans="1:11">
      <c r="A27" s="71" t="s">
        <v>152</v>
      </c>
      <c r="B27" s="71" t="s">
        <v>153</v>
      </c>
      <c r="C27" s="71" t="s">
        <v>154</v>
      </c>
      <c r="D27" s="71">
        <v>25</v>
      </c>
      <c r="E27" s="71">
        <v>2</v>
      </c>
      <c r="F27" s="71" t="s">
        <v>2113</v>
      </c>
      <c r="G27" s="71" t="s">
        <v>15</v>
      </c>
      <c r="H27" s="71">
        <v>2</v>
      </c>
      <c r="I27" s="71" t="s">
        <v>2071</v>
      </c>
      <c r="J27" s="71">
        <v>1</v>
      </c>
      <c r="K27" s="71">
        <v>8</v>
      </c>
    </row>
    <row r="28" spans="1:11">
      <c r="A28" s="71" t="s">
        <v>246</v>
      </c>
      <c r="B28" s="71" t="s">
        <v>247</v>
      </c>
      <c r="C28" s="71" t="s">
        <v>1479</v>
      </c>
      <c r="D28" s="71">
        <v>2</v>
      </c>
      <c r="E28" s="71">
        <v>0</v>
      </c>
      <c r="H28" s="71">
        <v>0</v>
      </c>
      <c r="J28" s="71">
        <v>0</v>
      </c>
      <c r="K28" s="71">
        <v>0</v>
      </c>
    </row>
    <row r="29" spans="1:11">
      <c r="A29" s="71" t="s">
        <v>138</v>
      </c>
      <c r="B29" s="71" t="s">
        <v>266</v>
      </c>
      <c r="C29" s="71" t="s">
        <v>1779</v>
      </c>
      <c r="D29" s="71">
        <v>1</v>
      </c>
      <c r="E29" s="71">
        <v>0</v>
      </c>
      <c r="H29" s="71">
        <v>0</v>
      </c>
      <c r="J29" s="71">
        <v>0</v>
      </c>
      <c r="K29" s="71">
        <v>0</v>
      </c>
    </row>
    <row r="30" spans="1:11">
      <c r="A30" s="71" t="s">
        <v>4</v>
      </c>
      <c r="B30" s="71" t="s">
        <v>241</v>
      </c>
      <c r="C30" s="71" t="s">
        <v>242</v>
      </c>
      <c r="D30" s="71">
        <v>7</v>
      </c>
      <c r="E30" s="71">
        <v>0</v>
      </c>
      <c r="H30" s="71">
        <v>0</v>
      </c>
      <c r="J30" s="71">
        <v>0</v>
      </c>
      <c r="K30" s="71">
        <v>0</v>
      </c>
    </row>
    <row r="31" spans="1:11">
      <c r="A31" s="71" t="s">
        <v>1921</v>
      </c>
      <c r="B31" s="71" t="s">
        <v>1922</v>
      </c>
      <c r="C31" s="71" t="s">
        <v>1923</v>
      </c>
      <c r="D31" s="71">
        <v>1</v>
      </c>
      <c r="E31" s="71">
        <v>0</v>
      </c>
      <c r="H31" s="71">
        <v>0</v>
      </c>
      <c r="J31" s="71">
        <v>0</v>
      </c>
      <c r="K31" s="71">
        <v>0</v>
      </c>
    </row>
    <row r="32" spans="1:11">
      <c r="A32" s="71" t="s">
        <v>798</v>
      </c>
      <c r="B32" s="71" t="s">
        <v>799</v>
      </c>
      <c r="C32" s="71" t="s">
        <v>1934</v>
      </c>
      <c r="D32" s="71">
        <v>1</v>
      </c>
      <c r="E32" s="71">
        <v>0</v>
      </c>
      <c r="H32" s="71">
        <v>0</v>
      </c>
      <c r="J32" s="71">
        <v>0</v>
      </c>
      <c r="K32" s="71">
        <v>0</v>
      </c>
    </row>
    <row r="33" spans="1:11">
      <c r="A33" s="71" t="s">
        <v>317</v>
      </c>
      <c r="B33" s="71" t="s">
        <v>318</v>
      </c>
      <c r="C33" s="71" t="s">
        <v>319</v>
      </c>
      <c r="D33" s="71">
        <v>1</v>
      </c>
      <c r="E33" s="71">
        <v>0</v>
      </c>
      <c r="H33" s="71">
        <v>0</v>
      </c>
      <c r="J33" s="71">
        <v>0</v>
      </c>
      <c r="K33" s="71">
        <v>0</v>
      </c>
    </row>
    <row r="34" spans="1:11">
      <c r="A34" s="71" t="s">
        <v>222</v>
      </c>
      <c r="B34" s="71" t="s">
        <v>223</v>
      </c>
      <c r="C34" s="71" t="s">
        <v>1604</v>
      </c>
      <c r="D34" s="71">
        <v>1</v>
      </c>
      <c r="E34" s="71">
        <v>0</v>
      </c>
      <c r="H34" s="71">
        <v>0</v>
      </c>
      <c r="J34" s="71">
        <v>0</v>
      </c>
      <c r="K34" s="71">
        <v>0</v>
      </c>
    </row>
    <row r="35" spans="1:11">
      <c r="A35" s="71" t="s">
        <v>246</v>
      </c>
      <c r="B35" s="71" t="s">
        <v>247</v>
      </c>
      <c r="C35" s="71" t="s">
        <v>1655</v>
      </c>
      <c r="D35" s="71">
        <v>1</v>
      </c>
      <c r="E35" s="71">
        <v>0</v>
      </c>
      <c r="H35" s="71">
        <v>0</v>
      </c>
      <c r="J35" s="71">
        <v>0</v>
      </c>
      <c r="K35" s="71">
        <v>0</v>
      </c>
    </row>
    <row r="36" spans="1:11">
      <c r="A36" s="71" t="s">
        <v>1466</v>
      </c>
      <c r="B36" s="71" t="s">
        <v>1467</v>
      </c>
      <c r="C36" s="71" t="s">
        <v>1468</v>
      </c>
      <c r="D36" s="71">
        <v>1</v>
      </c>
      <c r="E36" s="71">
        <v>0</v>
      </c>
      <c r="H36" s="71">
        <v>0</v>
      </c>
      <c r="J36" s="71">
        <v>0</v>
      </c>
      <c r="K36" s="71">
        <v>0</v>
      </c>
    </row>
    <row r="37" spans="1:11">
      <c r="A37" s="71" t="s">
        <v>1326</v>
      </c>
      <c r="B37" s="71" t="s">
        <v>1377</v>
      </c>
      <c r="C37" s="71" t="s">
        <v>1378</v>
      </c>
      <c r="D37" s="71">
        <v>3</v>
      </c>
      <c r="E37" s="71">
        <v>0</v>
      </c>
      <c r="H37" s="71">
        <v>0</v>
      </c>
      <c r="J37" s="71">
        <v>0</v>
      </c>
      <c r="K37" s="71">
        <v>0</v>
      </c>
    </row>
    <row r="38" spans="1:11">
      <c r="A38" s="71" t="s">
        <v>206</v>
      </c>
      <c r="B38" s="71" t="s">
        <v>207</v>
      </c>
      <c r="C38" s="71" t="s">
        <v>208</v>
      </c>
      <c r="D38" s="71">
        <v>1</v>
      </c>
      <c r="E38" s="71">
        <v>0</v>
      </c>
      <c r="H38" s="71">
        <v>0</v>
      </c>
      <c r="J38" s="71">
        <v>0</v>
      </c>
      <c r="K38" s="71">
        <v>0</v>
      </c>
    </row>
    <row r="39" spans="1:11">
      <c r="A39" s="71" t="s">
        <v>118</v>
      </c>
      <c r="B39" s="71" t="s">
        <v>119</v>
      </c>
      <c r="C39" s="71" t="s">
        <v>1506</v>
      </c>
      <c r="D39" s="71">
        <v>1</v>
      </c>
      <c r="E39" s="71">
        <v>0</v>
      </c>
      <c r="H39" s="71">
        <v>0</v>
      </c>
      <c r="J39" s="71">
        <v>0</v>
      </c>
      <c r="K39" s="71">
        <v>0</v>
      </c>
    </row>
    <row r="40" spans="1:11">
      <c r="A40" s="71" t="s">
        <v>138</v>
      </c>
      <c r="B40" s="71" t="s">
        <v>1265</v>
      </c>
      <c r="C40" s="71" t="s">
        <v>1266</v>
      </c>
      <c r="D40" s="71">
        <v>1</v>
      </c>
      <c r="E40" s="71">
        <v>0</v>
      </c>
      <c r="H40" s="71">
        <v>0</v>
      </c>
      <c r="J40" s="71">
        <v>0</v>
      </c>
      <c r="K40" s="71">
        <v>0</v>
      </c>
    </row>
    <row r="41" spans="1:11">
      <c r="A41" s="71" t="s">
        <v>246</v>
      </c>
      <c r="B41" s="71" t="s">
        <v>247</v>
      </c>
      <c r="C41" s="71" t="s">
        <v>1652</v>
      </c>
      <c r="D41" s="71">
        <v>2</v>
      </c>
      <c r="E41" s="71">
        <v>0</v>
      </c>
      <c r="H41" s="71">
        <v>0</v>
      </c>
      <c r="J41" s="71">
        <v>0</v>
      </c>
      <c r="K41" s="71">
        <v>0</v>
      </c>
    </row>
    <row r="42" spans="1:11">
      <c r="A42" s="71" t="s">
        <v>152</v>
      </c>
      <c r="B42" s="71" t="s">
        <v>153</v>
      </c>
      <c r="C42" s="71" t="s">
        <v>712</v>
      </c>
      <c r="D42" s="71">
        <v>1</v>
      </c>
      <c r="E42" s="71">
        <v>0</v>
      </c>
      <c r="H42" s="71">
        <v>0</v>
      </c>
      <c r="J42" s="71">
        <v>0</v>
      </c>
      <c r="K42" s="71">
        <v>0</v>
      </c>
    </row>
    <row r="43" spans="1:11">
      <c r="A43" s="71" t="s">
        <v>237</v>
      </c>
      <c r="B43" s="71" t="s">
        <v>238</v>
      </c>
      <c r="C43" s="71" t="s">
        <v>239</v>
      </c>
      <c r="D43" s="71">
        <v>1</v>
      </c>
      <c r="E43" s="71">
        <v>0</v>
      </c>
      <c r="H43" s="71">
        <v>0</v>
      </c>
      <c r="J43" s="71">
        <v>0</v>
      </c>
      <c r="K43" s="71">
        <v>0</v>
      </c>
    </row>
    <row r="44" spans="1:11">
      <c r="A44" s="71" t="s">
        <v>497</v>
      </c>
      <c r="B44" s="71" t="s">
        <v>1344</v>
      </c>
      <c r="C44" s="71" t="s">
        <v>1345</v>
      </c>
      <c r="D44" s="71">
        <v>4</v>
      </c>
      <c r="E44" s="71">
        <v>0</v>
      </c>
      <c r="H44" s="71">
        <v>0</v>
      </c>
      <c r="J44" s="71">
        <v>0</v>
      </c>
      <c r="K44" s="71">
        <v>0</v>
      </c>
    </row>
    <row r="45" spans="1:11">
      <c r="A45" s="71" t="s">
        <v>174</v>
      </c>
      <c r="B45" s="71" t="s">
        <v>272</v>
      </c>
      <c r="C45" s="71" t="s">
        <v>1662</v>
      </c>
      <c r="D45" s="71">
        <v>1</v>
      </c>
      <c r="E45" s="71">
        <v>0</v>
      </c>
      <c r="H45" s="71">
        <v>0</v>
      </c>
      <c r="J45" s="71">
        <v>0</v>
      </c>
      <c r="K45" s="71">
        <v>0</v>
      </c>
    </row>
    <row r="46" spans="1:11">
      <c r="A46" s="71" t="s">
        <v>497</v>
      </c>
      <c r="B46" s="71" t="s">
        <v>1344</v>
      </c>
      <c r="C46" s="71" t="s">
        <v>1727</v>
      </c>
      <c r="D46" s="71">
        <v>1</v>
      </c>
      <c r="E46" s="71">
        <v>0</v>
      </c>
      <c r="H46" s="71">
        <v>0</v>
      </c>
      <c r="J46" s="71">
        <v>0</v>
      </c>
      <c r="K46" s="71">
        <v>0</v>
      </c>
    </row>
    <row r="47" spans="1:11">
      <c r="A47" s="71" t="s">
        <v>246</v>
      </c>
      <c r="B47" s="71" t="s">
        <v>247</v>
      </c>
      <c r="C47" s="71" t="s">
        <v>836</v>
      </c>
      <c r="D47" s="71">
        <v>1</v>
      </c>
      <c r="E47" s="71">
        <v>0</v>
      </c>
      <c r="H47" s="71">
        <v>0</v>
      </c>
      <c r="J47" s="71">
        <v>0</v>
      </c>
      <c r="K47" s="71">
        <v>0</v>
      </c>
    </row>
    <row r="48" spans="1:11">
      <c r="A48" s="71" t="s">
        <v>279</v>
      </c>
      <c r="B48" s="71" t="s">
        <v>166</v>
      </c>
      <c r="C48" s="71" t="s">
        <v>167</v>
      </c>
      <c r="D48" s="71">
        <v>7</v>
      </c>
      <c r="E48" s="71">
        <v>0</v>
      </c>
      <c r="H48" s="71">
        <v>0</v>
      </c>
      <c r="J48" s="71">
        <v>0</v>
      </c>
      <c r="K48" s="71">
        <v>0</v>
      </c>
    </row>
    <row r="49" spans="1:11">
      <c r="A49" s="71" t="s">
        <v>69</v>
      </c>
      <c r="B49" s="71" t="s">
        <v>129</v>
      </c>
      <c r="C49" s="71" t="s">
        <v>1694</v>
      </c>
      <c r="D49" s="71">
        <v>2</v>
      </c>
      <c r="E49" s="71">
        <v>0</v>
      </c>
      <c r="H49" s="71">
        <v>0</v>
      </c>
      <c r="J49" s="71">
        <v>0</v>
      </c>
      <c r="K49" s="71">
        <v>0</v>
      </c>
    </row>
    <row r="50" spans="1:11">
      <c r="A50" s="71" t="s">
        <v>332</v>
      </c>
      <c r="B50" s="71" t="s">
        <v>470</v>
      </c>
      <c r="C50" s="71" t="s">
        <v>471</v>
      </c>
      <c r="D50" s="71">
        <v>1</v>
      </c>
      <c r="E50" s="71">
        <v>0</v>
      </c>
      <c r="H50" s="71">
        <v>0</v>
      </c>
      <c r="J50" s="71">
        <v>0</v>
      </c>
      <c r="K50" s="71">
        <v>0</v>
      </c>
    </row>
    <row r="51" spans="1:11">
      <c r="A51" s="71" t="s">
        <v>145</v>
      </c>
      <c r="B51" s="71" t="s">
        <v>146</v>
      </c>
      <c r="C51" s="71" t="s">
        <v>352</v>
      </c>
      <c r="D51" s="71">
        <v>1</v>
      </c>
      <c r="E51" s="71">
        <v>0</v>
      </c>
      <c r="H51" s="71">
        <v>0</v>
      </c>
      <c r="J51" s="71">
        <v>0</v>
      </c>
      <c r="K51" s="71">
        <v>0</v>
      </c>
    </row>
    <row r="52" spans="1:11">
      <c r="A52" s="71" t="s">
        <v>215</v>
      </c>
      <c r="B52" s="71" t="s">
        <v>395</v>
      </c>
      <c r="C52" s="71" t="s">
        <v>396</v>
      </c>
      <c r="D52" s="71">
        <v>1</v>
      </c>
      <c r="E52" s="71">
        <v>0</v>
      </c>
      <c r="H52" s="71">
        <v>0</v>
      </c>
      <c r="J52" s="71">
        <v>0</v>
      </c>
      <c r="K52" s="71">
        <v>0</v>
      </c>
    </row>
    <row r="53" spans="1:11">
      <c r="A53" s="71" t="s">
        <v>4</v>
      </c>
      <c r="B53" s="71" t="s">
        <v>5</v>
      </c>
      <c r="C53" s="71" t="s">
        <v>441</v>
      </c>
      <c r="D53" s="71">
        <v>1</v>
      </c>
      <c r="E53" s="71">
        <v>0</v>
      </c>
      <c r="H53" s="71">
        <v>0</v>
      </c>
      <c r="J53" s="71">
        <v>0</v>
      </c>
      <c r="K53" s="71">
        <v>0</v>
      </c>
    </row>
    <row r="54" spans="1:11">
      <c r="A54" s="71" t="s">
        <v>174</v>
      </c>
      <c r="B54" s="71" t="s">
        <v>1515</v>
      </c>
      <c r="C54" s="71" t="s">
        <v>1516</v>
      </c>
      <c r="D54" s="71">
        <v>2</v>
      </c>
      <c r="E54" s="71">
        <v>0</v>
      </c>
      <c r="H54" s="71">
        <v>0</v>
      </c>
      <c r="J54" s="71">
        <v>0</v>
      </c>
      <c r="K54" s="71">
        <v>0</v>
      </c>
    </row>
    <row r="55" spans="1:11">
      <c r="A55" s="71" t="s">
        <v>355</v>
      </c>
      <c r="B55" s="71" t="s">
        <v>356</v>
      </c>
      <c r="C55" s="71" t="s">
        <v>1260</v>
      </c>
      <c r="D55" s="71">
        <v>1</v>
      </c>
      <c r="E55" s="71">
        <v>0</v>
      </c>
      <c r="H55" s="71">
        <v>0</v>
      </c>
      <c r="J55" s="71">
        <v>0</v>
      </c>
      <c r="K55" s="71">
        <v>0</v>
      </c>
    </row>
    <row r="56" spans="1:11">
      <c r="A56" s="71" t="s">
        <v>69</v>
      </c>
      <c r="B56" s="71" t="s">
        <v>129</v>
      </c>
      <c r="C56" s="71" t="s">
        <v>130</v>
      </c>
      <c r="D56" s="71">
        <v>4</v>
      </c>
      <c r="E56" s="71">
        <v>0</v>
      </c>
      <c r="H56" s="71">
        <v>0</v>
      </c>
      <c r="J56" s="71">
        <v>0</v>
      </c>
      <c r="K56" s="71">
        <v>0</v>
      </c>
    </row>
    <row r="57" spans="1:11">
      <c r="A57" s="71" t="s">
        <v>332</v>
      </c>
      <c r="B57" s="71" t="s">
        <v>366</v>
      </c>
      <c r="C57" s="71" t="s">
        <v>1722</v>
      </c>
      <c r="D57" s="71">
        <v>1</v>
      </c>
      <c r="E57" s="71">
        <v>0</v>
      </c>
      <c r="H57" s="71">
        <v>0</v>
      </c>
      <c r="J57" s="71">
        <v>0</v>
      </c>
      <c r="K57" s="71">
        <v>0</v>
      </c>
    </row>
    <row r="58" spans="1:11">
      <c r="A58" s="71" t="s">
        <v>237</v>
      </c>
      <c r="B58" s="71" t="s">
        <v>1284</v>
      </c>
      <c r="C58" s="71" t="s">
        <v>1285</v>
      </c>
      <c r="D58" s="71">
        <v>4</v>
      </c>
      <c r="E58" s="71">
        <v>0</v>
      </c>
      <c r="H58" s="71">
        <v>0</v>
      </c>
      <c r="J58" s="71">
        <v>0</v>
      </c>
      <c r="K58" s="71">
        <v>0</v>
      </c>
    </row>
    <row r="59" spans="1:11">
      <c r="A59" s="71" t="s">
        <v>279</v>
      </c>
      <c r="B59" s="71" t="s">
        <v>166</v>
      </c>
      <c r="C59" s="71" t="s">
        <v>526</v>
      </c>
      <c r="D59" s="71">
        <v>1</v>
      </c>
      <c r="E59" s="71">
        <v>0</v>
      </c>
      <c r="H59" s="71">
        <v>0</v>
      </c>
      <c r="J59" s="71">
        <v>0</v>
      </c>
      <c r="K59" s="71">
        <v>0</v>
      </c>
    </row>
    <row r="60" spans="1:11">
      <c r="A60" s="71" t="s">
        <v>138</v>
      </c>
      <c r="B60" s="71" t="s">
        <v>266</v>
      </c>
      <c r="C60" s="71" t="s">
        <v>1380</v>
      </c>
      <c r="D60" s="71">
        <v>5</v>
      </c>
      <c r="E60" s="71">
        <v>0</v>
      </c>
      <c r="H60" s="71">
        <v>0</v>
      </c>
      <c r="J60" s="71">
        <v>0</v>
      </c>
      <c r="K60" s="71">
        <v>0</v>
      </c>
    </row>
    <row r="61" spans="1:11">
      <c r="A61" s="71" t="s">
        <v>215</v>
      </c>
      <c r="B61" s="71" t="s">
        <v>1277</v>
      </c>
      <c r="C61" s="71" t="s">
        <v>1278</v>
      </c>
      <c r="D61" s="71">
        <v>1</v>
      </c>
      <c r="E61" s="71">
        <v>0</v>
      </c>
      <c r="H61" s="71">
        <v>0</v>
      </c>
      <c r="J61" s="71">
        <v>0</v>
      </c>
      <c r="K61" s="71">
        <v>0</v>
      </c>
    </row>
    <row r="62" spans="1:11">
      <c r="A62" s="71" t="s">
        <v>1630</v>
      </c>
      <c r="B62" s="71" t="s">
        <v>1631</v>
      </c>
      <c r="C62" s="71" t="s">
        <v>1632</v>
      </c>
      <c r="D62" s="71">
        <v>1</v>
      </c>
      <c r="E62" s="71">
        <v>0</v>
      </c>
      <c r="H62" s="71">
        <v>0</v>
      </c>
      <c r="J62" s="71">
        <v>0</v>
      </c>
      <c r="K62" s="71">
        <v>0</v>
      </c>
    </row>
    <row r="63" spans="1:11">
      <c r="A63" s="71" t="s">
        <v>152</v>
      </c>
      <c r="B63" s="71" t="s">
        <v>153</v>
      </c>
      <c r="C63" s="71" t="s">
        <v>831</v>
      </c>
      <c r="D63" s="71">
        <v>1</v>
      </c>
      <c r="E63" s="71">
        <v>0</v>
      </c>
      <c r="H63" s="71">
        <v>0</v>
      </c>
      <c r="J63" s="71">
        <v>0</v>
      </c>
      <c r="K63" s="71">
        <v>0</v>
      </c>
    </row>
    <row r="64" spans="1:11">
      <c r="A64" s="71" t="s">
        <v>69</v>
      </c>
      <c r="B64" s="71" t="s">
        <v>129</v>
      </c>
      <c r="C64" s="71" t="s">
        <v>1906</v>
      </c>
      <c r="D64" s="71">
        <v>1</v>
      </c>
      <c r="E64" s="71">
        <v>0</v>
      </c>
      <c r="H64" s="71">
        <v>0</v>
      </c>
      <c r="J64" s="71">
        <v>0</v>
      </c>
      <c r="K64" s="71">
        <v>0</v>
      </c>
    </row>
    <row r="65" spans="1:11">
      <c r="A65" s="71" t="s">
        <v>355</v>
      </c>
      <c r="B65" s="71" t="s">
        <v>356</v>
      </c>
      <c r="C65" s="71" t="s">
        <v>1913</v>
      </c>
      <c r="D65" s="71">
        <v>1</v>
      </c>
      <c r="E65" s="71">
        <v>0</v>
      </c>
      <c r="H65" s="71">
        <v>0</v>
      </c>
      <c r="J65" s="71">
        <v>0</v>
      </c>
      <c r="K65" s="71">
        <v>0</v>
      </c>
    </row>
    <row r="66" spans="1:11">
      <c r="A66" s="71" t="s">
        <v>174</v>
      </c>
      <c r="B66" s="71" t="s">
        <v>272</v>
      </c>
      <c r="C66" s="71" t="s">
        <v>1256</v>
      </c>
      <c r="D66" s="71">
        <v>3</v>
      </c>
      <c r="E66" s="71">
        <v>0</v>
      </c>
      <c r="H66" s="71">
        <v>0</v>
      </c>
      <c r="J66" s="71">
        <v>0</v>
      </c>
      <c r="K66" s="71">
        <v>0</v>
      </c>
    </row>
    <row r="67" spans="1:11">
      <c r="A67" s="71" t="s">
        <v>1326</v>
      </c>
      <c r="B67" s="71" t="s">
        <v>1568</v>
      </c>
      <c r="C67" s="71" t="s">
        <v>1569</v>
      </c>
      <c r="D67" s="71">
        <v>1</v>
      </c>
      <c r="E67" s="71">
        <v>0</v>
      </c>
      <c r="H67" s="71">
        <v>0</v>
      </c>
      <c r="J67" s="71">
        <v>0</v>
      </c>
      <c r="K67" s="71">
        <v>0</v>
      </c>
    </row>
    <row r="68" spans="1:11">
      <c r="A68" s="71" t="s">
        <v>361</v>
      </c>
      <c r="B68" s="71" t="s">
        <v>362</v>
      </c>
      <c r="C68" s="71" t="s">
        <v>563</v>
      </c>
      <c r="D68" s="71">
        <v>2</v>
      </c>
      <c r="E68" s="71">
        <v>0</v>
      </c>
      <c r="H68" s="71">
        <v>0</v>
      </c>
      <c r="J68" s="71">
        <v>0</v>
      </c>
      <c r="K68" s="71">
        <v>0</v>
      </c>
    </row>
    <row r="69" spans="1:11">
      <c r="A69" s="71" t="s">
        <v>1560</v>
      </c>
      <c r="B69" s="71" t="s">
        <v>1561</v>
      </c>
      <c r="C69" s="71" t="s">
        <v>1562</v>
      </c>
      <c r="D69" s="71">
        <v>1</v>
      </c>
      <c r="E69" s="71">
        <v>0</v>
      </c>
      <c r="H69" s="71">
        <v>0</v>
      </c>
      <c r="J69" s="71">
        <v>0</v>
      </c>
      <c r="K69" s="71">
        <v>0</v>
      </c>
    </row>
    <row r="70" spans="1:11">
      <c r="A70" s="71" t="s">
        <v>332</v>
      </c>
      <c r="B70" s="71" t="s">
        <v>333</v>
      </c>
      <c r="C70" s="71" t="s">
        <v>616</v>
      </c>
      <c r="D70" s="71">
        <v>2</v>
      </c>
      <c r="E70" s="71">
        <v>0</v>
      </c>
      <c r="H70" s="71">
        <v>0</v>
      </c>
      <c r="J70" s="71">
        <v>0</v>
      </c>
      <c r="K70" s="71">
        <v>0</v>
      </c>
    </row>
    <row r="71" spans="1:11">
      <c r="A71" s="71" t="s">
        <v>138</v>
      </c>
      <c r="B71" s="71" t="s">
        <v>159</v>
      </c>
      <c r="C71" s="71" t="s">
        <v>160</v>
      </c>
      <c r="D71" s="71">
        <v>4</v>
      </c>
      <c r="E71" s="71">
        <v>0</v>
      </c>
      <c r="H71" s="71">
        <v>0</v>
      </c>
      <c r="J71" s="71">
        <v>0</v>
      </c>
      <c r="K71" s="71">
        <v>0</v>
      </c>
    </row>
    <row r="72" spans="1:11">
      <c r="A72" s="71" t="s">
        <v>1326</v>
      </c>
      <c r="B72" s="71" t="s">
        <v>1568</v>
      </c>
      <c r="C72" s="71" t="s">
        <v>1929</v>
      </c>
      <c r="D72" s="71">
        <v>1</v>
      </c>
      <c r="E72" s="71">
        <v>0</v>
      </c>
      <c r="H72" s="71">
        <v>0</v>
      </c>
      <c r="J72" s="71">
        <v>0</v>
      </c>
      <c r="K72" s="71">
        <v>0</v>
      </c>
    </row>
    <row r="73" spans="1:11">
      <c r="A73" s="71" t="s">
        <v>180</v>
      </c>
      <c r="B73" s="71" t="s">
        <v>181</v>
      </c>
      <c r="C73" s="71" t="s">
        <v>311</v>
      </c>
      <c r="D73" s="71">
        <v>1</v>
      </c>
      <c r="E73" s="71">
        <v>0</v>
      </c>
      <c r="H73" s="71">
        <v>0</v>
      </c>
      <c r="J73" s="71">
        <v>0</v>
      </c>
      <c r="K73" s="71">
        <v>0</v>
      </c>
    </row>
    <row r="74" spans="1:11">
      <c r="A74" s="71" t="s">
        <v>279</v>
      </c>
      <c r="B74" s="71" t="s">
        <v>404</v>
      </c>
      <c r="C74" s="71" t="s">
        <v>1332</v>
      </c>
      <c r="D74" s="71">
        <v>1</v>
      </c>
      <c r="E74" s="71">
        <v>0</v>
      </c>
      <c r="H74" s="71">
        <v>0</v>
      </c>
      <c r="J74" s="71">
        <v>0</v>
      </c>
      <c r="K74" s="71">
        <v>0</v>
      </c>
    </row>
    <row r="75" spans="1:11">
      <c r="A75" s="71" t="s">
        <v>174</v>
      </c>
      <c r="B75" s="71" t="s">
        <v>1802</v>
      </c>
      <c r="C75" s="71" t="s">
        <v>1803</v>
      </c>
      <c r="D75" s="71">
        <v>1</v>
      </c>
      <c r="E75" s="71">
        <v>0</v>
      </c>
      <c r="H75" s="71">
        <v>0</v>
      </c>
      <c r="J75" s="71">
        <v>0</v>
      </c>
      <c r="K75" s="71">
        <v>0</v>
      </c>
    </row>
    <row r="76" spans="1:11">
      <c r="A76" s="71" t="s">
        <v>4</v>
      </c>
      <c r="B76" s="71" t="s">
        <v>683</v>
      </c>
      <c r="C76" s="71" t="s">
        <v>684</v>
      </c>
      <c r="D76" s="71">
        <v>1</v>
      </c>
      <c r="E76" s="71">
        <v>0</v>
      </c>
      <c r="H76" s="71">
        <v>0</v>
      </c>
      <c r="J76" s="71">
        <v>0</v>
      </c>
      <c r="K76" s="71">
        <v>0</v>
      </c>
    </row>
    <row r="77" spans="1:11">
      <c r="A77" s="71" t="s">
        <v>793</v>
      </c>
      <c r="B77" s="71" t="s">
        <v>794</v>
      </c>
      <c r="C77" s="71" t="s">
        <v>795</v>
      </c>
      <c r="D77" s="71">
        <v>3</v>
      </c>
      <c r="E77" s="71">
        <v>0</v>
      </c>
      <c r="H77" s="71">
        <v>0</v>
      </c>
      <c r="J77" s="71">
        <v>0</v>
      </c>
      <c r="K77" s="71">
        <v>0</v>
      </c>
    </row>
    <row r="78" spans="1:11">
      <c r="A78" s="71" t="s">
        <v>174</v>
      </c>
      <c r="B78" s="71" t="s">
        <v>292</v>
      </c>
      <c r="C78" s="71" t="s">
        <v>293</v>
      </c>
      <c r="D78" s="71">
        <v>17</v>
      </c>
      <c r="E78" s="71">
        <v>0</v>
      </c>
      <c r="H78" s="71">
        <v>0</v>
      </c>
      <c r="J78" s="71">
        <v>0</v>
      </c>
      <c r="K78" s="71">
        <v>0</v>
      </c>
    </row>
    <row r="79" spans="1:11">
      <c r="A79" s="71" t="s">
        <v>279</v>
      </c>
      <c r="B79" s="71" t="s">
        <v>1768</v>
      </c>
      <c r="C79" s="71" t="s">
        <v>1769</v>
      </c>
      <c r="D79" s="71">
        <v>1</v>
      </c>
      <c r="E79" s="71">
        <v>0</v>
      </c>
      <c r="H79" s="71">
        <v>0</v>
      </c>
      <c r="J79" s="71">
        <v>0</v>
      </c>
      <c r="K79" s="71">
        <v>0</v>
      </c>
    </row>
    <row r="80" spans="1:11">
      <c r="A80" s="71" t="s">
        <v>355</v>
      </c>
      <c r="B80" s="71" t="s">
        <v>356</v>
      </c>
      <c r="C80" s="71" t="s">
        <v>1712</v>
      </c>
      <c r="D80" s="71">
        <v>1</v>
      </c>
      <c r="E80" s="71">
        <v>0</v>
      </c>
      <c r="H80" s="71">
        <v>0</v>
      </c>
      <c r="J80" s="71">
        <v>0</v>
      </c>
      <c r="K80" s="71">
        <v>0</v>
      </c>
    </row>
    <row r="81" spans="1:11">
      <c r="A81" s="71" t="s">
        <v>246</v>
      </c>
      <c r="B81" s="71" t="s">
        <v>247</v>
      </c>
      <c r="C81" s="71" t="s">
        <v>314</v>
      </c>
      <c r="D81" s="71">
        <v>1</v>
      </c>
      <c r="E81" s="71">
        <v>0</v>
      </c>
      <c r="H81" s="71">
        <v>0</v>
      </c>
      <c r="J81" s="71">
        <v>0</v>
      </c>
      <c r="K81" s="71">
        <v>0</v>
      </c>
    </row>
    <row r="82" spans="1:11">
      <c r="A82" s="71" t="s">
        <v>279</v>
      </c>
      <c r="B82" s="71" t="s">
        <v>1538</v>
      </c>
      <c r="C82" s="71" t="s">
        <v>1539</v>
      </c>
      <c r="D82" s="71">
        <v>1</v>
      </c>
      <c r="E82" s="71">
        <v>0</v>
      </c>
      <c r="H82" s="71">
        <v>0</v>
      </c>
      <c r="J82" s="71">
        <v>0</v>
      </c>
      <c r="K82" s="71">
        <v>0</v>
      </c>
    </row>
    <row r="83" spans="1:11">
      <c r="A83" s="71" t="s">
        <v>259</v>
      </c>
      <c r="B83" s="71" t="s">
        <v>379</v>
      </c>
      <c r="C83" s="71" t="s">
        <v>380</v>
      </c>
      <c r="D83" s="71">
        <v>1</v>
      </c>
      <c r="E83" s="71">
        <v>0</v>
      </c>
      <c r="H83" s="71">
        <v>0</v>
      </c>
      <c r="J83" s="71">
        <v>0</v>
      </c>
      <c r="K83" s="71">
        <v>0</v>
      </c>
    </row>
    <row r="84" spans="1:11">
      <c r="A84" s="71" t="s">
        <v>60</v>
      </c>
      <c r="B84" s="71" t="s">
        <v>61</v>
      </c>
      <c r="C84" s="71" t="s">
        <v>62</v>
      </c>
      <c r="D84" s="71">
        <v>2</v>
      </c>
      <c r="E84" s="71">
        <v>0</v>
      </c>
      <c r="H84" s="71">
        <v>0</v>
      </c>
      <c r="J84" s="71">
        <v>0</v>
      </c>
      <c r="K84" s="71">
        <v>0</v>
      </c>
    </row>
    <row r="85" spans="1:11">
      <c r="A85" s="71" t="s">
        <v>279</v>
      </c>
      <c r="B85" s="71" t="s">
        <v>386</v>
      </c>
      <c r="C85" s="71" t="s">
        <v>387</v>
      </c>
      <c r="D85" s="71">
        <v>2</v>
      </c>
      <c r="E85" s="71">
        <v>0</v>
      </c>
      <c r="H85" s="71">
        <v>0</v>
      </c>
      <c r="J85" s="71">
        <v>0</v>
      </c>
      <c r="K85" s="71">
        <v>0</v>
      </c>
    </row>
    <row r="86" spans="1:11">
      <c r="A86" s="71" t="s">
        <v>222</v>
      </c>
      <c r="B86" s="71" t="s">
        <v>223</v>
      </c>
      <c r="C86" s="71" t="s">
        <v>1281</v>
      </c>
      <c r="D86" s="71">
        <v>4</v>
      </c>
      <c r="E86" s="71">
        <v>0</v>
      </c>
      <c r="H86" s="71">
        <v>0</v>
      </c>
      <c r="J86" s="71">
        <v>0</v>
      </c>
      <c r="K86" s="71">
        <v>0</v>
      </c>
    </row>
    <row r="87" spans="1:11">
      <c r="A87" s="71" t="s">
        <v>391</v>
      </c>
      <c r="B87" s="71" t="s">
        <v>392</v>
      </c>
      <c r="C87" s="71" t="s">
        <v>393</v>
      </c>
      <c r="D87" s="71">
        <v>1</v>
      </c>
      <c r="E87" s="71">
        <v>0</v>
      </c>
      <c r="H87" s="71">
        <v>0</v>
      </c>
      <c r="J87" s="71">
        <v>0</v>
      </c>
      <c r="K87" s="71">
        <v>0</v>
      </c>
    </row>
    <row r="88" spans="1:11">
      <c r="A88" s="71" t="s">
        <v>1738</v>
      </c>
      <c r="B88" s="71" t="s">
        <v>1739</v>
      </c>
      <c r="C88" s="71" t="s">
        <v>1740</v>
      </c>
      <c r="D88" s="71">
        <v>1</v>
      </c>
      <c r="E88" s="71">
        <v>0</v>
      </c>
      <c r="H88" s="71">
        <v>0</v>
      </c>
      <c r="J88" s="71">
        <v>0</v>
      </c>
      <c r="K88" s="71">
        <v>0</v>
      </c>
    </row>
    <row r="89" spans="1:11">
      <c r="A89" s="71" t="s">
        <v>76</v>
      </c>
      <c r="B89" s="71" t="s">
        <v>77</v>
      </c>
      <c r="C89" s="71" t="s">
        <v>78</v>
      </c>
      <c r="D89" s="71">
        <v>3</v>
      </c>
      <c r="E89" s="71">
        <v>0</v>
      </c>
      <c r="H89" s="71">
        <v>0</v>
      </c>
      <c r="J89" s="71">
        <v>0</v>
      </c>
      <c r="K89" s="71">
        <v>0</v>
      </c>
    </row>
    <row r="90" spans="1:11">
      <c r="A90" s="71" t="s">
        <v>145</v>
      </c>
      <c r="B90" s="71" t="s">
        <v>146</v>
      </c>
      <c r="C90" s="71" t="s">
        <v>147</v>
      </c>
      <c r="D90" s="71">
        <v>1</v>
      </c>
      <c r="E90" s="71">
        <v>0</v>
      </c>
      <c r="H90" s="71">
        <v>0</v>
      </c>
      <c r="J90" s="71">
        <v>0</v>
      </c>
      <c r="K90" s="71">
        <v>0</v>
      </c>
    </row>
    <row r="91" spans="1:11">
      <c r="A91" s="71" t="s">
        <v>355</v>
      </c>
      <c r="B91" s="71" t="s">
        <v>356</v>
      </c>
      <c r="C91" s="71" t="s">
        <v>484</v>
      </c>
      <c r="D91" s="71">
        <v>3</v>
      </c>
      <c r="E91" s="71">
        <v>0</v>
      </c>
      <c r="H91" s="71">
        <v>0</v>
      </c>
      <c r="J91" s="71">
        <v>0</v>
      </c>
      <c r="K91" s="71">
        <v>0</v>
      </c>
    </row>
    <row r="92" spans="1:11">
      <c r="A92" s="71" t="s">
        <v>4</v>
      </c>
      <c r="B92" s="71" t="s">
        <v>683</v>
      </c>
      <c r="C92" s="71" t="s">
        <v>1743</v>
      </c>
      <c r="D92" s="71">
        <v>4</v>
      </c>
      <c r="E92" s="71">
        <v>0</v>
      </c>
      <c r="H92" s="71">
        <v>0</v>
      </c>
      <c r="J92" s="71">
        <v>0</v>
      </c>
      <c r="K92" s="71">
        <v>0</v>
      </c>
    </row>
    <row r="93" spans="1:11">
      <c r="A93" s="71" t="s">
        <v>69</v>
      </c>
      <c r="B93" s="71" t="s">
        <v>129</v>
      </c>
      <c r="C93" s="71" t="s">
        <v>196</v>
      </c>
      <c r="D93" s="71">
        <v>1</v>
      </c>
      <c r="E93" s="71">
        <v>0</v>
      </c>
      <c r="H93" s="71">
        <v>0</v>
      </c>
      <c r="J93" s="71">
        <v>0</v>
      </c>
      <c r="K93" s="71">
        <v>0</v>
      </c>
    </row>
    <row r="94" spans="1:11">
      <c r="A94" s="71" t="s">
        <v>306</v>
      </c>
      <c r="B94" s="71" t="s">
        <v>1299</v>
      </c>
      <c r="C94" s="71" t="s">
        <v>1300</v>
      </c>
      <c r="D94" s="71">
        <v>1</v>
      </c>
      <c r="E94" s="71">
        <v>0</v>
      </c>
      <c r="H94" s="71">
        <v>0</v>
      </c>
      <c r="J94" s="71">
        <v>0</v>
      </c>
      <c r="K94" s="71">
        <v>0</v>
      </c>
    </row>
    <row r="95" spans="1:11">
      <c r="A95" s="71" t="s">
        <v>355</v>
      </c>
      <c r="B95" s="71" t="s">
        <v>356</v>
      </c>
      <c r="C95" s="71" t="s">
        <v>357</v>
      </c>
      <c r="D95" s="71">
        <v>1</v>
      </c>
      <c r="E95" s="71">
        <v>0</v>
      </c>
      <c r="H95" s="71">
        <v>0</v>
      </c>
      <c r="J95" s="71">
        <v>0</v>
      </c>
      <c r="K95" s="71">
        <v>0</v>
      </c>
    </row>
    <row r="96" spans="1:11">
      <c r="A96" s="71" t="s">
        <v>246</v>
      </c>
      <c r="B96" s="71" t="s">
        <v>247</v>
      </c>
      <c r="C96" s="71" t="s">
        <v>289</v>
      </c>
      <c r="D96" s="71">
        <v>1</v>
      </c>
      <c r="E96" s="71">
        <v>0</v>
      </c>
      <c r="H96" s="71">
        <v>0</v>
      </c>
      <c r="J96" s="71">
        <v>0</v>
      </c>
      <c r="K96" s="71">
        <v>0</v>
      </c>
    </row>
    <row r="97" spans="1:11">
      <c r="A97" s="71" t="s">
        <v>279</v>
      </c>
      <c r="B97" s="71" t="s">
        <v>1768</v>
      </c>
      <c r="C97" s="71" t="s">
        <v>1868</v>
      </c>
      <c r="D97" s="71">
        <v>2</v>
      </c>
      <c r="E97" s="71">
        <v>0</v>
      </c>
      <c r="H97" s="71">
        <v>0</v>
      </c>
      <c r="J97" s="71">
        <v>0</v>
      </c>
      <c r="K97" s="71">
        <v>0</v>
      </c>
    </row>
    <row r="98" spans="1:11">
      <c r="A98" s="71" t="s">
        <v>1321</v>
      </c>
      <c r="B98" s="71" t="s">
        <v>1322</v>
      </c>
      <c r="C98" s="71" t="s">
        <v>1323</v>
      </c>
      <c r="D98" s="71">
        <v>4</v>
      </c>
      <c r="E98" s="71">
        <v>0</v>
      </c>
      <c r="H98" s="71">
        <v>0</v>
      </c>
      <c r="J98" s="71">
        <v>0</v>
      </c>
      <c r="K98" s="71">
        <v>0</v>
      </c>
    </row>
    <row r="99" spans="1:11">
      <c r="A99" s="71" t="s">
        <v>215</v>
      </c>
      <c r="B99" s="71" t="s">
        <v>216</v>
      </c>
      <c r="C99" s="71" t="s">
        <v>217</v>
      </c>
      <c r="D99" s="71">
        <v>2</v>
      </c>
      <c r="E99" s="71">
        <v>0</v>
      </c>
      <c r="H99" s="71">
        <v>0</v>
      </c>
      <c r="J99" s="71">
        <v>0</v>
      </c>
      <c r="K99" s="71">
        <v>0</v>
      </c>
    </row>
    <row r="100" spans="1:11">
      <c r="A100" s="71" t="s">
        <v>1564</v>
      </c>
      <c r="B100" s="71" t="s">
        <v>1565</v>
      </c>
      <c r="C100" s="71" t="s">
        <v>1566</v>
      </c>
      <c r="D100" s="71">
        <v>1</v>
      </c>
      <c r="E100" s="71">
        <v>0</v>
      </c>
      <c r="H100" s="71">
        <v>0</v>
      </c>
      <c r="J100" s="71">
        <v>0</v>
      </c>
      <c r="K100" s="71">
        <v>0</v>
      </c>
    </row>
    <row r="101" spans="1:11">
      <c r="A101" s="71" t="s">
        <v>1270</v>
      </c>
      <c r="B101" s="71" t="s">
        <v>1271</v>
      </c>
      <c r="C101" s="71" t="s">
        <v>1272</v>
      </c>
      <c r="D101" s="71">
        <v>4</v>
      </c>
      <c r="E101" s="71">
        <v>0</v>
      </c>
      <c r="H101" s="71">
        <v>0</v>
      </c>
      <c r="J101" s="71">
        <v>0</v>
      </c>
      <c r="K101" s="71">
        <v>0</v>
      </c>
    </row>
    <row r="102" spans="1:11">
      <c r="A102" s="71" t="s">
        <v>332</v>
      </c>
      <c r="B102" s="71" t="s">
        <v>489</v>
      </c>
      <c r="C102" s="71" t="s">
        <v>490</v>
      </c>
      <c r="D102" s="71">
        <v>1</v>
      </c>
      <c r="E102" s="71">
        <v>0</v>
      </c>
      <c r="H102" s="71">
        <v>0</v>
      </c>
      <c r="J102" s="71">
        <v>0</v>
      </c>
      <c r="K102" s="71">
        <v>0</v>
      </c>
    </row>
    <row r="103" spans="1:11">
      <c r="A103" s="71" t="s">
        <v>306</v>
      </c>
      <c r="B103" s="71" t="s">
        <v>784</v>
      </c>
      <c r="C103" s="71" t="s">
        <v>785</v>
      </c>
      <c r="D103" s="71">
        <v>2</v>
      </c>
      <c r="E103" s="71">
        <v>0</v>
      </c>
      <c r="H103" s="71">
        <v>0</v>
      </c>
      <c r="J103" s="71">
        <v>0</v>
      </c>
      <c r="K103" s="71">
        <v>0</v>
      </c>
    </row>
    <row r="104" spans="1:11">
      <c r="A104" s="71" t="s">
        <v>259</v>
      </c>
      <c r="B104" s="71" t="s">
        <v>260</v>
      </c>
      <c r="C104" s="71" t="s">
        <v>261</v>
      </c>
      <c r="D104" s="71">
        <v>10</v>
      </c>
      <c r="E104" s="71">
        <v>0</v>
      </c>
      <c r="H104" s="71">
        <v>0</v>
      </c>
      <c r="J104" s="71">
        <v>0</v>
      </c>
      <c r="K104" s="71">
        <v>0</v>
      </c>
    </row>
    <row r="105" spans="1:11">
      <c r="A105" s="71" t="s">
        <v>246</v>
      </c>
      <c r="B105" s="71" t="s">
        <v>247</v>
      </c>
      <c r="C105" s="71" t="s">
        <v>429</v>
      </c>
      <c r="D105" s="71">
        <v>1</v>
      </c>
      <c r="E105" s="71">
        <v>0</v>
      </c>
      <c r="H105" s="71">
        <v>0</v>
      </c>
      <c r="J105" s="71">
        <v>0</v>
      </c>
      <c r="K105" s="71">
        <v>0</v>
      </c>
    </row>
    <row r="106" spans="1:11">
      <c r="A106" s="71" t="s">
        <v>174</v>
      </c>
      <c r="B106" s="71" t="s">
        <v>292</v>
      </c>
      <c r="C106" s="71" t="s">
        <v>1643</v>
      </c>
      <c r="D106" s="71">
        <v>4</v>
      </c>
      <c r="E106" s="71">
        <v>0</v>
      </c>
      <c r="H106" s="71">
        <v>0</v>
      </c>
      <c r="J106" s="71">
        <v>0</v>
      </c>
      <c r="K106" s="71">
        <v>0</v>
      </c>
    </row>
    <row r="107" spans="1:11">
      <c r="A107" s="71" t="s">
        <v>332</v>
      </c>
      <c r="B107" s="71" t="s">
        <v>366</v>
      </c>
      <c r="C107" s="71" t="s">
        <v>1699</v>
      </c>
      <c r="D107" s="71">
        <v>1</v>
      </c>
      <c r="E107" s="71">
        <v>0</v>
      </c>
      <c r="H107" s="71">
        <v>0</v>
      </c>
      <c r="J107" s="71">
        <v>0</v>
      </c>
      <c r="K107" s="71">
        <v>0</v>
      </c>
    </row>
    <row r="108" spans="1:11">
      <c r="A108" s="71" t="s">
        <v>798</v>
      </c>
      <c r="B108" s="71" t="s">
        <v>1918</v>
      </c>
      <c r="C108" s="71" t="s">
        <v>1919</v>
      </c>
      <c r="D108" s="71">
        <v>1</v>
      </c>
      <c r="E108" s="71">
        <v>0</v>
      </c>
      <c r="H108" s="71">
        <v>0</v>
      </c>
      <c r="J108" s="71">
        <v>0</v>
      </c>
      <c r="K108" s="71">
        <v>0</v>
      </c>
    </row>
    <row r="109" spans="1:11">
      <c r="A109" s="71" t="s">
        <v>152</v>
      </c>
      <c r="B109" s="71" t="s">
        <v>153</v>
      </c>
      <c r="C109" s="71" t="s">
        <v>696</v>
      </c>
      <c r="D109" s="71">
        <v>2</v>
      </c>
      <c r="E109" s="71">
        <v>0</v>
      </c>
      <c r="H109" s="71">
        <v>0</v>
      </c>
      <c r="J109" s="71">
        <v>0</v>
      </c>
      <c r="K109" s="71">
        <v>0</v>
      </c>
    </row>
    <row r="110" spans="1:11">
      <c r="A110" s="71" t="s">
        <v>1326</v>
      </c>
      <c r="B110" s="71" t="s">
        <v>1690</v>
      </c>
      <c r="C110" s="71" t="s">
        <v>1691</v>
      </c>
      <c r="D110" s="71">
        <v>1</v>
      </c>
      <c r="E110" s="71">
        <v>0</v>
      </c>
      <c r="H110" s="71">
        <v>0</v>
      </c>
      <c r="J110" s="71">
        <v>0</v>
      </c>
      <c r="K110" s="71">
        <v>0</v>
      </c>
    </row>
    <row r="111" spans="1:11">
      <c r="A111" s="71" t="s">
        <v>279</v>
      </c>
      <c r="B111" s="71" t="s">
        <v>1675</v>
      </c>
      <c r="C111" s="71" t="s">
        <v>2086</v>
      </c>
      <c r="D111" s="71">
        <v>1</v>
      </c>
      <c r="E111" s="71">
        <v>0</v>
      </c>
      <c r="H111" s="71">
        <v>0</v>
      </c>
      <c r="J111" s="71">
        <v>0</v>
      </c>
      <c r="K111" s="71">
        <v>0</v>
      </c>
    </row>
    <row r="112" spans="1:11">
      <c r="A112" s="71" t="s">
        <v>174</v>
      </c>
      <c r="B112" s="71" t="s">
        <v>272</v>
      </c>
      <c r="C112" s="71" t="s">
        <v>273</v>
      </c>
      <c r="D112" s="71">
        <v>3</v>
      </c>
      <c r="E112" s="71">
        <v>0</v>
      </c>
      <c r="H112" s="71">
        <v>0</v>
      </c>
      <c r="J112" s="71">
        <v>0</v>
      </c>
      <c r="K112" s="71">
        <v>0</v>
      </c>
    </row>
    <row r="113" spans="1:11">
      <c r="A113" s="71" t="s">
        <v>246</v>
      </c>
      <c r="B113" s="71" t="s">
        <v>247</v>
      </c>
      <c r="C113" s="71" t="s">
        <v>699</v>
      </c>
      <c r="D113" s="71">
        <v>1</v>
      </c>
      <c r="E113" s="71">
        <v>0</v>
      </c>
      <c r="H113" s="71">
        <v>0</v>
      </c>
      <c r="J113" s="71">
        <v>0</v>
      </c>
      <c r="K113" s="71">
        <v>0</v>
      </c>
    </row>
    <row r="114" spans="1:11">
      <c r="A114" s="71" t="s">
        <v>118</v>
      </c>
      <c r="B114" s="71" t="s">
        <v>119</v>
      </c>
      <c r="C114" s="71" t="s">
        <v>120</v>
      </c>
      <c r="D114" s="71">
        <v>1</v>
      </c>
      <c r="E114" s="71">
        <v>0</v>
      </c>
      <c r="H114" s="71">
        <v>0</v>
      </c>
      <c r="J114" s="71">
        <v>0</v>
      </c>
      <c r="K114" s="71">
        <v>0</v>
      </c>
    </row>
    <row r="115" spans="1:11">
      <c r="A115" s="71" t="s">
        <v>391</v>
      </c>
      <c r="B115" s="71" t="s">
        <v>392</v>
      </c>
      <c r="C115" s="71" t="s">
        <v>474</v>
      </c>
      <c r="D115" s="71">
        <v>3</v>
      </c>
      <c r="E115" s="71">
        <v>0</v>
      </c>
      <c r="H115" s="71">
        <v>0</v>
      </c>
      <c r="J115" s="71">
        <v>0</v>
      </c>
      <c r="K115" s="71">
        <v>0</v>
      </c>
    </row>
    <row r="116" spans="1:11">
      <c r="A116" s="71" t="s">
        <v>82</v>
      </c>
      <c r="B116" s="71" t="s">
        <v>83</v>
      </c>
      <c r="C116" s="71" t="s">
        <v>84</v>
      </c>
      <c r="D116" s="71">
        <v>1</v>
      </c>
      <c r="E116" s="71">
        <v>0</v>
      </c>
      <c r="H116" s="71">
        <v>0</v>
      </c>
      <c r="J116" s="71">
        <v>0</v>
      </c>
      <c r="K116" s="71">
        <v>0</v>
      </c>
    </row>
    <row r="117" spans="1:11">
      <c r="A117" s="71" t="s">
        <v>187</v>
      </c>
      <c r="B117" s="71" t="s">
        <v>188</v>
      </c>
      <c r="C117" s="71" t="s">
        <v>226</v>
      </c>
      <c r="D117" s="71">
        <v>1</v>
      </c>
      <c r="E117" s="71">
        <v>0</v>
      </c>
      <c r="H117" s="71">
        <v>0</v>
      </c>
      <c r="J117" s="71">
        <v>0</v>
      </c>
      <c r="K117" s="71">
        <v>0</v>
      </c>
    </row>
    <row r="118" spans="1:11">
      <c r="A118" s="71" t="s">
        <v>174</v>
      </c>
      <c r="B118" s="71" t="s">
        <v>175</v>
      </c>
      <c r="C118" s="71" t="s">
        <v>203</v>
      </c>
      <c r="D118" s="71">
        <v>3</v>
      </c>
      <c r="E118" s="71">
        <v>0</v>
      </c>
      <c r="H118" s="71">
        <v>0</v>
      </c>
      <c r="J118" s="71">
        <v>0</v>
      </c>
      <c r="K118" s="71">
        <v>0</v>
      </c>
    </row>
    <row r="119" spans="1:11">
      <c r="A119" s="71" t="s">
        <v>145</v>
      </c>
      <c r="B119" s="71" t="s">
        <v>146</v>
      </c>
      <c r="C119" s="71" t="s">
        <v>1932</v>
      </c>
      <c r="D119" s="71">
        <v>1</v>
      </c>
      <c r="E119" s="71">
        <v>0</v>
      </c>
      <c r="H119" s="71">
        <v>0</v>
      </c>
      <c r="J119" s="71">
        <v>0</v>
      </c>
      <c r="K119" s="71">
        <v>0</v>
      </c>
    </row>
    <row r="120" spans="1:11">
      <c r="A120" s="71" t="s">
        <v>174</v>
      </c>
      <c r="B120" s="71" t="s">
        <v>175</v>
      </c>
      <c r="C120" s="71" t="s">
        <v>257</v>
      </c>
      <c r="D120" s="71">
        <v>4</v>
      </c>
      <c r="E120" s="71">
        <v>0</v>
      </c>
      <c r="H120" s="71">
        <v>0</v>
      </c>
      <c r="J120" s="71">
        <v>0</v>
      </c>
      <c r="K120" s="71">
        <v>0</v>
      </c>
    </row>
    <row r="121" spans="1:11">
      <c r="A121" s="71" t="s">
        <v>306</v>
      </c>
      <c r="B121" s="71" t="s">
        <v>307</v>
      </c>
      <c r="C121" s="71" t="s">
        <v>308</v>
      </c>
      <c r="D121" s="71">
        <v>1</v>
      </c>
      <c r="E121" s="71">
        <v>0</v>
      </c>
      <c r="H121" s="71">
        <v>0</v>
      </c>
      <c r="J121" s="71">
        <v>0</v>
      </c>
      <c r="K121" s="71">
        <v>0</v>
      </c>
    </row>
    <row r="122" spans="1:11">
      <c r="A122" s="71" t="s">
        <v>355</v>
      </c>
      <c r="B122" s="71" t="s">
        <v>356</v>
      </c>
      <c r="C122" s="71" t="s">
        <v>1521</v>
      </c>
      <c r="D122" s="71">
        <v>3</v>
      </c>
      <c r="E122" s="71">
        <v>0</v>
      </c>
      <c r="H122" s="71">
        <v>0</v>
      </c>
      <c r="J122" s="71">
        <v>0</v>
      </c>
      <c r="K122" s="71">
        <v>0</v>
      </c>
    </row>
    <row r="123" spans="1:11">
      <c r="A123" s="71" t="s">
        <v>246</v>
      </c>
      <c r="B123" s="71" t="s">
        <v>247</v>
      </c>
      <c r="C123" s="71" t="s">
        <v>321</v>
      </c>
      <c r="D123" s="71">
        <v>1</v>
      </c>
      <c r="E123" s="71">
        <v>0</v>
      </c>
      <c r="H123" s="71">
        <v>0</v>
      </c>
      <c r="J123" s="71">
        <v>0</v>
      </c>
      <c r="K123" s="71">
        <v>0</v>
      </c>
    </row>
    <row r="124" spans="1:11">
      <c r="A124" s="71" t="s">
        <v>1326</v>
      </c>
      <c r="B124" s="71" t="s">
        <v>1327</v>
      </c>
      <c r="C124" s="71" t="s">
        <v>1688</v>
      </c>
      <c r="D124" s="71">
        <v>1</v>
      </c>
      <c r="E124" s="71">
        <v>0</v>
      </c>
      <c r="H124" s="71">
        <v>0</v>
      </c>
      <c r="J124" s="71">
        <v>0</v>
      </c>
      <c r="K124" s="71">
        <v>0</v>
      </c>
    </row>
    <row r="125" spans="1:11">
      <c r="A125" s="71" t="s">
        <v>187</v>
      </c>
      <c r="B125" s="71" t="s">
        <v>188</v>
      </c>
      <c r="C125" s="71" t="s">
        <v>189</v>
      </c>
      <c r="D125" s="71">
        <v>3</v>
      </c>
      <c r="E125" s="71">
        <v>0</v>
      </c>
      <c r="H125" s="71">
        <v>0</v>
      </c>
      <c r="J125" s="71">
        <v>0</v>
      </c>
      <c r="K125" s="71">
        <v>0</v>
      </c>
    </row>
    <row r="126" spans="1:11">
      <c r="A126" s="71" t="s">
        <v>138</v>
      </c>
      <c r="B126" s="71" t="s">
        <v>139</v>
      </c>
      <c r="C126" s="71" t="s">
        <v>140</v>
      </c>
      <c r="D126" s="71">
        <v>4</v>
      </c>
      <c r="E126" s="71">
        <v>0</v>
      </c>
      <c r="H126" s="71">
        <v>0</v>
      </c>
      <c r="J126" s="71">
        <v>0</v>
      </c>
      <c r="K126" s="71">
        <v>0</v>
      </c>
    </row>
    <row r="127" spans="1:11">
      <c r="A127" s="71" t="s">
        <v>174</v>
      </c>
      <c r="B127" s="71" t="s">
        <v>175</v>
      </c>
      <c r="C127" s="71" t="s">
        <v>376</v>
      </c>
      <c r="D127" s="71">
        <v>4</v>
      </c>
      <c r="E127" s="71">
        <v>0</v>
      </c>
      <c r="H127" s="71">
        <v>0</v>
      </c>
      <c r="J127" s="71">
        <v>0</v>
      </c>
      <c r="K127" s="71">
        <v>0</v>
      </c>
    </row>
    <row r="128" spans="1:11">
      <c r="A128" s="71" t="s">
        <v>497</v>
      </c>
      <c r="B128" s="71" t="s">
        <v>1621</v>
      </c>
      <c r="C128" s="71" t="s">
        <v>1622</v>
      </c>
      <c r="D128" s="71">
        <v>1</v>
      </c>
      <c r="E128" s="71">
        <v>0</v>
      </c>
      <c r="H128" s="71">
        <v>0</v>
      </c>
      <c r="J128" s="71">
        <v>0</v>
      </c>
      <c r="K128" s="71">
        <v>0</v>
      </c>
    </row>
    <row r="129" spans="1:11">
      <c r="A129" s="71" t="s">
        <v>138</v>
      </c>
      <c r="B129" s="71" t="s">
        <v>1482</v>
      </c>
      <c r="C129" s="71" t="s">
        <v>1483</v>
      </c>
      <c r="D129" s="71">
        <v>3</v>
      </c>
      <c r="E129" s="71">
        <v>0</v>
      </c>
      <c r="H129" s="71">
        <v>0</v>
      </c>
      <c r="J129" s="71">
        <v>0</v>
      </c>
      <c r="K129" s="71">
        <v>0</v>
      </c>
    </row>
    <row r="130" spans="1:11">
      <c r="A130" s="71" t="s">
        <v>1541</v>
      </c>
      <c r="B130" s="71" t="s">
        <v>1542</v>
      </c>
      <c r="C130" s="71" t="s">
        <v>1543</v>
      </c>
      <c r="D130" s="71">
        <v>1</v>
      </c>
      <c r="E130" s="71">
        <v>0</v>
      </c>
      <c r="H130" s="71">
        <v>0</v>
      </c>
      <c r="J130" s="71">
        <v>0</v>
      </c>
      <c r="K130" s="71">
        <v>0</v>
      </c>
    </row>
    <row r="131" spans="1:11">
      <c r="A131" s="71" t="s">
        <v>118</v>
      </c>
      <c r="B131" s="71" t="s">
        <v>687</v>
      </c>
      <c r="C131" s="71" t="s">
        <v>688</v>
      </c>
      <c r="D131" s="71">
        <v>1</v>
      </c>
      <c r="E131" s="71">
        <v>0</v>
      </c>
      <c r="H131" s="71">
        <v>0</v>
      </c>
      <c r="J131" s="71">
        <v>0</v>
      </c>
      <c r="K131" s="71">
        <v>0</v>
      </c>
    </row>
    <row r="132" spans="1:11">
      <c r="A132" s="71" t="s">
        <v>1657</v>
      </c>
      <c r="B132" s="71" t="s">
        <v>1658</v>
      </c>
      <c r="C132" s="71" t="s">
        <v>1659</v>
      </c>
      <c r="D132" s="71">
        <v>1</v>
      </c>
      <c r="E132" s="71">
        <v>0</v>
      </c>
      <c r="H132" s="71">
        <v>0</v>
      </c>
      <c r="J132" s="71">
        <v>0</v>
      </c>
      <c r="K132" s="71">
        <v>0</v>
      </c>
    </row>
    <row r="133" spans="1:11">
      <c r="A133" s="71" t="s">
        <v>76</v>
      </c>
      <c r="B133" s="71" t="s">
        <v>370</v>
      </c>
      <c r="C133" s="71" t="s">
        <v>371</v>
      </c>
      <c r="D133" s="71">
        <v>1</v>
      </c>
      <c r="E133" s="71">
        <v>0</v>
      </c>
      <c r="H133" s="71">
        <v>0</v>
      </c>
      <c r="J133" s="71">
        <v>0</v>
      </c>
      <c r="K133" s="71">
        <v>0</v>
      </c>
    </row>
    <row r="134" spans="1:11">
      <c r="A134" s="71" t="s">
        <v>1556</v>
      </c>
      <c r="B134" s="71" t="s">
        <v>1557</v>
      </c>
      <c r="C134" s="71" t="s">
        <v>1558</v>
      </c>
      <c r="D134" s="71">
        <v>1</v>
      </c>
      <c r="E134" s="71">
        <v>0</v>
      </c>
      <c r="H134" s="71">
        <v>0</v>
      </c>
      <c r="J134" s="71">
        <v>0</v>
      </c>
      <c r="K134" s="71">
        <v>0</v>
      </c>
    </row>
    <row r="135" spans="1:11">
      <c r="A135" s="71" t="s">
        <v>279</v>
      </c>
      <c r="B135" s="71" t="s">
        <v>404</v>
      </c>
      <c r="C135" s="71" t="s">
        <v>405</v>
      </c>
      <c r="D135" s="71">
        <v>1</v>
      </c>
      <c r="E135" s="71">
        <v>0</v>
      </c>
      <c r="H135" s="71">
        <v>0</v>
      </c>
      <c r="J135" s="71">
        <v>0</v>
      </c>
      <c r="K135" s="71">
        <v>0</v>
      </c>
    </row>
    <row r="136" spans="1:11">
      <c r="A136" s="71" t="s">
        <v>138</v>
      </c>
      <c r="B136" s="71" t="s">
        <v>412</v>
      </c>
      <c r="C136" s="71" t="s">
        <v>413</v>
      </c>
      <c r="D136" s="71">
        <v>3</v>
      </c>
      <c r="E136" s="71">
        <v>0</v>
      </c>
      <c r="H136" s="71">
        <v>0</v>
      </c>
      <c r="J136" s="71">
        <v>0</v>
      </c>
      <c r="K136" s="71">
        <v>0</v>
      </c>
    </row>
    <row r="137" spans="1:11">
      <c r="A137" s="71" t="s">
        <v>306</v>
      </c>
      <c r="B137" s="71" t="s">
        <v>307</v>
      </c>
      <c r="C137" s="71" t="s">
        <v>1354</v>
      </c>
      <c r="D137" s="71">
        <v>3</v>
      </c>
      <c r="E137" s="71">
        <v>0</v>
      </c>
      <c r="H137" s="71">
        <v>0</v>
      </c>
      <c r="J137" s="71">
        <v>0</v>
      </c>
      <c r="K137" s="71">
        <v>0</v>
      </c>
    </row>
    <row r="138" spans="1:11">
      <c r="A138" s="71" t="s">
        <v>69</v>
      </c>
      <c r="B138" s="71" t="s">
        <v>129</v>
      </c>
      <c r="C138" s="71" t="s">
        <v>1747</v>
      </c>
      <c r="D138" s="71">
        <v>3</v>
      </c>
      <c r="E138" s="71">
        <v>0</v>
      </c>
      <c r="H138" s="71">
        <v>0</v>
      </c>
      <c r="J138" s="71">
        <v>0</v>
      </c>
      <c r="K138" s="71">
        <v>0</v>
      </c>
    </row>
    <row r="139" spans="1:11">
      <c r="A139" s="71" t="s">
        <v>54</v>
      </c>
      <c r="B139" s="71" t="s">
        <v>55</v>
      </c>
      <c r="C139" s="71" t="s">
        <v>56</v>
      </c>
      <c r="D139" s="71">
        <v>1</v>
      </c>
      <c r="E139" s="71">
        <v>0</v>
      </c>
      <c r="H139" s="71">
        <v>0</v>
      </c>
      <c r="J139" s="71">
        <v>0</v>
      </c>
      <c r="K139" s="71">
        <v>0</v>
      </c>
    </row>
    <row r="140" spans="1:11">
      <c r="A140" s="71" t="s">
        <v>332</v>
      </c>
      <c r="B140" s="71" t="s">
        <v>366</v>
      </c>
      <c r="C140" s="71" t="s">
        <v>1638</v>
      </c>
      <c r="D140" s="71">
        <v>1</v>
      </c>
      <c r="E140" s="71">
        <v>0</v>
      </c>
      <c r="H140" s="71">
        <v>0</v>
      </c>
      <c r="J140" s="71">
        <v>0</v>
      </c>
      <c r="K140" s="71">
        <v>0</v>
      </c>
    </row>
    <row r="141" spans="1:11">
      <c r="A141" s="71" t="s">
        <v>222</v>
      </c>
      <c r="B141" s="71" t="s">
        <v>223</v>
      </c>
      <c r="C141" s="71" t="s">
        <v>1807</v>
      </c>
      <c r="D141" s="71">
        <v>1</v>
      </c>
      <c r="E141" s="71">
        <v>0</v>
      </c>
      <c r="H141" s="71">
        <v>0</v>
      </c>
      <c r="J141" s="71">
        <v>0</v>
      </c>
      <c r="K141" s="71">
        <v>0</v>
      </c>
    </row>
    <row r="142" spans="1:11">
      <c r="A142" s="71" t="s">
        <v>180</v>
      </c>
      <c r="B142" s="71" t="s">
        <v>181</v>
      </c>
      <c r="C142" s="71" t="s">
        <v>182</v>
      </c>
      <c r="D142" s="71">
        <v>2</v>
      </c>
      <c r="E142" s="71">
        <v>0</v>
      </c>
      <c r="H142" s="71">
        <v>0</v>
      </c>
      <c r="J142" s="71">
        <v>0</v>
      </c>
      <c r="K142" s="71">
        <v>0</v>
      </c>
    </row>
    <row r="143" spans="1:11">
      <c r="A143" s="71" t="s">
        <v>206</v>
      </c>
      <c r="B143" s="71" t="s">
        <v>207</v>
      </c>
      <c r="C143" s="71" t="s">
        <v>408</v>
      </c>
      <c r="D143" s="71">
        <v>1</v>
      </c>
      <c r="E143" s="71">
        <v>0</v>
      </c>
      <c r="H143" s="71">
        <v>0</v>
      </c>
      <c r="J143" s="71">
        <v>0</v>
      </c>
      <c r="K143" s="71">
        <v>0</v>
      </c>
    </row>
    <row r="144" spans="1:11">
      <c r="A144" s="71" t="s">
        <v>332</v>
      </c>
      <c r="B144" s="71" t="s">
        <v>489</v>
      </c>
      <c r="C144" s="71" t="s">
        <v>1589</v>
      </c>
      <c r="D144" s="71">
        <v>1</v>
      </c>
      <c r="E144" s="71">
        <v>0</v>
      </c>
      <c r="H144" s="71">
        <v>0</v>
      </c>
      <c r="J144" s="71">
        <v>0</v>
      </c>
      <c r="K144" s="71">
        <v>0</v>
      </c>
    </row>
    <row r="145" spans="1:11">
      <c r="A145" s="71" t="s">
        <v>174</v>
      </c>
      <c r="B145" s="71" t="s">
        <v>1515</v>
      </c>
      <c r="C145" s="71" t="s">
        <v>1587</v>
      </c>
      <c r="D145" s="71">
        <v>2</v>
      </c>
      <c r="E145" s="71">
        <v>0</v>
      </c>
      <c r="H145" s="71">
        <v>0</v>
      </c>
      <c r="J145" s="71">
        <v>0</v>
      </c>
      <c r="K145" s="71">
        <v>0</v>
      </c>
    </row>
    <row r="146" spans="1:11">
      <c r="A146" s="71" t="s">
        <v>497</v>
      </c>
      <c r="B146" s="71" t="s">
        <v>498</v>
      </c>
      <c r="C146" s="71" t="s">
        <v>1297</v>
      </c>
      <c r="D146" s="71">
        <v>2</v>
      </c>
      <c r="E146" s="71">
        <v>0</v>
      </c>
      <c r="H146" s="71">
        <v>0</v>
      </c>
      <c r="J146" s="71">
        <v>0</v>
      </c>
      <c r="K146" s="71">
        <v>0</v>
      </c>
    </row>
    <row r="147" spans="1:11">
      <c r="A147" s="71" t="s">
        <v>1657</v>
      </c>
      <c r="B147" s="71" t="s">
        <v>1831</v>
      </c>
      <c r="C147" s="71" t="s">
        <v>1832</v>
      </c>
      <c r="D147" s="71">
        <v>1</v>
      </c>
      <c r="E147" s="71">
        <v>0</v>
      </c>
      <c r="H147" s="71">
        <v>0</v>
      </c>
      <c r="J147" s="71">
        <v>0</v>
      </c>
      <c r="K147" s="71">
        <v>0</v>
      </c>
    </row>
    <row r="148" spans="1:11">
      <c r="A148" s="71" t="s">
        <v>246</v>
      </c>
      <c r="B148" s="71" t="s">
        <v>247</v>
      </c>
      <c r="C148" s="71" t="s">
        <v>248</v>
      </c>
      <c r="D148" s="71">
        <v>1</v>
      </c>
      <c r="E148" s="71">
        <v>0</v>
      </c>
      <c r="H148" s="71">
        <v>0</v>
      </c>
      <c r="J148" s="71">
        <v>0</v>
      </c>
      <c r="K148" s="71">
        <v>0</v>
      </c>
    </row>
    <row r="149" spans="1:11">
      <c r="A149" s="71" t="s">
        <v>133</v>
      </c>
      <c r="B149" s="71" t="s">
        <v>134</v>
      </c>
      <c r="C149" s="71" t="s">
        <v>135</v>
      </c>
      <c r="D149" s="71">
        <v>3</v>
      </c>
      <c r="E149" s="71">
        <v>0</v>
      </c>
      <c r="H149" s="71">
        <v>0</v>
      </c>
      <c r="J149" s="71">
        <v>0</v>
      </c>
      <c r="K149" s="71">
        <v>0</v>
      </c>
    </row>
    <row r="150" spans="1:11">
      <c r="A150" s="71" t="s">
        <v>793</v>
      </c>
      <c r="B150" s="71" t="s">
        <v>794</v>
      </c>
      <c r="C150" s="71" t="s">
        <v>1383</v>
      </c>
      <c r="D150" s="71">
        <v>3</v>
      </c>
      <c r="E150" s="71">
        <v>0</v>
      </c>
      <c r="H150" s="71">
        <v>0</v>
      </c>
      <c r="J150" s="71">
        <v>0</v>
      </c>
      <c r="K150" s="71">
        <v>0</v>
      </c>
    </row>
    <row r="151" spans="1:11">
      <c r="A151" s="71" t="s">
        <v>497</v>
      </c>
      <c r="B151" s="71" t="s">
        <v>498</v>
      </c>
      <c r="C151" s="71" t="s">
        <v>499</v>
      </c>
      <c r="D151" s="71">
        <v>7</v>
      </c>
      <c r="E151" s="71">
        <v>0</v>
      </c>
      <c r="H151" s="71">
        <v>0</v>
      </c>
      <c r="J151" s="71">
        <v>0</v>
      </c>
      <c r="K151" s="71">
        <v>0</v>
      </c>
    </row>
    <row r="152" spans="1:11">
      <c r="A152" s="71" t="s">
        <v>1293</v>
      </c>
      <c r="B152" s="71" t="s">
        <v>1294</v>
      </c>
      <c r="C152" s="71" t="s">
        <v>1295</v>
      </c>
      <c r="D152" s="71">
        <v>7</v>
      </c>
      <c r="E152" s="71">
        <v>0</v>
      </c>
      <c r="H152" s="71">
        <v>0</v>
      </c>
      <c r="J152" s="71">
        <v>0</v>
      </c>
      <c r="K152" s="71">
        <v>0</v>
      </c>
    </row>
    <row r="153" spans="1:11">
      <c r="A153" s="71" t="s">
        <v>355</v>
      </c>
      <c r="B153" s="71" t="s">
        <v>356</v>
      </c>
      <c r="C153" s="71" t="s">
        <v>502</v>
      </c>
      <c r="D153" s="71">
        <v>2</v>
      </c>
      <c r="E153" s="71">
        <v>0</v>
      </c>
      <c r="H153" s="71">
        <v>0</v>
      </c>
      <c r="J153" s="71">
        <v>0</v>
      </c>
      <c r="K153" s="71">
        <v>0</v>
      </c>
    </row>
    <row r="154" spans="1:11">
      <c r="A154" s="71" t="s">
        <v>391</v>
      </c>
      <c r="B154" s="71" t="s">
        <v>1287</v>
      </c>
      <c r="C154" s="71" t="s">
        <v>1288</v>
      </c>
      <c r="D154" s="71">
        <v>1</v>
      </c>
      <c r="E154" s="71">
        <v>0</v>
      </c>
      <c r="H154" s="71">
        <v>0</v>
      </c>
      <c r="J154" s="71">
        <v>0</v>
      </c>
      <c r="K154" s="71">
        <v>0</v>
      </c>
    </row>
    <row r="155" spans="1:11">
      <c r="A155" s="71" t="s">
        <v>1326</v>
      </c>
      <c r="B155" s="71" t="s">
        <v>1885</v>
      </c>
      <c r="C155" s="71" t="s">
        <v>1886</v>
      </c>
      <c r="D155" s="71">
        <v>1</v>
      </c>
      <c r="E155" s="71">
        <v>0</v>
      </c>
      <c r="H155" s="71">
        <v>0</v>
      </c>
      <c r="J155" s="71">
        <v>0</v>
      </c>
      <c r="K155" s="71">
        <v>0</v>
      </c>
    </row>
    <row r="156" spans="1:11">
      <c r="A156" s="71" t="s">
        <v>145</v>
      </c>
      <c r="B156" s="71" t="s">
        <v>146</v>
      </c>
      <c r="C156" s="71" t="s">
        <v>194</v>
      </c>
      <c r="D156" s="71">
        <v>3</v>
      </c>
      <c r="E156" s="71">
        <v>0</v>
      </c>
      <c r="H156" s="71">
        <v>0</v>
      </c>
      <c r="J156" s="71">
        <v>0</v>
      </c>
      <c r="K156" s="71">
        <v>0</v>
      </c>
    </row>
    <row r="157" spans="1:11">
      <c r="A157" s="71" t="s">
        <v>332</v>
      </c>
      <c r="B157" s="71" t="s">
        <v>366</v>
      </c>
      <c r="C157" s="71" t="s">
        <v>367</v>
      </c>
      <c r="D157" s="71">
        <v>1</v>
      </c>
      <c r="E157" s="71">
        <v>0</v>
      </c>
      <c r="H157" s="71">
        <v>0</v>
      </c>
      <c r="J157" s="71">
        <v>0</v>
      </c>
      <c r="K157" s="71">
        <v>0</v>
      </c>
    </row>
    <row r="158" spans="1:11">
      <c r="A158" s="71" t="s">
        <v>174</v>
      </c>
      <c r="B158" s="71" t="s">
        <v>299</v>
      </c>
      <c r="C158" s="71" t="s">
        <v>300</v>
      </c>
      <c r="D158" s="71">
        <v>3</v>
      </c>
      <c r="E158" s="71">
        <v>0</v>
      </c>
      <c r="H158" s="71">
        <v>0</v>
      </c>
      <c r="J158" s="71">
        <v>0</v>
      </c>
      <c r="K158" s="71">
        <v>0</v>
      </c>
    </row>
    <row r="159" spans="1:11">
      <c r="A159" s="71" t="s">
        <v>4</v>
      </c>
      <c r="B159" s="71" t="s">
        <v>5</v>
      </c>
      <c r="C159" s="71" t="s">
        <v>2142</v>
      </c>
      <c r="D159" s="71">
        <v>4</v>
      </c>
      <c r="E159" s="71">
        <v>0</v>
      </c>
      <c r="H159" s="71">
        <v>0</v>
      </c>
      <c r="J159" s="71">
        <v>0</v>
      </c>
      <c r="K159" s="71">
        <v>0</v>
      </c>
    </row>
    <row r="160" spans="1:11">
      <c r="A160" s="71" t="s">
        <v>152</v>
      </c>
      <c r="B160" s="71" t="s">
        <v>153</v>
      </c>
      <c r="C160" s="71" t="s">
        <v>2142</v>
      </c>
      <c r="D160" s="71">
        <v>1</v>
      </c>
      <c r="E160" s="71">
        <v>0</v>
      </c>
      <c r="H160" s="71">
        <v>0</v>
      </c>
      <c r="J160" s="71">
        <v>0</v>
      </c>
      <c r="K160" s="71">
        <v>0</v>
      </c>
    </row>
    <row r="161" spans="1:11">
      <c r="A161" s="71" t="s">
        <v>174</v>
      </c>
      <c r="B161" s="71" t="s">
        <v>175</v>
      </c>
      <c r="C161" s="71" t="s">
        <v>2142</v>
      </c>
      <c r="D161" s="71">
        <v>1</v>
      </c>
      <c r="E161" s="71">
        <v>0</v>
      </c>
      <c r="H161" s="71">
        <v>0</v>
      </c>
      <c r="J161" s="71">
        <v>0</v>
      </c>
      <c r="K161" s="71">
        <v>0</v>
      </c>
    </row>
    <row r="162" spans="1:11">
      <c r="A162" s="71" t="s">
        <v>2142</v>
      </c>
      <c r="B162" s="71" t="s">
        <v>2142</v>
      </c>
      <c r="C162" s="71" t="s">
        <v>2142</v>
      </c>
      <c r="D162" s="71">
        <v>40</v>
      </c>
      <c r="E162" s="71">
        <v>0</v>
      </c>
      <c r="H162" s="71">
        <v>0</v>
      </c>
      <c r="J162" s="71">
        <v>0</v>
      </c>
      <c r="K162" s="71">
        <v>0</v>
      </c>
    </row>
  </sheetData>
  <phoneticPr fontId="18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85EE-B745-104E-B138-BC428C02F583}">
  <dimension ref="A1:K120"/>
  <sheetViews>
    <sheetView workbookViewId="0">
      <selection activeCell="A2" sqref="A2"/>
    </sheetView>
  </sheetViews>
  <sheetFormatPr baseColWidth="10" defaultRowHeight="15"/>
  <cols>
    <col min="1" max="1" width="19" style="99" customWidth="1"/>
    <col min="2" max="2" width="13.1640625" style="97" bestFit="1" customWidth="1"/>
    <col min="3" max="3" width="33.5" style="97" bestFit="1" customWidth="1"/>
    <col min="4" max="4" width="10.83203125" style="97"/>
    <col min="5" max="5" width="15.33203125" style="98" bestFit="1" customWidth="1"/>
    <col min="6" max="6" width="8.5" style="98" bestFit="1" customWidth="1"/>
    <col min="7" max="7" width="45.83203125" style="98" bestFit="1" customWidth="1"/>
    <col min="8" max="8" width="37.1640625" style="98" bestFit="1" customWidth="1"/>
    <col min="9" max="9" width="37.1640625" style="137" customWidth="1"/>
    <col min="10" max="10" width="18.1640625" style="141" bestFit="1" customWidth="1"/>
    <col min="11" max="16384" width="10.83203125" style="97"/>
  </cols>
  <sheetData>
    <row r="1" spans="1:11" ht="16">
      <c r="A1" s="19" t="s">
        <v>11343</v>
      </c>
    </row>
    <row r="2" spans="1:11" ht="16">
      <c r="A2" s="100" t="s">
        <v>11321</v>
      </c>
    </row>
    <row r="4" spans="1:11" ht="16">
      <c r="A4" s="133" t="s">
        <v>11289</v>
      </c>
      <c r="B4" s="133" t="s">
        <v>5363</v>
      </c>
      <c r="C4" s="133" t="s">
        <v>11317</v>
      </c>
      <c r="D4" s="133" t="s">
        <v>11290</v>
      </c>
      <c r="E4" s="134" t="s">
        <v>11291</v>
      </c>
      <c r="F4" s="134" t="s">
        <v>11292</v>
      </c>
      <c r="G4" s="134" t="s">
        <v>11319</v>
      </c>
      <c r="H4" s="134" t="s">
        <v>11320</v>
      </c>
      <c r="I4" s="138" t="s">
        <v>11325</v>
      </c>
      <c r="J4" s="142" t="s">
        <v>11318</v>
      </c>
      <c r="K4" s="100"/>
    </row>
    <row r="5" spans="1:11" ht="16">
      <c r="A5" s="102" t="s">
        <v>2210</v>
      </c>
      <c r="B5" s="102" t="s">
        <v>2191</v>
      </c>
      <c r="C5" s="102" t="s">
        <v>11293</v>
      </c>
      <c r="D5" s="102">
        <v>5903</v>
      </c>
      <c r="E5" s="103">
        <v>167</v>
      </c>
      <c r="F5" s="103">
        <v>5678</v>
      </c>
      <c r="G5" s="103">
        <v>6</v>
      </c>
      <c r="H5" s="103">
        <v>18</v>
      </c>
      <c r="I5" s="139">
        <f>(G5/H5)/(E5/F5)</f>
        <v>11.333333333333332</v>
      </c>
      <c r="J5" s="143">
        <v>5.2046730239641003E-5</v>
      </c>
      <c r="K5" s="100"/>
    </row>
    <row r="6" spans="1:11" ht="16">
      <c r="A6" s="102" t="s">
        <v>2221</v>
      </c>
      <c r="B6" s="102" t="s">
        <v>2191</v>
      </c>
      <c r="C6" s="102" t="s">
        <v>11293</v>
      </c>
      <c r="D6" s="102">
        <v>5905</v>
      </c>
      <c r="E6" s="103">
        <v>139</v>
      </c>
      <c r="F6" s="103">
        <v>5695</v>
      </c>
      <c r="G6" s="103">
        <v>5</v>
      </c>
      <c r="H6" s="103">
        <v>23</v>
      </c>
      <c r="I6" s="139">
        <f t="shared" ref="I6:I69" si="0">(G6/H6)/(E6/F6)</f>
        <v>8.9067876133875501</v>
      </c>
      <c r="J6" s="143">
        <v>5.1973537131383299E-4</v>
      </c>
      <c r="K6" s="100"/>
    </row>
    <row r="7" spans="1:11" ht="16">
      <c r="A7" s="102" t="s">
        <v>11294</v>
      </c>
      <c r="B7" s="102" t="s">
        <v>2191</v>
      </c>
      <c r="C7" s="102" t="s">
        <v>11293</v>
      </c>
      <c r="D7" s="102">
        <v>5891</v>
      </c>
      <c r="E7" s="103">
        <v>148</v>
      </c>
      <c r="F7" s="103">
        <v>5703</v>
      </c>
      <c r="G7" s="103">
        <v>6</v>
      </c>
      <c r="H7" s="103">
        <v>20</v>
      </c>
      <c r="I7" s="139">
        <f t="shared" si="0"/>
        <v>11.560135135135134</v>
      </c>
      <c r="J7" s="143">
        <v>4.3802825234344603E-5</v>
      </c>
      <c r="K7" s="100"/>
    </row>
    <row r="8" spans="1:11" ht="16">
      <c r="A8" s="102" t="s">
        <v>11295</v>
      </c>
      <c r="B8" s="102" t="s">
        <v>2191</v>
      </c>
      <c r="C8" s="102" t="s">
        <v>11293</v>
      </c>
      <c r="D8" s="102">
        <v>5884</v>
      </c>
      <c r="E8" s="103">
        <v>138</v>
      </c>
      <c r="F8" s="103">
        <v>5700</v>
      </c>
      <c r="G8" s="103">
        <v>4</v>
      </c>
      <c r="H8" s="103">
        <v>18</v>
      </c>
      <c r="I8" s="139">
        <f t="shared" si="0"/>
        <v>9.1787439613526569</v>
      </c>
      <c r="J8" s="143">
        <v>1.7210928281459E-3</v>
      </c>
      <c r="K8" s="100"/>
    </row>
    <row r="9" spans="1:11" ht="16">
      <c r="A9" s="102" t="s">
        <v>172</v>
      </c>
      <c r="B9" s="102" t="s">
        <v>2191</v>
      </c>
      <c r="C9" s="102" t="s">
        <v>11293</v>
      </c>
      <c r="D9" s="102">
        <v>5870</v>
      </c>
      <c r="E9" s="103">
        <v>148</v>
      </c>
      <c r="F9" s="103">
        <v>5641</v>
      </c>
      <c r="G9" s="103">
        <v>3</v>
      </c>
      <c r="H9" s="103">
        <v>18</v>
      </c>
      <c r="I9" s="139">
        <f t="shared" si="0"/>
        <v>6.3524774774774775</v>
      </c>
      <c r="J9" s="143">
        <v>1.6235965151944001E-2</v>
      </c>
      <c r="K9" s="100"/>
    </row>
    <row r="10" spans="1:11" ht="16">
      <c r="A10" s="102" t="s">
        <v>285</v>
      </c>
      <c r="B10" s="102" t="s">
        <v>2191</v>
      </c>
      <c r="C10" s="102" t="s">
        <v>11293</v>
      </c>
      <c r="D10" s="102">
        <v>5879</v>
      </c>
      <c r="E10" s="103">
        <v>144</v>
      </c>
      <c r="F10" s="103">
        <v>5652</v>
      </c>
      <c r="G10" s="103">
        <v>3</v>
      </c>
      <c r="H10" s="103">
        <v>18</v>
      </c>
      <c r="I10" s="139">
        <f t="shared" si="0"/>
        <v>6.5416666666666661</v>
      </c>
      <c r="J10" s="143">
        <v>1.50623848841591E-2</v>
      </c>
      <c r="K10" s="100"/>
    </row>
    <row r="11" spans="1:11" ht="16">
      <c r="A11" s="102" t="s">
        <v>1836</v>
      </c>
      <c r="B11" s="102" t="s">
        <v>2191</v>
      </c>
      <c r="C11" s="102" t="s">
        <v>11293</v>
      </c>
      <c r="D11" s="102">
        <v>6035</v>
      </c>
      <c r="E11" s="103">
        <v>216</v>
      </c>
      <c r="F11" s="103">
        <v>5815</v>
      </c>
      <c r="G11" s="103">
        <v>20</v>
      </c>
      <c r="H11" s="103">
        <v>20</v>
      </c>
      <c r="I11" s="139">
        <f t="shared" si="0"/>
        <v>26.921296296296298</v>
      </c>
      <c r="J11" s="143">
        <v>1.9306191386571699E-18</v>
      </c>
      <c r="K11" s="100"/>
    </row>
    <row r="12" spans="1:11" ht="16">
      <c r="A12" s="102" t="s">
        <v>11296</v>
      </c>
      <c r="B12" s="102" t="s">
        <v>2191</v>
      </c>
      <c r="C12" s="102" t="s">
        <v>11293</v>
      </c>
      <c r="D12" s="102">
        <v>5810</v>
      </c>
      <c r="E12" s="103">
        <v>140</v>
      </c>
      <c r="F12" s="103">
        <v>5610</v>
      </c>
      <c r="G12" s="103">
        <v>4</v>
      </c>
      <c r="H12" s="103">
        <v>17</v>
      </c>
      <c r="I12" s="139">
        <f t="shared" si="0"/>
        <v>9.4285714285714288</v>
      </c>
      <c r="J12" s="143">
        <v>1.59861424863241E-3</v>
      </c>
      <c r="K12" s="100"/>
    </row>
    <row r="13" spans="1:11" ht="16">
      <c r="A13" s="102" t="s">
        <v>11297</v>
      </c>
      <c r="B13" s="102" t="s">
        <v>2191</v>
      </c>
      <c r="C13" s="102" t="s">
        <v>11293</v>
      </c>
      <c r="D13" s="102">
        <v>5887</v>
      </c>
      <c r="E13" s="103">
        <v>136</v>
      </c>
      <c r="F13" s="103">
        <v>5701</v>
      </c>
      <c r="G13" s="103">
        <v>4</v>
      </c>
      <c r="H13" s="103">
        <v>18</v>
      </c>
      <c r="I13" s="139">
        <f t="shared" si="0"/>
        <v>9.3153594771241828</v>
      </c>
      <c r="J13" s="143">
        <v>1.6342416215700899E-3</v>
      </c>
      <c r="K13" s="100"/>
    </row>
    <row r="14" spans="1:11" ht="16">
      <c r="A14" s="102" t="s">
        <v>11298</v>
      </c>
      <c r="B14" s="102" t="s">
        <v>2191</v>
      </c>
      <c r="C14" s="102" t="s">
        <v>11293</v>
      </c>
      <c r="D14" s="102">
        <v>5941</v>
      </c>
      <c r="E14" s="103">
        <v>151</v>
      </c>
      <c r="F14" s="103">
        <v>5678</v>
      </c>
      <c r="G14" s="103">
        <v>8</v>
      </c>
      <c r="H14" s="103">
        <v>14</v>
      </c>
      <c r="I14" s="139">
        <f t="shared" si="0"/>
        <v>21.487228003784292</v>
      </c>
      <c r="J14" s="143">
        <v>5.7726975925930599E-8</v>
      </c>
      <c r="K14" s="100"/>
    </row>
    <row r="15" spans="1:11" ht="16">
      <c r="A15" s="102" t="s">
        <v>2286</v>
      </c>
      <c r="B15" s="102" t="s">
        <v>11299</v>
      </c>
      <c r="C15" s="102" t="s">
        <v>11293</v>
      </c>
      <c r="D15" s="102">
        <v>5915</v>
      </c>
      <c r="E15" s="103">
        <v>171</v>
      </c>
      <c r="F15" s="103">
        <v>5741</v>
      </c>
      <c r="G15" s="103">
        <v>18</v>
      </c>
      <c r="H15" s="103">
        <v>36</v>
      </c>
      <c r="I15" s="139">
        <f t="shared" si="0"/>
        <v>16.78654970760234</v>
      </c>
      <c r="J15" s="143">
        <v>1.6455552719419199E-14</v>
      </c>
      <c r="K15" s="100"/>
    </row>
    <row r="16" spans="1:11" ht="16">
      <c r="A16" s="102" t="s">
        <v>2283</v>
      </c>
      <c r="B16" s="102" t="s">
        <v>11299</v>
      </c>
      <c r="C16" s="102" t="s">
        <v>11293</v>
      </c>
      <c r="D16" s="102">
        <v>6013</v>
      </c>
      <c r="E16" s="103">
        <v>151</v>
      </c>
      <c r="F16" s="103">
        <v>5697</v>
      </c>
      <c r="G16" s="103">
        <v>10</v>
      </c>
      <c r="H16" s="103">
        <v>27</v>
      </c>
      <c r="I16" s="139">
        <f t="shared" si="0"/>
        <v>13.973509933774833</v>
      </c>
      <c r="J16" s="143">
        <v>3.2749863803029597E-8</v>
      </c>
      <c r="K16" s="100"/>
    </row>
    <row r="17" spans="1:11" ht="16">
      <c r="A17" s="102" t="s">
        <v>2288</v>
      </c>
      <c r="B17" s="102" t="s">
        <v>11299</v>
      </c>
      <c r="C17" s="102" t="s">
        <v>11293</v>
      </c>
      <c r="D17" s="102">
        <v>5913</v>
      </c>
      <c r="E17" s="103">
        <v>138</v>
      </c>
      <c r="F17" s="103">
        <v>5701</v>
      </c>
      <c r="G17" s="103">
        <v>7</v>
      </c>
      <c r="H17" s="103">
        <v>33</v>
      </c>
      <c r="I17" s="139">
        <f t="shared" si="0"/>
        <v>8.7630654369784811</v>
      </c>
      <c r="J17" s="143">
        <v>4.5272965949631503E-5</v>
      </c>
      <c r="K17" s="100"/>
    </row>
    <row r="18" spans="1:11" ht="16">
      <c r="A18" s="102" t="s">
        <v>2289</v>
      </c>
      <c r="B18" s="102" t="s">
        <v>11299</v>
      </c>
      <c r="C18" s="102" t="s">
        <v>11293</v>
      </c>
      <c r="D18" s="102">
        <v>5930</v>
      </c>
      <c r="E18" s="103">
        <v>182</v>
      </c>
      <c r="F18" s="103">
        <v>5673</v>
      </c>
      <c r="G18" s="103">
        <v>8</v>
      </c>
      <c r="H18" s="103">
        <v>30</v>
      </c>
      <c r="I18" s="139">
        <f t="shared" si="0"/>
        <v>8.3120879120879128</v>
      </c>
      <c r="J18" s="143">
        <v>2.1472044416415001E-5</v>
      </c>
      <c r="K18" s="100"/>
    </row>
    <row r="19" spans="1:11" ht="16">
      <c r="A19" s="102" t="s">
        <v>2290</v>
      </c>
      <c r="B19" s="102" t="s">
        <v>11299</v>
      </c>
      <c r="C19" s="102" t="s">
        <v>11293</v>
      </c>
      <c r="D19" s="102">
        <v>5797</v>
      </c>
      <c r="E19" s="103">
        <v>169</v>
      </c>
      <c r="F19" s="103">
        <v>5627</v>
      </c>
      <c r="G19" s="103">
        <v>18</v>
      </c>
      <c r="H19" s="103">
        <v>35</v>
      </c>
      <c r="I19" s="139">
        <f t="shared" si="0"/>
        <v>17.123584108199491</v>
      </c>
      <c r="J19" s="143">
        <v>1.3080950619197099E-14</v>
      </c>
      <c r="K19" s="100"/>
    </row>
    <row r="20" spans="1:11" ht="16">
      <c r="A20" s="102" t="s">
        <v>2292</v>
      </c>
      <c r="B20" s="102" t="s">
        <v>11299</v>
      </c>
      <c r="C20" s="102" t="s">
        <v>11293</v>
      </c>
      <c r="D20" s="102">
        <v>5910</v>
      </c>
      <c r="E20" s="103">
        <v>152</v>
      </c>
      <c r="F20" s="103">
        <v>5706</v>
      </c>
      <c r="G20" s="103">
        <v>9</v>
      </c>
      <c r="H20" s="103">
        <v>31</v>
      </c>
      <c r="I20" s="139">
        <f t="shared" si="0"/>
        <v>10.898556876061122</v>
      </c>
      <c r="J20" s="143">
        <v>8.9076904005968304E-7</v>
      </c>
      <c r="K20" s="100"/>
    </row>
    <row r="21" spans="1:11" ht="16">
      <c r="A21" s="102" t="s">
        <v>398</v>
      </c>
      <c r="B21" s="102" t="s">
        <v>2194</v>
      </c>
      <c r="C21" s="102" t="s">
        <v>11300</v>
      </c>
      <c r="D21" s="102">
        <v>6227</v>
      </c>
      <c r="E21" s="103">
        <v>201</v>
      </c>
      <c r="F21" s="103">
        <v>6020</v>
      </c>
      <c r="G21" s="103">
        <v>67</v>
      </c>
      <c r="H21" s="103">
        <v>76</v>
      </c>
      <c r="I21" s="139">
        <f t="shared" si="0"/>
        <v>26.403508771929825</v>
      </c>
      <c r="J21" s="143">
        <v>5.6454152430716503E-56</v>
      </c>
      <c r="K21" s="100"/>
    </row>
    <row r="22" spans="1:11" ht="16">
      <c r="A22" s="102" t="s">
        <v>420</v>
      </c>
      <c r="B22" s="102" t="s">
        <v>2194</v>
      </c>
      <c r="C22" s="102" t="s">
        <v>11300</v>
      </c>
      <c r="D22" s="102">
        <v>6213</v>
      </c>
      <c r="E22" s="103">
        <v>183</v>
      </c>
      <c r="F22" s="103">
        <v>6029</v>
      </c>
      <c r="G22" s="103">
        <v>61</v>
      </c>
      <c r="H22" s="103">
        <v>76</v>
      </c>
      <c r="I22" s="139">
        <f t="shared" si="0"/>
        <v>26.442982456140353</v>
      </c>
      <c r="J22" s="143">
        <v>9.5584554738453095E-52</v>
      </c>
      <c r="K22" s="100"/>
    </row>
    <row r="23" spans="1:11" ht="16">
      <c r="A23" s="102" t="s">
        <v>432</v>
      </c>
      <c r="B23" s="102" t="s">
        <v>2194</v>
      </c>
      <c r="C23" s="102" t="s">
        <v>11300</v>
      </c>
      <c r="D23" s="102">
        <v>6118</v>
      </c>
      <c r="E23" s="103">
        <v>178</v>
      </c>
      <c r="F23" s="103">
        <v>5887</v>
      </c>
      <c r="G23" s="103">
        <v>22</v>
      </c>
      <c r="H23" s="103">
        <v>50</v>
      </c>
      <c r="I23" s="139">
        <f t="shared" si="0"/>
        <v>14.552134831460673</v>
      </c>
      <c r="J23" s="143">
        <v>2.6412999641504599E-16</v>
      </c>
      <c r="K23" s="100"/>
    </row>
    <row r="24" spans="1:11" ht="16">
      <c r="A24" s="102" t="s">
        <v>1528</v>
      </c>
      <c r="B24" s="102" t="s">
        <v>2194</v>
      </c>
      <c r="C24" s="102" t="s">
        <v>11300</v>
      </c>
      <c r="D24" s="102">
        <v>6133</v>
      </c>
      <c r="E24" s="103">
        <v>156</v>
      </c>
      <c r="F24" s="103">
        <v>5920</v>
      </c>
      <c r="G24" s="103">
        <v>25</v>
      </c>
      <c r="H24" s="103">
        <v>55</v>
      </c>
      <c r="I24" s="139">
        <f t="shared" si="0"/>
        <v>17.249417249417249</v>
      </c>
      <c r="J24" s="143">
        <v>8.7661837313901304E-20</v>
      </c>
      <c r="K24" s="100"/>
    </row>
    <row r="25" spans="1:11" ht="16">
      <c r="A25" s="102" t="s">
        <v>776</v>
      </c>
      <c r="B25" s="102" t="s">
        <v>2194</v>
      </c>
      <c r="C25" s="102" t="s">
        <v>11300</v>
      </c>
      <c r="D25" s="102">
        <v>6127</v>
      </c>
      <c r="E25" s="103">
        <v>183</v>
      </c>
      <c r="F25" s="103">
        <v>5892</v>
      </c>
      <c r="G25" s="103">
        <v>27</v>
      </c>
      <c r="H25" s="103">
        <v>50</v>
      </c>
      <c r="I25" s="139">
        <f t="shared" si="0"/>
        <v>17.386229508196724</v>
      </c>
      <c r="J25" s="143">
        <v>4.6555264115686297E-21</v>
      </c>
      <c r="K25" s="100"/>
    </row>
    <row r="26" spans="1:11" ht="16">
      <c r="A26" s="102" t="s">
        <v>1810</v>
      </c>
      <c r="B26" s="102" t="s">
        <v>2194</v>
      </c>
      <c r="C26" s="102" t="s">
        <v>11300</v>
      </c>
      <c r="D26" s="102">
        <v>6263</v>
      </c>
      <c r="E26" s="103">
        <v>261</v>
      </c>
      <c r="F26" s="103">
        <v>5994</v>
      </c>
      <c r="G26" s="103">
        <v>76</v>
      </c>
      <c r="H26" s="103">
        <v>67</v>
      </c>
      <c r="I26" s="139">
        <f t="shared" si="0"/>
        <v>26.050437467833248</v>
      </c>
      <c r="J26" s="143">
        <v>3.8371247278012003E-61</v>
      </c>
      <c r="K26" s="100"/>
    </row>
    <row r="27" spans="1:11" ht="16">
      <c r="A27" s="102" t="s">
        <v>2157</v>
      </c>
      <c r="B27" s="102" t="s">
        <v>2194</v>
      </c>
      <c r="C27" s="102" t="s">
        <v>11300</v>
      </c>
      <c r="D27" s="102">
        <v>6206</v>
      </c>
      <c r="E27" s="103">
        <v>191</v>
      </c>
      <c r="F27" s="103">
        <v>6007</v>
      </c>
      <c r="G27" s="103">
        <v>59</v>
      </c>
      <c r="H27" s="103">
        <v>76</v>
      </c>
      <c r="I27" s="139">
        <f t="shared" si="0"/>
        <v>24.415334802976027</v>
      </c>
      <c r="J27" s="143">
        <v>1.17200603187088E-48</v>
      </c>
      <c r="K27" s="100"/>
    </row>
    <row r="28" spans="1:11" ht="16">
      <c r="A28" s="102" t="s">
        <v>2359</v>
      </c>
      <c r="B28" s="102" t="s">
        <v>11301</v>
      </c>
      <c r="C28" s="102" t="s">
        <v>11300</v>
      </c>
      <c r="D28" s="102">
        <v>6833</v>
      </c>
      <c r="E28" s="103">
        <v>139</v>
      </c>
      <c r="F28" s="103">
        <v>5787</v>
      </c>
      <c r="G28" s="103">
        <v>6</v>
      </c>
      <c r="H28" s="103">
        <v>30</v>
      </c>
      <c r="I28" s="139">
        <f t="shared" si="0"/>
        <v>8.3266187050359708</v>
      </c>
      <c r="J28" s="143">
        <v>1.9900424483275601E-4</v>
      </c>
      <c r="K28" s="100"/>
    </row>
    <row r="29" spans="1:11" ht="16">
      <c r="A29" s="102" t="s">
        <v>2354</v>
      </c>
      <c r="B29" s="102" t="s">
        <v>11301</v>
      </c>
      <c r="C29" s="102" t="s">
        <v>11300</v>
      </c>
      <c r="D29" s="102">
        <v>6132</v>
      </c>
      <c r="E29" s="103">
        <v>227</v>
      </c>
      <c r="F29" s="103">
        <v>5845</v>
      </c>
      <c r="G29" s="103">
        <v>32</v>
      </c>
      <c r="H29" s="103">
        <v>46</v>
      </c>
      <c r="I29" s="139">
        <f t="shared" si="0"/>
        <v>17.912277341505458</v>
      </c>
      <c r="J29" s="143">
        <v>2.03337845438628E-24</v>
      </c>
      <c r="K29" s="100"/>
    </row>
    <row r="30" spans="1:11" ht="16">
      <c r="A30" s="102" t="s">
        <v>2356</v>
      </c>
      <c r="B30" s="102" t="s">
        <v>11301</v>
      </c>
      <c r="C30" s="102" t="s">
        <v>11300</v>
      </c>
      <c r="D30" s="102">
        <v>6036</v>
      </c>
      <c r="E30" s="103">
        <v>134</v>
      </c>
      <c r="F30" s="103">
        <v>5774</v>
      </c>
      <c r="G30" s="103">
        <v>4</v>
      </c>
      <c r="H30" s="103">
        <v>28</v>
      </c>
      <c r="I30" s="139">
        <f t="shared" si="0"/>
        <v>6.1556503198294239</v>
      </c>
      <c r="J30" s="143">
        <v>6.0528173080980196E-3</v>
      </c>
      <c r="K30" s="100"/>
    </row>
    <row r="31" spans="1:11" ht="16">
      <c r="A31" s="102" t="s">
        <v>2357</v>
      </c>
      <c r="B31" s="102" t="s">
        <v>11301</v>
      </c>
      <c r="C31" s="102" t="s">
        <v>11300</v>
      </c>
      <c r="D31" s="102">
        <v>8477</v>
      </c>
      <c r="E31" s="103">
        <v>135</v>
      </c>
      <c r="F31" s="103">
        <v>5799</v>
      </c>
      <c r="G31" s="103">
        <v>8</v>
      </c>
      <c r="H31" s="103">
        <v>30</v>
      </c>
      <c r="I31" s="139">
        <f t="shared" si="0"/>
        <v>11.454814814814814</v>
      </c>
      <c r="J31" s="143">
        <v>2.3668447215286501E-6</v>
      </c>
      <c r="K31" s="100"/>
    </row>
    <row r="32" spans="1:11" ht="16">
      <c r="A32" s="102" t="s">
        <v>2358</v>
      </c>
      <c r="B32" s="102" t="s">
        <v>11301</v>
      </c>
      <c r="C32" s="102" t="s">
        <v>11300</v>
      </c>
      <c r="D32" s="102">
        <v>6163</v>
      </c>
      <c r="E32" s="103">
        <v>133</v>
      </c>
      <c r="F32" s="103">
        <v>5794</v>
      </c>
      <c r="G32" s="103">
        <v>5</v>
      </c>
      <c r="H32" s="103">
        <v>30</v>
      </c>
      <c r="I32" s="139">
        <f t="shared" si="0"/>
        <v>7.2606516290726812</v>
      </c>
      <c r="J32" s="143">
        <v>1.1469757602768701E-3</v>
      </c>
      <c r="K32" s="100"/>
    </row>
    <row r="33" spans="1:11" ht="16">
      <c r="A33" s="102" t="s">
        <v>2360</v>
      </c>
      <c r="B33" s="102" t="s">
        <v>11301</v>
      </c>
      <c r="C33" s="102" t="s">
        <v>11300</v>
      </c>
      <c r="D33" s="102">
        <v>8930</v>
      </c>
      <c r="E33" s="103">
        <v>257</v>
      </c>
      <c r="F33" s="103">
        <v>5828</v>
      </c>
      <c r="G33" s="103">
        <v>35</v>
      </c>
      <c r="H33" s="103">
        <v>46</v>
      </c>
      <c r="I33" s="139">
        <f t="shared" si="0"/>
        <v>17.254271696836408</v>
      </c>
      <c r="J33" s="143">
        <v>8.5714603820805098E-26</v>
      </c>
      <c r="K33" s="100"/>
    </row>
    <row r="34" spans="1:11" ht="16">
      <c r="A34" s="102" t="s">
        <v>2361</v>
      </c>
      <c r="B34" s="102" t="s">
        <v>11301</v>
      </c>
      <c r="C34" s="102" t="s">
        <v>11300</v>
      </c>
      <c r="D34" s="102">
        <v>6268</v>
      </c>
      <c r="E34" s="103">
        <v>127</v>
      </c>
      <c r="F34" s="103">
        <v>5803</v>
      </c>
      <c r="G34" s="103">
        <v>6</v>
      </c>
      <c r="H34" s="103">
        <v>30</v>
      </c>
      <c r="I34" s="139">
        <f t="shared" si="0"/>
        <v>9.1385826771653544</v>
      </c>
      <c r="J34" s="143">
        <v>1.2322816044529899E-4</v>
      </c>
      <c r="K34" s="100"/>
    </row>
    <row r="35" spans="1:11" ht="16">
      <c r="A35" s="102" t="s">
        <v>2362</v>
      </c>
      <c r="B35" s="102" t="s">
        <v>11301</v>
      </c>
      <c r="C35" s="102" t="s">
        <v>11300</v>
      </c>
      <c r="D35" s="102">
        <v>6012</v>
      </c>
      <c r="E35" s="103">
        <v>142</v>
      </c>
      <c r="F35" s="103">
        <v>5783</v>
      </c>
      <c r="G35" s="103">
        <v>7</v>
      </c>
      <c r="H35" s="103">
        <v>29</v>
      </c>
      <c r="I35" s="139">
        <f t="shared" si="0"/>
        <v>9.8302574065080144</v>
      </c>
      <c r="J35" s="143">
        <v>2.4054811731523598E-5</v>
      </c>
      <c r="K35" s="100"/>
    </row>
    <row r="36" spans="1:11" ht="16">
      <c r="A36" s="102" t="s">
        <v>2363</v>
      </c>
      <c r="B36" s="102" t="s">
        <v>11301</v>
      </c>
      <c r="C36" s="102" t="s">
        <v>11300</v>
      </c>
      <c r="D36" s="102">
        <v>6006</v>
      </c>
      <c r="E36" s="103">
        <v>134</v>
      </c>
      <c r="F36" s="103">
        <v>5800</v>
      </c>
      <c r="G36" s="103">
        <v>5</v>
      </c>
      <c r="H36" s="103">
        <v>32</v>
      </c>
      <c r="I36" s="139">
        <f t="shared" si="0"/>
        <v>6.763059701492538</v>
      </c>
      <c r="J36" s="143">
        <v>1.5224097118128599E-3</v>
      </c>
      <c r="K36" s="100"/>
    </row>
    <row r="37" spans="1:11" ht="16">
      <c r="A37" s="102" t="s">
        <v>1411</v>
      </c>
      <c r="B37" s="102" t="s">
        <v>11302</v>
      </c>
      <c r="C37" s="102" t="s">
        <v>11303</v>
      </c>
      <c r="D37" s="102">
        <v>6209</v>
      </c>
      <c r="E37" s="103">
        <v>202</v>
      </c>
      <c r="F37" s="103">
        <v>6006</v>
      </c>
      <c r="G37" s="103">
        <v>10</v>
      </c>
      <c r="H37" s="103">
        <v>17</v>
      </c>
      <c r="I37" s="139">
        <f t="shared" si="0"/>
        <v>17.489807804309844</v>
      </c>
      <c r="J37" s="143">
        <v>8.5077661284800608E-9</v>
      </c>
      <c r="K37" s="100"/>
    </row>
    <row r="38" spans="1:11" ht="16">
      <c r="A38" s="102" t="s">
        <v>1414</v>
      </c>
      <c r="B38" s="102" t="s">
        <v>11302</v>
      </c>
      <c r="C38" s="102" t="s">
        <v>11303</v>
      </c>
      <c r="D38" s="102">
        <v>6148</v>
      </c>
      <c r="E38" s="103">
        <v>155</v>
      </c>
      <c r="F38" s="103">
        <v>5925</v>
      </c>
      <c r="G38" s="103">
        <v>3</v>
      </c>
      <c r="H38" s="103">
        <v>20</v>
      </c>
      <c r="I38" s="139">
        <f t="shared" si="0"/>
        <v>5.7338709677419359</v>
      </c>
      <c r="J38" s="143">
        <v>2.0619769592590299E-2</v>
      </c>
      <c r="K38" s="100"/>
    </row>
    <row r="39" spans="1:11" ht="16">
      <c r="A39" s="102" t="s">
        <v>1438</v>
      </c>
      <c r="B39" s="102" t="s">
        <v>11302</v>
      </c>
      <c r="C39" s="102" t="s">
        <v>11303</v>
      </c>
      <c r="D39" s="102">
        <v>6142</v>
      </c>
      <c r="E39" s="103">
        <v>185</v>
      </c>
      <c r="F39" s="103">
        <v>5888</v>
      </c>
      <c r="G39" s="103">
        <v>4</v>
      </c>
      <c r="H39" s="103">
        <v>19</v>
      </c>
      <c r="I39" s="139">
        <f t="shared" si="0"/>
        <v>6.7004267425320059</v>
      </c>
      <c r="J39" s="143">
        <v>4.9911680065997501E-3</v>
      </c>
      <c r="K39" s="100"/>
    </row>
    <row r="40" spans="1:11" ht="16">
      <c r="A40" s="102" t="s">
        <v>1365</v>
      </c>
      <c r="B40" s="102" t="s">
        <v>11302</v>
      </c>
      <c r="C40" s="102" t="s">
        <v>11303</v>
      </c>
      <c r="D40" s="102">
        <v>6216</v>
      </c>
      <c r="E40" s="103">
        <v>188</v>
      </c>
      <c r="F40" s="103">
        <v>6027</v>
      </c>
      <c r="G40" s="103">
        <v>8</v>
      </c>
      <c r="H40" s="103">
        <v>29</v>
      </c>
      <c r="I40" s="139">
        <f t="shared" si="0"/>
        <v>8.8437270726338948</v>
      </c>
      <c r="J40" s="143">
        <v>1.42906942985173E-5</v>
      </c>
      <c r="K40" s="100"/>
    </row>
    <row r="41" spans="1:11" ht="16">
      <c r="A41" s="102" t="s">
        <v>11304</v>
      </c>
      <c r="B41" s="102" t="s">
        <v>11302</v>
      </c>
      <c r="C41" s="102" t="s">
        <v>11303</v>
      </c>
      <c r="D41" s="102">
        <v>6478</v>
      </c>
      <c r="E41" s="103">
        <v>150</v>
      </c>
      <c r="F41" s="103">
        <v>5897</v>
      </c>
      <c r="G41" s="103">
        <v>3</v>
      </c>
      <c r="H41" s="103">
        <v>19</v>
      </c>
      <c r="I41" s="139">
        <f t="shared" si="0"/>
        <v>6.2073684210526316</v>
      </c>
      <c r="J41" s="143">
        <v>1.7023817264774099E-2</v>
      </c>
      <c r="K41" s="100"/>
    </row>
    <row r="42" spans="1:11" ht="16">
      <c r="A42" s="102" t="s">
        <v>2395</v>
      </c>
      <c r="B42" s="102" t="s">
        <v>11305</v>
      </c>
      <c r="C42" s="102" t="s">
        <v>11303</v>
      </c>
      <c r="D42" s="102">
        <v>6140</v>
      </c>
      <c r="E42" s="103">
        <v>171</v>
      </c>
      <c r="F42" s="103">
        <v>5918</v>
      </c>
      <c r="G42" s="103">
        <v>2</v>
      </c>
      <c r="H42" s="103">
        <v>37</v>
      </c>
      <c r="I42" s="139">
        <f t="shared" si="0"/>
        <v>1.8707128180812393</v>
      </c>
      <c r="J42" s="143">
        <v>0.30193710962091802</v>
      </c>
      <c r="K42" s="100"/>
    </row>
    <row r="43" spans="1:11" ht="16">
      <c r="A43" s="102" t="s">
        <v>2396</v>
      </c>
      <c r="B43" s="102" t="s">
        <v>11305</v>
      </c>
      <c r="C43" s="102" t="s">
        <v>11303</v>
      </c>
      <c r="D43" s="102">
        <v>6327</v>
      </c>
      <c r="E43" s="103">
        <v>166</v>
      </c>
      <c r="F43" s="103">
        <v>5907</v>
      </c>
      <c r="G43" s="103">
        <v>3</v>
      </c>
      <c r="H43" s="103">
        <v>37</v>
      </c>
      <c r="I43" s="139">
        <f t="shared" si="0"/>
        <v>2.885216541843048</v>
      </c>
      <c r="J43" s="143">
        <v>9.7583722392085001E-2</v>
      </c>
      <c r="K43" s="100"/>
    </row>
    <row r="44" spans="1:11" ht="16">
      <c r="A44" s="102" t="s">
        <v>2394</v>
      </c>
      <c r="B44" s="102" t="s">
        <v>11305</v>
      </c>
      <c r="C44" s="102" t="s">
        <v>11303</v>
      </c>
      <c r="D44" s="102">
        <v>6118</v>
      </c>
      <c r="E44" s="103">
        <v>198</v>
      </c>
      <c r="F44" s="103">
        <v>5917</v>
      </c>
      <c r="G44" s="103">
        <v>5</v>
      </c>
      <c r="H44" s="103">
        <v>37</v>
      </c>
      <c r="I44" s="139">
        <f t="shared" si="0"/>
        <v>4.0383565383565383</v>
      </c>
      <c r="J44" s="143">
        <v>1.17037972129235E-2</v>
      </c>
      <c r="K44" s="100"/>
    </row>
    <row r="45" spans="1:11" ht="16">
      <c r="A45" s="102" t="s">
        <v>2397</v>
      </c>
      <c r="B45" s="102" t="s">
        <v>11305</v>
      </c>
      <c r="C45" s="102" t="s">
        <v>11303</v>
      </c>
      <c r="D45" s="102">
        <v>6128</v>
      </c>
      <c r="E45" s="103">
        <v>198</v>
      </c>
      <c r="F45" s="103">
        <v>5873</v>
      </c>
      <c r="G45" s="103">
        <v>2</v>
      </c>
      <c r="H45" s="103">
        <v>35</v>
      </c>
      <c r="I45" s="139">
        <f t="shared" si="0"/>
        <v>1.694949494949495</v>
      </c>
      <c r="J45" s="143">
        <v>0.34298588449503098</v>
      </c>
      <c r="K45" s="100"/>
    </row>
    <row r="46" spans="1:11" ht="16">
      <c r="A46" s="102" t="s">
        <v>1450</v>
      </c>
      <c r="B46" s="102" t="s">
        <v>11306</v>
      </c>
      <c r="C46" s="102" t="s">
        <v>11307</v>
      </c>
      <c r="D46" s="102">
        <v>6233</v>
      </c>
      <c r="E46" s="103">
        <v>163</v>
      </c>
      <c r="F46" s="103">
        <v>6067</v>
      </c>
      <c r="G46" s="103">
        <v>13</v>
      </c>
      <c r="H46" s="103">
        <v>37</v>
      </c>
      <c r="I46" s="139">
        <f t="shared" si="0"/>
        <v>13.077599071464101</v>
      </c>
      <c r="J46" s="143">
        <v>6.0740549198211598E-10</v>
      </c>
      <c r="K46" s="100"/>
    </row>
    <row r="47" spans="1:11" ht="16">
      <c r="A47" s="102" t="s">
        <v>1452</v>
      </c>
      <c r="B47" s="102" t="s">
        <v>11306</v>
      </c>
      <c r="C47" s="102" t="s">
        <v>11307</v>
      </c>
      <c r="D47" s="102">
        <v>6174</v>
      </c>
      <c r="E47" s="103">
        <v>323</v>
      </c>
      <c r="F47" s="103">
        <v>5794</v>
      </c>
      <c r="G47" s="103">
        <v>8</v>
      </c>
      <c r="H47" s="103">
        <v>28</v>
      </c>
      <c r="I47" s="139">
        <f t="shared" si="0"/>
        <v>5.12516585581601</v>
      </c>
      <c r="J47" s="143">
        <v>5.1765611701271703E-4</v>
      </c>
      <c r="K47" s="100"/>
    </row>
    <row r="48" spans="1:11" ht="16">
      <c r="A48" s="102" t="s">
        <v>1513</v>
      </c>
      <c r="B48" s="102" t="s">
        <v>11306</v>
      </c>
      <c r="C48" s="102" t="s">
        <v>11307</v>
      </c>
      <c r="D48" s="102">
        <v>6300</v>
      </c>
      <c r="E48" s="103">
        <v>267</v>
      </c>
      <c r="F48" s="103">
        <v>6028</v>
      </c>
      <c r="G48" s="103">
        <v>22</v>
      </c>
      <c r="H48" s="103">
        <v>30</v>
      </c>
      <c r="I48" s="139">
        <f t="shared" si="0"/>
        <v>16.556304619225966</v>
      </c>
      <c r="J48" s="143">
        <v>1.09061320538372E-16</v>
      </c>
      <c r="K48" s="100"/>
    </row>
    <row r="49" spans="1:11" ht="16">
      <c r="A49" s="102" t="s">
        <v>107</v>
      </c>
      <c r="B49" s="102" t="s">
        <v>11306</v>
      </c>
      <c r="C49" s="102" t="s">
        <v>11307</v>
      </c>
      <c r="D49" s="102">
        <v>6134</v>
      </c>
      <c r="E49" s="103">
        <v>235</v>
      </c>
      <c r="F49" s="103">
        <v>5849</v>
      </c>
      <c r="G49" s="103">
        <v>4</v>
      </c>
      <c r="H49" s="103">
        <v>32</v>
      </c>
      <c r="I49" s="139">
        <f t="shared" si="0"/>
        <v>3.1111702127659573</v>
      </c>
      <c r="J49" s="143">
        <v>5.0245688177043203E-2</v>
      </c>
      <c r="K49" s="100"/>
    </row>
    <row r="50" spans="1:11" ht="16">
      <c r="A50" s="102" t="s">
        <v>2528</v>
      </c>
      <c r="B50" s="102" t="s">
        <v>11308</v>
      </c>
      <c r="C50" s="102" t="s">
        <v>11307</v>
      </c>
      <c r="D50" s="102">
        <v>7438</v>
      </c>
      <c r="E50" s="103">
        <v>148</v>
      </c>
      <c r="F50" s="103">
        <v>5953</v>
      </c>
      <c r="G50" s="103">
        <v>5</v>
      </c>
      <c r="H50" s="103">
        <v>32</v>
      </c>
      <c r="I50" s="139">
        <f t="shared" si="0"/>
        <v>6.2848395270270272</v>
      </c>
      <c r="J50" s="143">
        <v>2.0631346302363101E-3</v>
      </c>
      <c r="K50" s="100"/>
    </row>
    <row r="51" spans="1:11" ht="16">
      <c r="A51" s="102" t="s">
        <v>2530</v>
      </c>
      <c r="B51" s="102" t="s">
        <v>11308</v>
      </c>
      <c r="C51" s="102" t="s">
        <v>11307</v>
      </c>
      <c r="D51" s="102">
        <v>6235</v>
      </c>
      <c r="E51" s="103">
        <v>130</v>
      </c>
      <c r="F51" s="103">
        <v>5853</v>
      </c>
      <c r="G51" s="103">
        <v>1</v>
      </c>
      <c r="H51" s="103">
        <v>29</v>
      </c>
      <c r="I51" s="139">
        <f t="shared" si="0"/>
        <v>1.5525198938992044</v>
      </c>
      <c r="J51" s="143">
        <v>0.48440055638113699</v>
      </c>
      <c r="K51" s="100"/>
    </row>
    <row r="52" spans="1:11" ht="16">
      <c r="A52" s="102" t="s">
        <v>2531</v>
      </c>
      <c r="B52" s="102" t="s">
        <v>11308</v>
      </c>
      <c r="C52" s="102" t="s">
        <v>11307</v>
      </c>
      <c r="D52" s="102">
        <v>6365</v>
      </c>
      <c r="E52" s="103">
        <v>147</v>
      </c>
      <c r="F52" s="103">
        <v>5963</v>
      </c>
      <c r="G52" s="103">
        <v>4</v>
      </c>
      <c r="H52" s="103">
        <v>34</v>
      </c>
      <c r="I52" s="139">
        <f t="shared" si="0"/>
        <v>4.7723089235694278</v>
      </c>
      <c r="J52" s="143">
        <v>1.34960043322225E-2</v>
      </c>
      <c r="K52" s="100"/>
    </row>
    <row r="53" spans="1:11" ht="16">
      <c r="A53" s="102" t="s">
        <v>2532</v>
      </c>
      <c r="B53" s="102" t="s">
        <v>11308</v>
      </c>
      <c r="C53" s="102" t="s">
        <v>11307</v>
      </c>
      <c r="D53" s="102">
        <v>7354</v>
      </c>
      <c r="E53" s="103">
        <v>146</v>
      </c>
      <c r="F53" s="103">
        <v>5968</v>
      </c>
      <c r="G53" s="103">
        <v>4</v>
      </c>
      <c r="H53" s="103">
        <v>35</v>
      </c>
      <c r="I53" s="139">
        <f t="shared" si="0"/>
        <v>4.6716242661448142</v>
      </c>
      <c r="J53" s="143">
        <v>1.4392809911476999E-2</v>
      </c>
      <c r="K53" s="100"/>
    </row>
    <row r="54" spans="1:11" ht="16">
      <c r="A54" s="102" t="s">
        <v>2527</v>
      </c>
      <c r="B54" s="102" t="s">
        <v>11308</v>
      </c>
      <c r="C54" s="102" t="s">
        <v>11307</v>
      </c>
      <c r="D54" s="102">
        <v>6277</v>
      </c>
      <c r="E54" s="103">
        <v>139</v>
      </c>
      <c r="F54" s="103">
        <v>5975</v>
      </c>
      <c r="G54" s="103">
        <v>5</v>
      </c>
      <c r="H54" s="103">
        <v>32</v>
      </c>
      <c r="I54" s="139">
        <f t="shared" si="0"/>
        <v>6.7165017985611515</v>
      </c>
      <c r="J54" s="143">
        <v>1.5634085778336499E-3</v>
      </c>
      <c r="K54" s="100"/>
    </row>
    <row r="55" spans="1:11" ht="16">
      <c r="A55" s="102" t="s">
        <v>2529</v>
      </c>
      <c r="B55" s="102" t="s">
        <v>11308</v>
      </c>
      <c r="C55" s="102" t="s">
        <v>11307</v>
      </c>
      <c r="D55" s="102">
        <v>6258</v>
      </c>
      <c r="E55" s="103">
        <v>145</v>
      </c>
      <c r="F55" s="103">
        <v>5977</v>
      </c>
      <c r="G55" s="103">
        <v>3</v>
      </c>
      <c r="H55" s="103">
        <v>33</v>
      </c>
      <c r="I55" s="139">
        <f t="shared" si="0"/>
        <v>3.7473354231974922</v>
      </c>
      <c r="J55" s="143">
        <v>5.4536249350651697E-2</v>
      </c>
      <c r="K55" s="100"/>
    </row>
    <row r="56" spans="1:11" ht="16">
      <c r="A56" s="102" t="s">
        <v>2189</v>
      </c>
      <c r="B56" s="102" t="s">
        <v>11309</v>
      </c>
      <c r="C56" s="102" t="s">
        <v>11310</v>
      </c>
      <c r="D56" s="102">
        <v>6136</v>
      </c>
      <c r="E56" s="103">
        <v>151</v>
      </c>
      <c r="F56" s="103">
        <v>5938</v>
      </c>
      <c r="G56" s="103">
        <v>4</v>
      </c>
      <c r="H56" s="103">
        <v>5</v>
      </c>
      <c r="I56" s="139">
        <f t="shared" si="0"/>
        <v>31.459602649006627</v>
      </c>
      <c r="J56" s="143">
        <v>4.5816420673289399E-5</v>
      </c>
      <c r="K56" s="100"/>
    </row>
    <row r="57" spans="1:11" ht="16">
      <c r="A57" s="102" t="s">
        <v>2190</v>
      </c>
      <c r="B57" s="102" t="s">
        <v>11309</v>
      </c>
      <c r="C57" s="102" t="s">
        <v>11310</v>
      </c>
      <c r="D57" s="102">
        <v>6138</v>
      </c>
      <c r="E57" s="103">
        <v>168</v>
      </c>
      <c r="F57" s="103">
        <v>5918</v>
      </c>
      <c r="G57" s="103">
        <v>4</v>
      </c>
      <c r="H57" s="103">
        <v>6</v>
      </c>
      <c r="I57" s="139">
        <f t="shared" si="0"/>
        <v>23.484126984126981</v>
      </c>
      <c r="J57" s="143">
        <v>1.1254209905133299E-4</v>
      </c>
      <c r="K57" s="100"/>
    </row>
    <row r="58" spans="1:11" ht="16">
      <c r="A58" s="102" t="s">
        <v>2408</v>
      </c>
      <c r="B58" s="102" t="s">
        <v>11311</v>
      </c>
      <c r="C58" s="102" t="s">
        <v>11310</v>
      </c>
      <c r="D58" s="102">
        <v>6053</v>
      </c>
      <c r="E58" s="103">
        <v>124</v>
      </c>
      <c r="F58" s="103">
        <v>5819</v>
      </c>
      <c r="G58" s="103">
        <v>1</v>
      </c>
      <c r="H58" s="103">
        <v>10</v>
      </c>
      <c r="I58" s="139">
        <f t="shared" si="0"/>
        <v>4.6927419354838706</v>
      </c>
      <c r="J58" s="143">
        <v>0.20831695886110199</v>
      </c>
      <c r="K58" s="100"/>
    </row>
    <row r="59" spans="1:11" ht="16">
      <c r="A59" s="102" t="s">
        <v>2409</v>
      </c>
      <c r="B59" s="102" t="s">
        <v>11311</v>
      </c>
      <c r="C59" s="102" t="s">
        <v>11310</v>
      </c>
      <c r="D59" s="102">
        <v>6136</v>
      </c>
      <c r="E59" s="103">
        <v>163</v>
      </c>
      <c r="F59" s="103">
        <v>5912</v>
      </c>
      <c r="G59" s="103">
        <v>1</v>
      </c>
      <c r="H59" s="103">
        <v>10</v>
      </c>
      <c r="I59" s="139">
        <f t="shared" si="0"/>
        <v>3.6269938650306752</v>
      </c>
      <c r="J59" s="143">
        <v>0.25972652516674699</v>
      </c>
      <c r="K59" s="100"/>
    </row>
    <row r="60" spans="1:11" ht="16">
      <c r="A60" s="102" t="s">
        <v>2411</v>
      </c>
      <c r="B60" s="102" t="s">
        <v>11311</v>
      </c>
      <c r="C60" s="102" t="s">
        <v>11310</v>
      </c>
      <c r="D60" s="102">
        <v>6006</v>
      </c>
      <c r="E60" s="103">
        <v>132</v>
      </c>
      <c r="F60" s="103">
        <v>5818</v>
      </c>
      <c r="G60" s="103">
        <v>1</v>
      </c>
      <c r="H60" s="103">
        <v>11</v>
      </c>
      <c r="I60" s="139">
        <f t="shared" si="0"/>
        <v>4.0068870523415985</v>
      </c>
      <c r="J60" s="143">
        <v>0.23736775499075799</v>
      </c>
      <c r="K60" s="100"/>
    </row>
    <row r="61" spans="1:11" ht="16">
      <c r="A61" s="102" t="s">
        <v>2407</v>
      </c>
      <c r="B61" s="102" t="s">
        <v>11311</v>
      </c>
      <c r="C61" s="102" t="s">
        <v>11310</v>
      </c>
      <c r="D61" s="102">
        <v>6373</v>
      </c>
      <c r="E61" s="103">
        <v>147</v>
      </c>
      <c r="F61" s="103">
        <v>5926</v>
      </c>
      <c r="G61" s="103">
        <v>1</v>
      </c>
      <c r="H61" s="103">
        <v>11</v>
      </c>
      <c r="I61" s="139">
        <f t="shared" si="0"/>
        <v>3.6648113790970935</v>
      </c>
      <c r="J61" s="143">
        <v>0.25602212416048997</v>
      </c>
      <c r="K61" s="100"/>
    </row>
    <row r="62" spans="1:11" ht="16">
      <c r="A62" s="102" t="s">
        <v>2410</v>
      </c>
      <c r="B62" s="102" t="s">
        <v>11311</v>
      </c>
      <c r="C62" s="102" t="s">
        <v>11310</v>
      </c>
      <c r="D62" s="102">
        <v>6025</v>
      </c>
      <c r="E62" s="103">
        <v>137</v>
      </c>
      <c r="F62" s="103">
        <v>5796</v>
      </c>
      <c r="G62" s="103">
        <v>1</v>
      </c>
      <c r="H62" s="103">
        <v>11</v>
      </c>
      <c r="I62" s="139">
        <f t="shared" si="0"/>
        <v>3.8460517584605176</v>
      </c>
      <c r="J62" s="143">
        <v>0.24580286800194201</v>
      </c>
      <c r="K62" s="100"/>
    </row>
    <row r="63" spans="1:11" ht="16">
      <c r="A63" s="102" t="s">
        <v>2418</v>
      </c>
      <c r="B63" s="102" t="s">
        <v>11312</v>
      </c>
      <c r="C63" s="102" t="s">
        <v>11313</v>
      </c>
      <c r="D63" s="102">
        <v>6236</v>
      </c>
      <c r="E63" s="103">
        <v>207</v>
      </c>
      <c r="F63" s="103">
        <v>5853</v>
      </c>
      <c r="G63" s="103">
        <v>18</v>
      </c>
      <c r="H63" s="103">
        <v>87</v>
      </c>
      <c r="I63" s="139">
        <f t="shared" si="0"/>
        <v>5.8500749625187405</v>
      </c>
      <c r="J63" s="143">
        <v>3.1910233002844202E-8</v>
      </c>
      <c r="K63" s="100"/>
    </row>
    <row r="64" spans="1:11" ht="16">
      <c r="A64" s="102" t="s">
        <v>2420</v>
      </c>
      <c r="B64" s="102" t="s">
        <v>11312</v>
      </c>
      <c r="C64" s="102" t="s">
        <v>11313</v>
      </c>
      <c r="D64" s="102">
        <v>6102</v>
      </c>
      <c r="E64" s="103">
        <v>212</v>
      </c>
      <c r="F64" s="103">
        <v>5820</v>
      </c>
      <c r="G64" s="103">
        <v>19</v>
      </c>
      <c r="H64" s="103">
        <v>76</v>
      </c>
      <c r="I64" s="139">
        <f t="shared" si="0"/>
        <v>6.8632075471698109</v>
      </c>
      <c r="J64" s="143">
        <v>1.50273844217019E-9</v>
      </c>
      <c r="K64" s="100"/>
    </row>
    <row r="65" spans="1:11" ht="16">
      <c r="A65" s="102" t="s">
        <v>2421</v>
      </c>
      <c r="B65" s="102" t="s">
        <v>11312</v>
      </c>
      <c r="C65" s="102" t="s">
        <v>11313</v>
      </c>
      <c r="D65" s="102">
        <v>4623</v>
      </c>
      <c r="E65" s="103">
        <v>208</v>
      </c>
      <c r="F65" s="103">
        <v>4293</v>
      </c>
      <c r="G65" s="103">
        <v>18</v>
      </c>
      <c r="H65" s="103">
        <v>44</v>
      </c>
      <c r="I65" s="139">
        <f t="shared" si="0"/>
        <v>8.44340034965035</v>
      </c>
      <c r="J65" s="143">
        <v>4.3522207854268998E-10</v>
      </c>
      <c r="K65" s="100"/>
    </row>
    <row r="66" spans="1:11" ht="16">
      <c r="A66" s="102" t="s">
        <v>2422</v>
      </c>
      <c r="B66" s="102" t="s">
        <v>11312</v>
      </c>
      <c r="C66" s="102" t="s">
        <v>11313</v>
      </c>
      <c r="D66" s="102">
        <v>4600</v>
      </c>
      <c r="E66" s="103">
        <v>143</v>
      </c>
      <c r="F66" s="103">
        <v>4311</v>
      </c>
      <c r="G66" s="103">
        <v>18</v>
      </c>
      <c r="H66" s="103">
        <v>52</v>
      </c>
      <c r="I66" s="139">
        <f t="shared" si="0"/>
        <v>10.435449166218396</v>
      </c>
      <c r="J66" s="143">
        <v>1.52587238653929E-11</v>
      </c>
      <c r="K66" s="100"/>
    </row>
    <row r="67" spans="1:11" ht="16">
      <c r="A67" s="102" t="s">
        <v>2423</v>
      </c>
      <c r="B67" s="102" t="s">
        <v>11312</v>
      </c>
      <c r="C67" s="102" t="s">
        <v>11313</v>
      </c>
      <c r="D67" s="102">
        <v>4744</v>
      </c>
      <c r="E67" s="103">
        <v>198</v>
      </c>
      <c r="F67" s="103">
        <v>4438</v>
      </c>
      <c r="G67" s="103">
        <v>17</v>
      </c>
      <c r="H67" s="103">
        <v>50</v>
      </c>
      <c r="I67" s="139">
        <f t="shared" si="0"/>
        <v>7.6208080808080805</v>
      </c>
      <c r="J67" s="143">
        <v>3.9239354143413003E-9</v>
      </c>
      <c r="K67" s="100"/>
    </row>
    <row r="68" spans="1:11" ht="16">
      <c r="A68" s="102" t="s">
        <v>2424</v>
      </c>
      <c r="B68" s="102" t="s">
        <v>11312</v>
      </c>
      <c r="C68" s="102" t="s">
        <v>11313</v>
      </c>
      <c r="D68" s="102">
        <v>4819</v>
      </c>
      <c r="E68" s="103">
        <v>173</v>
      </c>
      <c r="F68" s="103">
        <v>4536</v>
      </c>
      <c r="G68" s="103">
        <v>17</v>
      </c>
      <c r="H68" s="103">
        <v>45</v>
      </c>
      <c r="I68" s="139">
        <f t="shared" si="0"/>
        <v>9.9052023121387283</v>
      </c>
      <c r="J68" s="143">
        <v>1.1990490629738099E-10</v>
      </c>
      <c r="K68" s="100"/>
    </row>
    <row r="69" spans="1:11" ht="16">
      <c r="A69" s="102" t="s">
        <v>2218</v>
      </c>
      <c r="B69" s="102" t="s">
        <v>11312</v>
      </c>
      <c r="C69" s="102" t="s">
        <v>11313</v>
      </c>
      <c r="D69" s="102">
        <v>6097</v>
      </c>
      <c r="E69" s="103">
        <v>161</v>
      </c>
      <c r="F69" s="103">
        <v>5880</v>
      </c>
      <c r="G69" s="103">
        <v>18</v>
      </c>
      <c r="H69" s="103">
        <v>77</v>
      </c>
      <c r="I69" s="139">
        <f t="shared" si="0"/>
        <v>8.537549407114625</v>
      </c>
      <c r="J69" s="143">
        <v>1.5679054730938299E-10</v>
      </c>
      <c r="K69" s="100"/>
    </row>
    <row r="70" spans="1:11" ht="16">
      <c r="A70" s="102" t="s">
        <v>2206</v>
      </c>
      <c r="B70" s="102" t="s">
        <v>11312</v>
      </c>
      <c r="C70" s="102" t="s">
        <v>11313</v>
      </c>
      <c r="D70" s="102">
        <v>6093</v>
      </c>
      <c r="E70" s="103">
        <v>186</v>
      </c>
      <c r="F70" s="103">
        <v>5862</v>
      </c>
      <c r="G70" s="103">
        <v>23</v>
      </c>
      <c r="H70" s="103">
        <v>74</v>
      </c>
      <c r="I70" s="139">
        <f t="shared" ref="I70:I118" si="1">(G70/H70)/(E70/F70)</f>
        <v>9.7955536181342637</v>
      </c>
      <c r="J70" s="143">
        <v>6.2731857766985402E-14</v>
      </c>
      <c r="K70" s="100"/>
    </row>
    <row r="71" spans="1:11" ht="16">
      <c r="A71" s="102" t="s">
        <v>2425</v>
      </c>
      <c r="B71" s="102" t="s">
        <v>11312</v>
      </c>
      <c r="C71" s="102" t="s">
        <v>11313</v>
      </c>
      <c r="D71" s="102">
        <v>4972</v>
      </c>
      <c r="E71" s="103">
        <v>141</v>
      </c>
      <c r="F71" s="103">
        <v>4678</v>
      </c>
      <c r="G71" s="103">
        <v>19</v>
      </c>
      <c r="H71" s="103">
        <v>54</v>
      </c>
      <c r="I71" s="139">
        <f t="shared" si="1"/>
        <v>11.673496191226688</v>
      </c>
      <c r="J71" s="143">
        <v>7.1810424824916002E-13</v>
      </c>
      <c r="K71" s="100"/>
    </row>
    <row r="72" spans="1:11" ht="16">
      <c r="A72" s="102" t="s">
        <v>2426</v>
      </c>
      <c r="B72" s="102" t="s">
        <v>11312</v>
      </c>
      <c r="C72" s="102" t="s">
        <v>11313</v>
      </c>
      <c r="D72" s="102">
        <v>6111</v>
      </c>
      <c r="E72" s="103">
        <v>312</v>
      </c>
      <c r="F72" s="103">
        <v>5751</v>
      </c>
      <c r="G72" s="103">
        <v>19</v>
      </c>
      <c r="H72" s="103">
        <v>81</v>
      </c>
      <c r="I72" s="139">
        <f t="shared" si="1"/>
        <v>4.3237179487179489</v>
      </c>
      <c r="J72" s="143">
        <v>1.0859114383336499E-6</v>
      </c>
      <c r="K72" s="100"/>
    </row>
    <row r="73" spans="1:11" ht="16">
      <c r="A73" s="102" t="s">
        <v>2427</v>
      </c>
      <c r="B73" s="102" t="s">
        <v>11312</v>
      </c>
      <c r="C73" s="102" t="s">
        <v>11313</v>
      </c>
      <c r="D73" s="102">
        <v>5656</v>
      </c>
      <c r="E73" s="103">
        <v>149</v>
      </c>
      <c r="F73" s="103">
        <v>5410</v>
      </c>
      <c r="G73" s="103">
        <v>15</v>
      </c>
      <c r="H73" s="103">
        <v>71</v>
      </c>
      <c r="I73" s="139">
        <f t="shared" si="1"/>
        <v>7.6708573589186129</v>
      </c>
      <c r="J73" s="143">
        <v>1.7019640191314399E-8</v>
      </c>
      <c r="K73" s="100"/>
    </row>
    <row r="74" spans="1:11" ht="16">
      <c r="A74" s="102" t="s">
        <v>2073</v>
      </c>
      <c r="B74" s="102" t="s">
        <v>11312</v>
      </c>
      <c r="C74" s="102" t="s">
        <v>11313</v>
      </c>
      <c r="D74" s="102">
        <v>6094</v>
      </c>
      <c r="E74" s="103">
        <v>163</v>
      </c>
      <c r="F74" s="103">
        <v>5895</v>
      </c>
      <c r="G74" s="103">
        <v>17</v>
      </c>
      <c r="H74" s="103">
        <v>83</v>
      </c>
      <c r="I74" s="139">
        <f t="shared" si="1"/>
        <v>7.4074210954246427</v>
      </c>
      <c r="J74" s="143">
        <v>3.1276213698339998E-9</v>
      </c>
      <c r="K74" s="100"/>
    </row>
    <row r="75" spans="1:11" ht="16">
      <c r="A75" s="102" t="s">
        <v>2078</v>
      </c>
      <c r="B75" s="102" t="s">
        <v>11312</v>
      </c>
      <c r="C75" s="102" t="s">
        <v>11313</v>
      </c>
      <c r="D75" s="102">
        <v>5741</v>
      </c>
      <c r="E75" s="103">
        <v>179</v>
      </c>
      <c r="F75" s="103">
        <v>5480</v>
      </c>
      <c r="G75" s="103">
        <v>19</v>
      </c>
      <c r="H75" s="103">
        <v>62</v>
      </c>
      <c r="I75" s="139">
        <f t="shared" si="1"/>
        <v>9.3818706073166336</v>
      </c>
      <c r="J75" s="143">
        <v>1.61635592219373E-11</v>
      </c>
      <c r="K75" s="100"/>
    </row>
    <row r="76" spans="1:11" ht="16">
      <c r="A76" s="102" t="s">
        <v>2079</v>
      </c>
      <c r="B76" s="102" t="s">
        <v>11312</v>
      </c>
      <c r="C76" s="102" t="s">
        <v>11313</v>
      </c>
      <c r="D76" s="102">
        <v>5986</v>
      </c>
      <c r="E76" s="103">
        <v>207</v>
      </c>
      <c r="F76" s="103">
        <v>5728</v>
      </c>
      <c r="G76" s="103">
        <v>21</v>
      </c>
      <c r="H76" s="103">
        <v>68</v>
      </c>
      <c r="I76" s="139">
        <f t="shared" si="1"/>
        <v>8.5456095481670928</v>
      </c>
      <c r="J76" s="143">
        <v>7.3332394108710803E-12</v>
      </c>
      <c r="K76" s="100"/>
    </row>
    <row r="77" spans="1:11" ht="16">
      <c r="A77" s="102" t="s">
        <v>2080</v>
      </c>
      <c r="B77" s="102" t="s">
        <v>11312</v>
      </c>
      <c r="C77" s="102" t="s">
        <v>11313</v>
      </c>
      <c r="D77" s="102">
        <v>5757</v>
      </c>
      <c r="E77" s="103">
        <v>187</v>
      </c>
      <c r="F77" s="103">
        <v>5500</v>
      </c>
      <c r="G77" s="103">
        <v>24</v>
      </c>
      <c r="H77" s="103">
        <v>59</v>
      </c>
      <c r="I77" s="139">
        <f t="shared" si="1"/>
        <v>11.964107676969093</v>
      </c>
      <c r="J77" s="143">
        <v>6.1699545275725701E-16</v>
      </c>
      <c r="K77" s="100"/>
    </row>
    <row r="78" spans="1:11" ht="16">
      <c r="A78" s="102" t="s">
        <v>2081</v>
      </c>
      <c r="B78" s="102" t="s">
        <v>11312</v>
      </c>
      <c r="C78" s="102" t="s">
        <v>11313</v>
      </c>
      <c r="D78" s="102">
        <v>5587</v>
      </c>
      <c r="E78" s="103">
        <v>177</v>
      </c>
      <c r="F78" s="103">
        <v>5304</v>
      </c>
      <c r="G78" s="103">
        <v>20</v>
      </c>
      <c r="H78" s="103">
        <v>63</v>
      </c>
      <c r="I78" s="139">
        <f t="shared" si="1"/>
        <v>9.5130481571159535</v>
      </c>
      <c r="J78" s="143">
        <v>4.2497440435327699E-12</v>
      </c>
      <c r="K78" s="100"/>
    </row>
    <row r="79" spans="1:11" ht="16">
      <c r="A79" s="102" t="s">
        <v>2082</v>
      </c>
      <c r="B79" s="102" t="s">
        <v>11312</v>
      </c>
      <c r="C79" s="102" t="s">
        <v>11313</v>
      </c>
      <c r="D79" s="102">
        <v>5702</v>
      </c>
      <c r="E79" s="103">
        <v>141</v>
      </c>
      <c r="F79" s="103">
        <v>5476</v>
      </c>
      <c r="G79" s="103">
        <v>18</v>
      </c>
      <c r="H79" s="103">
        <v>68</v>
      </c>
      <c r="I79" s="139">
        <f t="shared" si="1"/>
        <v>10.280350438047559</v>
      </c>
      <c r="J79" s="143">
        <v>1.17985347804957E-11</v>
      </c>
      <c r="K79" s="100"/>
    </row>
    <row r="80" spans="1:11" ht="16">
      <c r="A80" s="102" t="s">
        <v>2442</v>
      </c>
      <c r="B80" s="102" t="s">
        <v>11312</v>
      </c>
      <c r="C80" s="102" t="s">
        <v>11313</v>
      </c>
      <c r="D80" s="102">
        <v>6086</v>
      </c>
      <c r="E80" s="103">
        <v>165</v>
      </c>
      <c r="F80" s="103">
        <v>5867</v>
      </c>
      <c r="G80" s="103">
        <v>18</v>
      </c>
      <c r="H80" s="103">
        <v>79</v>
      </c>
      <c r="I80" s="139">
        <f t="shared" si="1"/>
        <v>8.1017261219792864</v>
      </c>
      <c r="J80" s="143">
        <v>3.3122754072896698E-10</v>
      </c>
      <c r="K80" s="100"/>
    </row>
    <row r="81" spans="1:11" ht="16">
      <c r="A81" s="102" t="s">
        <v>2441</v>
      </c>
      <c r="B81" s="102" t="s">
        <v>11312</v>
      </c>
      <c r="C81" s="102" t="s">
        <v>11313</v>
      </c>
      <c r="D81" s="102">
        <v>5304</v>
      </c>
      <c r="E81" s="103">
        <v>164</v>
      </c>
      <c r="F81" s="103">
        <v>5038</v>
      </c>
      <c r="G81" s="103">
        <v>24</v>
      </c>
      <c r="H81" s="103">
        <v>61</v>
      </c>
      <c r="I81" s="139">
        <f t="shared" si="1"/>
        <v>12.086365453818471</v>
      </c>
      <c r="J81" s="143">
        <v>5.2883382671884297E-16</v>
      </c>
      <c r="K81" s="100"/>
    </row>
    <row r="82" spans="1:11" ht="16">
      <c r="A82" s="102" t="s">
        <v>505</v>
      </c>
      <c r="B82" s="102" t="s">
        <v>2389</v>
      </c>
      <c r="C82" s="102" t="s">
        <v>11313</v>
      </c>
      <c r="D82" s="102">
        <v>6176</v>
      </c>
      <c r="E82" s="103">
        <v>174</v>
      </c>
      <c r="F82" s="103">
        <v>6001</v>
      </c>
      <c r="G82" s="103">
        <v>54</v>
      </c>
      <c r="H82" s="103">
        <v>100</v>
      </c>
      <c r="I82" s="139">
        <f t="shared" si="1"/>
        <v>18.623793103448278</v>
      </c>
      <c r="J82" s="143">
        <v>1.3665465867457201E-40</v>
      </c>
      <c r="K82" s="100"/>
    </row>
    <row r="83" spans="1:11" ht="16">
      <c r="A83" s="102" t="s">
        <v>545</v>
      </c>
      <c r="B83" s="102" t="s">
        <v>2389</v>
      </c>
      <c r="C83" s="102" t="s">
        <v>11313</v>
      </c>
      <c r="D83" s="102">
        <v>6099</v>
      </c>
      <c r="E83" s="103">
        <v>171</v>
      </c>
      <c r="F83" s="103">
        <v>5878</v>
      </c>
      <c r="G83" s="103">
        <v>20</v>
      </c>
      <c r="H83" s="103">
        <v>78</v>
      </c>
      <c r="I83" s="139">
        <f t="shared" si="1"/>
        <v>8.8139151297046023</v>
      </c>
      <c r="J83" s="143">
        <v>1.07591667672153E-11</v>
      </c>
      <c r="K83" s="100"/>
    </row>
    <row r="84" spans="1:11" ht="16">
      <c r="A84" s="102" t="s">
        <v>808</v>
      </c>
      <c r="B84" s="102" t="s">
        <v>2389</v>
      </c>
      <c r="C84" s="102" t="s">
        <v>11313</v>
      </c>
      <c r="D84" s="102">
        <v>6095</v>
      </c>
      <c r="E84" s="103">
        <v>158</v>
      </c>
      <c r="F84" s="103">
        <v>5890</v>
      </c>
      <c r="G84" s="103">
        <v>21</v>
      </c>
      <c r="H84" s="103">
        <v>79</v>
      </c>
      <c r="I84" s="139">
        <f t="shared" si="1"/>
        <v>9.9094696362762367</v>
      </c>
      <c r="J84" s="143">
        <v>4.8163232844480403E-13</v>
      </c>
      <c r="K84" s="100"/>
    </row>
    <row r="85" spans="1:11" ht="16">
      <c r="A85" s="102" t="s">
        <v>2158</v>
      </c>
      <c r="B85" s="102" t="s">
        <v>2389</v>
      </c>
      <c r="C85" s="102" t="s">
        <v>11313</v>
      </c>
      <c r="D85" s="102">
        <v>6154</v>
      </c>
      <c r="E85" s="103">
        <v>150</v>
      </c>
      <c r="F85" s="103">
        <v>5950</v>
      </c>
      <c r="G85" s="103">
        <v>26</v>
      </c>
      <c r="H85" s="103">
        <v>93</v>
      </c>
      <c r="I85" s="139">
        <f t="shared" si="1"/>
        <v>11.089605734767023</v>
      </c>
      <c r="J85" s="143">
        <v>1.1074043909651901E-16</v>
      </c>
      <c r="K85" s="100"/>
    </row>
    <row r="86" spans="1:11" ht="16">
      <c r="A86" s="102" t="s">
        <v>2159</v>
      </c>
      <c r="B86" s="102" t="s">
        <v>2389</v>
      </c>
      <c r="C86" s="102" t="s">
        <v>11313</v>
      </c>
      <c r="D86" s="102">
        <v>6153</v>
      </c>
      <c r="E86" s="103">
        <v>204</v>
      </c>
      <c r="F86" s="103">
        <v>5893</v>
      </c>
      <c r="G86" s="103">
        <v>35</v>
      </c>
      <c r="H86" s="103">
        <v>82</v>
      </c>
      <c r="I86" s="139">
        <f t="shared" si="1"/>
        <v>12.32992587278814</v>
      </c>
      <c r="J86" s="143">
        <v>1.3173121692800001E-22</v>
      </c>
      <c r="K86" s="100"/>
    </row>
    <row r="87" spans="1:11" ht="16">
      <c r="A87" s="102" t="s">
        <v>459</v>
      </c>
      <c r="B87" s="102" t="s">
        <v>2389</v>
      </c>
      <c r="C87" s="102" t="s">
        <v>11313</v>
      </c>
      <c r="D87" s="102">
        <v>6226</v>
      </c>
      <c r="E87" s="103">
        <v>419</v>
      </c>
      <c r="F87" s="103">
        <v>5800</v>
      </c>
      <c r="G87" s="103">
        <v>67</v>
      </c>
      <c r="H87" s="103">
        <v>90</v>
      </c>
      <c r="I87" s="139">
        <f t="shared" si="1"/>
        <v>10.304958896844338</v>
      </c>
      <c r="J87" s="143">
        <v>7.1028644059049101E-35</v>
      </c>
      <c r="K87" s="100"/>
    </row>
    <row r="88" spans="1:11" ht="16">
      <c r="A88" s="102" t="s">
        <v>2487</v>
      </c>
      <c r="B88" s="102" t="s">
        <v>11314</v>
      </c>
      <c r="C88" s="102" t="s">
        <v>11315</v>
      </c>
      <c r="D88" s="102">
        <v>3540</v>
      </c>
      <c r="E88" s="103">
        <v>282</v>
      </c>
      <c r="F88" s="103">
        <v>3041</v>
      </c>
      <c r="G88" s="103">
        <v>18</v>
      </c>
      <c r="H88" s="103">
        <v>25</v>
      </c>
      <c r="I88" s="139">
        <f t="shared" si="1"/>
        <v>7.7642553191489361</v>
      </c>
      <c r="J88" s="143">
        <v>5.9561175908919697E-9</v>
      </c>
      <c r="K88" s="100"/>
    </row>
    <row r="89" spans="1:11" ht="16">
      <c r="A89" s="102" t="s">
        <v>2465</v>
      </c>
      <c r="B89" s="102" t="s">
        <v>11314</v>
      </c>
      <c r="C89" s="102" t="s">
        <v>11315</v>
      </c>
      <c r="D89" s="102">
        <v>5354</v>
      </c>
      <c r="E89" s="103">
        <v>175</v>
      </c>
      <c r="F89" s="103">
        <v>5080</v>
      </c>
      <c r="G89" s="103">
        <v>23</v>
      </c>
      <c r="H89" s="103">
        <v>43</v>
      </c>
      <c r="I89" s="139">
        <f t="shared" si="1"/>
        <v>15.526910299003321</v>
      </c>
      <c r="J89" s="143">
        <v>3.2274536530188E-17</v>
      </c>
      <c r="K89" s="100"/>
    </row>
    <row r="90" spans="1:11" ht="16">
      <c r="A90" s="102" t="s">
        <v>2480</v>
      </c>
      <c r="B90" s="102" t="s">
        <v>11314</v>
      </c>
      <c r="C90" s="102" t="s">
        <v>11315</v>
      </c>
      <c r="D90" s="102">
        <v>4935</v>
      </c>
      <c r="E90" s="103">
        <v>145</v>
      </c>
      <c r="F90" s="103">
        <v>4668</v>
      </c>
      <c r="G90" s="103">
        <v>12</v>
      </c>
      <c r="H90" s="103">
        <v>45</v>
      </c>
      <c r="I90" s="139">
        <f t="shared" si="1"/>
        <v>8.584827586206897</v>
      </c>
      <c r="J90" s="143">
        <v>1.66950813057487E-7</v>
      </c>
      <c r="K90" s="100"/>
    </row>
    <row r="91" spans="1:11" ht="16">
      <c r="A91" s="102" t="s">
        <v>2477</v>
      </c>
      <c r="B91" s="102" t="s">
        <v>11314</v>
      </c>
      <c r="C91" s="102" t="s">
        <v>11315</v>
      </c>
      <c r="D91" s="102">
        <v>4561</v>
      </c>
      <c r="E91" s="103">
        <v>136</v>
      </c>
      <c r="F91" s="103">
        <v>4258</v>
      </c>
      <c r="G91" s="103">
        <v>16</v>
      </c>
      <c r="H91" s="103">
        <v>38</v>
      </c>
      <c r="I91" s="139">
        <f t="shared" si="1"/>
        <v>13.18266253869969</v>
      </c>
      <c r="J91" s="143">
        <v>1.0839727100709701E-11</v>
      </c>
      <c r="K91" s="100"/>
    </row>
    <row r="92" spans="1:11" ht="16">
      <c r="A92" s="102" t="s">
        <v>2458</v>
      </c>
      <c r="B92" s="102" t="s">
        <v>11314</v>
      </c>
      <c r="C92" s="102" t="s">
        <v>11315</v>
      </c>
      <c r="D92" s="102">
        <v>6178</v>
      </c>
      <c r="E92" s="103">
        <v>370</v>
      </c>
      <c r="F92" s="103">
        <v>5751</v>
      </c>
      <c r="G92" s="103">
        <v>26</v>
      </c>
      <c r="H92" s="103">
        <v>49</v>
      </c>
      <c r="I92" s="139">
        <f t="shared" si="1"/>
        <v>8.2474351902923342</v>
      </c>
      <c r="J92" s="143">
        <v>2.19135498286625E-13</v>
      </c>
      <c r="K92" s="100"/>
    </row>
    <row r="93" spans="1:11" ht="16">
      <c r="A93" s="102" t="s">
        <v>2471</v>
      </c>
      <c r="B93" s="102" t="s">
        <v>11314</v>
      </c>
      <c r="C93" s="102" t="s">
        <v>11315</v>
      </c>
      <c r="D93" s="102">
        <v>6163</v>
      </c>
      <c r="E93" s="103">
        <v>144</v>
      </c>
      <c r="F93" s="103">
        <v>5969</v>
      </c>
      <c r="G93" s="103">
        <v>13</v>
      </c>
      <c r="H93" s="103">
        <v>54</v>
      </c>
      <c r="I93" s="139">
        <f t="shared" si="1"/>
        <v>9.9790380658436213</v>
      </c>
      <c r="J93" s="143">
        <v>8.65843014901761E-9</v>
      </c>
      <c r="K93" s="100"/>
    </row>
    <row r="94" spans="1:11" ht="16">
      <c r="A94" s="102" t="s">
        <v>2469</v>
      </c>
      <c r="B94" s="102" t="s">
        <v>11314</v>
      </c>
      <c r="C94" s="102" t="s">
        <v>11315</v>
      </c>
      <c r="D94" s="102">
        <v>6155</v>
      </c>
      <c r="E94" s="103">
        <v>223</v>
      </c>
      <c r="F94" s="103">
        <v>5885</v>
      </c>
      <c r="G94" s="103">
        <v>15</v>
      </c>
      <c r="H94" s="103">
        <v>50</v>
      </c>
      <c r="I94" s="139">
        <f t="shared" si="1"/>
        <v>7.9170403587443943</v>
      </c>
      <c r="J94" s="143">
        <v>1.4778848325004101E-8</v>
      </c>
      <c r="K94" s="100"/>
    </row>
    <row r="95" spans="1:11" ht="16">
      <c r="A95" s="102" t="s">
        <v>2464</v>
      </c>
      <c r="B95" s="102" t="s">
        <v>11314</v>
      </c>
      <c r="C95" s="102" t="s">
        <v>11315</v>
      </c>
      <c r="D95" s="102">
        <v>6193</v>
      </c>
      <c r="E95" s="103">
        <v>197</v>
      </c>
      <c r="F95" s="103">
        <v>5934</v>
      </c>
      <c r="G95" s="103">
        <v>14</v>
      </c>
      <c r="H95" s="103">
        <v>60</v>
      </c>
      <c r="I95" s="139">
        <f t="shared" si="1"/>
        <v>7.0284263959390865</v>
      </c>
      <c r="J95" s="143">
        <v>1.3483047403644899E-7</v>
      </c>
      <c r="K95" s="100"/>
    </row>
    <row r="96" spans="1:11" ht="16">
      <c r="A96" s="102" t="s">
        <v>2481</v>
      </c>
      <c r="B96" s="102" t="s">
        <v>11314</v>
      </c>
      <c r="C96" s="102" t="s">
        <v>11315</v>
      </c>
      <c r="D96" s="102">
        <v>6157</v>
      </c>
      <c r="E96" s="103">
        <v>252</v>
      </c>
      <c r="F96" s="103">
        <v>5855</v>
      </c>
      <c r="G96" s="103">
        <v>14</v>
      </c>
      <c r="H96" s="103">
        <v>55</v>
      </c>
      <c r="I96" s="139">
        <f t="shared" si="1"/>
        <v>5.9141414141414135</v>
      </c>
      <c r="J96" s="143">
        <v>9.8721770696060303E-7</v>
      </c>
      <c r="K96" s="100"/>
    </row>
    <row r="97" spans="1:11" ht="16">
      <c r="A97" s="102" t="s">
        <v>2486</v>
      </c>
      <c r="B97" s="102" t="s">
        <v>11314</v>
      </c>
      <c r="C97" s="102" t="s">
        <v>11315</v>
      </c>
      <c r="D97" s="102">
        <v>6121</v>
      </c>
      <c r="E97" s="103">
        <v>162</v>
      </c>
      <c r="F97" s="103">
        <v>5903</v>
      </c>
      <c r="G97" s="103">
        <v>14</v>
      </c>
      <c r="H97" s="103">
        <v>54</v>
      </c>
      <c r="I97" s="139">
        <f t="shared" si="1"/>
        <v>9.4469593049839968</v>
      </c>
      <c r="J97" s="143">
        <v>4.88785224013767E-9</v>
      </c>
      <c r="K97" s="100"/>
    </row>
    <row r="98" spans="1:11" ht="16">
      <c r="A98" s="102" t="s">
        <v>2217</v>
      </c>
      <c r="B98" s="102" t="s">
        <v>11314</v>
      </c>
      <c r="C98" s="102" t="s">
        <v>11315</v>
      </c>
      <c r="D98" s="102">
        <v>6173</v>
      </c>
      <c r="E98" s="103">
        <v>244</v>
      </c>
      <c r="F98" s="103">
        <v>5864</v>
      </c>
      <c r="G98" s="103">
        <v>24</v>
      </c>
      <c r="H98" s="103">
        <v>50</v>
      </c>
      <c r="I98" s="139">
        <f t="shared" si="1"/>
        <v>11.535737704918033</v>
      </c>
      <c r="J98" s="143">
        <v>1.7635823399858101E-15</v>
      </c>
      <c r="K98" s="100"/>
    </row>
    <row r="99" spans="1:11" ht="16">
      <c r="A99" s="102" t="s">
        <v>2459</v>
      </c>
      <c r="B99" s="102" t="s">
        <v>11314</v>
      </c>
      <c r="C99" s="102" t="s">
        <v>11315</v>
      </c>
      <c r="D99" s="102">
        <v>5359</v>
      </c>
      <c r="E99" s="103">
        <v>154</v>
      </c>
      <c r="F99" s="103">
        <v>5107</v>
      </c>
      <c r="G99" s="103">
        <v>13</v>
      </c>
      <c r="H99" s="103">
        <v>46</v>
      </c>
      <c r="I99" s="139">
        <f t="shared" si="1"/>
        <v>9.3719649915302092</v>
      </c>
      <c r="J99" s="143">
        <v>2.0792204306539199E-8</v>
      </c>
      <c r="K99" s="100"/>
    </row>
    <row r="100" spans="1:11" ht="16">
      <c r="A100" s="102" t="s">
        <v>2470</v>
      </c>
      <c r="B100" s="102" t="s">
        <v>11314</v>
      </c>
      <c r="C100" s="102" t="s">
        <v>11315</v>
      </c>
      <c r="D100" s="102">
        <v>6161</v>
      </c>
      <c r="E100" s="103">
        <v>338</v>
      </c>
      <c r="F100" s="103">
        <v>5756</v>
      </c>
      <c r="G100" s="103">
        <v>13</v>
      </c>
      <c r="H100" s="103">
        <v>53</v>
      </c>
      <c r="I100" s="139">
        <f t="shared" si="1"/>
        <v>4.1770682148040637</v>
      </c>
      <c r="J100" s="143">
        <v>6.9471418860872594E-5</v>
      </c>
      <c r="K100" s="100"/>
    </row>
    <row r="101" spans="1:11" ht="16">
      <c r="A101" s="102" t="s">
        <v>2474</v>
      </c>
      <c r="B101" s="102" t="s">
        <v>11314</v>
      </c>
      <c r="C101" s="102" t="s">
        <v>11315</v>
      </c>
      <c r="D101" s="102">
        <v>6157</v>
      </c>
      <c r="E101" s="103">
        <v>177</v>
      </c>
      <c r="F101" s="103">
        <v>5936</v>
      </c>
      <c r="G101" s="103">
        <v>14</v>
      </c>
      <c r="H101" s="103">
        <v>57</v>
      </c>
      <c r="I101" s="139">
        <f t="shared" si="1"/>
        <v>8.2370898998909698</v>
      </c>
      <c r="J101" s="143">
        <v>2.2930035386199198E-8</v>
      </c>
      <c r="K101" s="100"/>
    </row>
    <row r="102" spans="1:11" ht="16">
      <c r="A102" s="102" t="s">
        <v>2475</v>
      </c>
      <c r="B102" s="102" t="s">
        <v>11314</v>
      </c>
      <c r="C102" s="102" t="s">
        <v>11315</v>
      </c>
      <c r="D102" s="102">
        <v>6167</v>
      </c>
      <c r="E102" s="103">
        <v>168</v>
      </c>
      <c r="F102" s="103">
        <v>5945</v>
      </c>
      <c r="G102" s="103">
        <v>18</v>
      </c>
      <c r="H102" s="103">
        <v>55</v>
      </c>
      <c r="I102" s="139">
        <f t="shared" si="1"/>
        <v>11.581168831168831</v>
      </c>
      <c r="J102" s="143">
        <v>2.3022027017982498E-12</v>
      </c>
      <c r="K102" s="100"/>
    </row>
    <row r="103" spans="1:11" ht="16">
      <c r="A103" s="102" t="s">
        <v>2467</v>
      </c>
      <c r="B103" s="102" t="s">
        <v>11314</v>
      </c>
      <c r="C103" s="102" t="s">
        <v>11315</v>
      </c>
      <c r="D103" s="102">
        <v>6164</v>
      </c>
      <c r="E103" s="103">
        <v>208</v>
      </c>
      <c r="F103" s="103">
        <v>5911</v>
      </c>
      <c r="G103" s="103">
        <v>22</v>
      </c>
      <c r="H103" s="103">
        <v>58</v>
      </c>
      <c r="I103" s="139">
        <f t="shared" si="1"/>
        <v>10.779343501326261</v>
      </c>
      <c r="J103" s="143">
        <v>4.9967994502061703E-14</v>
      </c>
      <c r="K103" s="100"/>
    </row>
    <row r="104" spans="1:11" ht="16">
      <c r="A104" s="102" t="s">
        <v>2461</v>
      </c>
      <c r="B104" s="102" t="s">
        <v>11314</v>
      </c>
      <c r="C104" s="102" t="s">
        <v>11315</v>
      </c>
      <c r="D104" s="102">
        <v>6150</v>
      </c>
      <c r="E104" s="103">
        <v>231</v>
      </c>
      <c r="F104" s="103">
        <v>5874</v>
      </c>
      <c r="G104" s="103">
        <v>17</v>
      </c>
      <c r="H104" s="103">
        <v>52</v>
      </c>
      <c r="I104" s="139">
        <f t="shared" si="1"/>
        <v>8.3131868131868139</v>
      </c>
      <c r="J104" s="143">
        <v>9.8214323529915495E-10</v>
      </c>
      <c r="K104" s="100"/>
    </row>
    <row r="105" spans="1:11" ht="16">
      <c r="A105" s="102" t="s">
        <v>2478</v>
      </c>
      <c r="B105" s="102" t="s">
        <v>11314</v>
      </c>
      <c r="C105" s="102" t="s">
        <v>11315</v>
      </c>
      <c r="D105" s="102">
        <v>6197</v>
      </c>
      <c r="E105" s="103">
        <v>429</v>
      </c>
      <c r="F105" s="103">
        <v>5721</v>
      </c>
      <c r="G105" s="103">
        <v>24</v>
      </c>
      <c r="H105" s="103">
        <v>56</v>
      </c>
      <c r="I105" s="139">
        <f t="shared" si="1"/>
        <v>5.7152847152847146</v>
      </c>
      <c r="J105" s="143">
        <v>9.2777401044650203E-10</v>
      </c>
      <c r="K105" s="100"/>
    </row>
    <row r="106" spans="1:11" ht="16">
      <c r="A106" s="102" t="s">
        <v>2476</v>
      </c>
      <c r="B106" s="102" t="s">
        <v>11314</v>
      </c>
      <c r="C106" s="102" t="s">
        <v>11315</v>
      </c>
      <c r="D106" s="102">
        <v>6163</v>
      </c>
      <c r="E106" s="103">
        <v>174</v>
      </c>
      <c r="F106" s="103">
        <v>5951</v>
      </c>
      <c r="G106" s="103">
        <v>21</v>
      </c>
      <c r="H106" s="103">
        <v>56</v>
      </c>
      <c r="I106" s="139">
        <f t="shared" si="1"/>
        <v>12.82543103448276</v>
      </c>
      <c r="J106" s="143">
        <v>8.2178648168665196E-15</v>
      </c>
      <c r="K106" s="100"/>
    </row>
    <row r="107" spans="1:11" ht="16">
      <c r="A107" s="102" t="s">
        <v>2462</v>
      </c>
      <c r="B107" s="102" t="s">
        <v>11314</v>
      </c>
      <c r="C107" s="102" t="s">
        <v>11315</v>
      </c>
      <c r="D107" s="102">
        <v>6167</v>
      </c>
      <c r="E107" s="103">
        <v>156</v>
      </c>
      <c r="F107" s="103">
        <v>5956</v>
      </c>
      <c r="G107" s="103">
        <v>19</v>
      </c>
      <c r="H107" s="103">
        <v>55</v>
      </c>
      <c r="I107" s="139">
        <f t="shared" si="1"/>
        <v>13.18927738927739</v>
      </c>
      <c r="J107" s="143">
        <v>7.96363008669805E-14</v>
      </c>
      <c r="K107" s="100"/>
    </row>
    <row r="108" spans="1:11" ht="16">
      <c r="A108" s="102" t="s">
        <v>2457</v>
      </c>
      <c r="B108" s="102" t="s">
        <v>11314</v>
      </c>
      <c r="C108" s="102" t="s">
        <v>11315</v>
      </c>
      <c r="D108" s="102">
        <v>5772</v>
      </c>
      <c r="E108" s="103">
        <v>257</v>
      </c>
      <c r="F108" s="103">
        <v>5435</v>
      </c>
      <c r="G108" s="103">
        <v>19</v>
      </c>
      <c r="H108" s="103">
        <v>48</v>
      </c>
      <c r="I108" s="139">
        <f t="shared" si="1"/>
        <v>8.3710278858625156</v>
      </c>
      <c r="J108" s="143">
        <v>1.39358117056132E-10</v>
      </c>
      <c r="K108" s="100"/>
    </row>
    <row r="109" spans="1:11" ht="16">
      <c r="A109" s="102" t="s">
        <v>2530</v>
      </c>
      <c r="B109" s="102" t="s">
        <v>11316</v>
      </c>
      <c r="C109" s="102" t="s">
        <v>11315</v>
      </c>
      <c r="D109" s="102">
        <v>6235</v>
      </c>
      <c r="E109" s="103">
        <v>130</v>
      </c>
      <c r="F109" s="103">
        <v>5853</v>
      </c>
      <c r="G109" s="103">
        <v>10</v>
      </c>
      <c r="H109" s="103">
        <v>43</v>
      </c>
      <c r="I109" s="139">
        <f t="shared" si="1"/>
        <v>10.470483005366727</v>
      </c>
      <c r="J109" s="143">
        <v>2.7193879027369598E-7</v>
      </c>
      <c r="K109" s="100"/>
    </row>
    <row r="110" spans="1:11" ht="16">
      <c r="A110" s="102" t="s">
        <v>2531</v>
      </c>
      <c r="B110" s="102" t="s">
        <v>11316</v>
      </c>
      <c r="C110" s="102" t="s">
        <v>11315</v>
      </c>
      <c r="D110" s="102">
        <v>6365</v>
      </c>
      <c r="E110" s="103">
        <v>147</v>
      </c>
      <c r="F110" s="103">
        <v>5963</v>
      </c>
      <c r="G110" s="103">
        <v>17</v>
      </c>
      <c r="H110" s="103">
        <v>55</v>
      </c>
      <c r="I110" s="139">
        <f t="shared" si="1"/>
        <v>12.538157081014225</v>
      </c>
      <c r="J110" s="143">
        <v>2.6721486365417699E-12</v>
      </c>
      <c r="K110" s="100"/>
    </row>
    <row r="111" spans="1:11" ht="16">
      <c r="A111" s="102" t="s">
        <v>2532</v>
      </c>
      <c r="B111" s="102" t="s">
        <v>11316</v>
      </c>
      <c r="C111" s="102" t="s">
        <v>11315</v>
      </c>
      <c r="D111" s="102">
        <v>7354</v>
      </c>
      <c r="E111" s="103">
        <v>146</v>
      </c>
      <c r="F111" s="103">
        <v>5968</v>
      </c>
      <c r="G111" s="103">
        <v>18</v>
      </c>
      <c r="H111" s="103">
        <v>58</v>
      </c>
      <c r="I111" s="139">
        <f t="shared" si="1"/>
        <v>12.685876239962212</v>
      </c>
      <c r="J111" s="143">
        <v>5.4034017125916504E-13</v>
      </c>
      <c r="K111" s="100"/>
    </row>
    <row r="112" spans="1:11" ht="16">
      <c r="A112" s="102" t="s">
        <v>2527</v>
      </c>
      <c r="B112" s="102" t="s">
        <v>11316</v>
      </c>
      <c r="C112" s="102" t="s">
        <v>11315</v>
      </c>
      <c r="D112" s="102">
        <v>6277</v>
      </c>
      <c r="E112" s="103">
        <v>139</v>
      </c>
      <c r="F112" s="103">
        <v>5975</v>
      </c>
      <c r="G112" s="103">
        <v>19</v>
      </c>
      <c r="H112" s="103">
        <v>59</v>
      </c>
      <c r="I112" s="139">
        <f t="shared" si="1"/>
        <v>13.842824045848067</v>
      </c>
      <c r="J112" s="143">
        <v>3.3374645194969898E-14</v>
      </c>
      <c r="K112" s="100"/>
    </row>
    <row r="113" spans="1:11" ht="16">
      <c r="A113" s="102" t="s">
        <v>2528</v>
      </c>
      <c r="B113" s="102" t="s">
        <v>11316</v>
      </c>
      <c r="C113" s="102" t="s">
        <v>11315</v>
      </c>
      <c r="D113" s="102">
        <v>7438</v>
      </c>
      <c r="E113" s="103">
        <v>148</v>
      </c>
      <c r="F113" s="103">
        <v>5953</v>
      </c>
      <c r="G113" s="103">
        <v>21</v>
      </c>
      <c r="H113" s="103">
        <v>52</v>
      </c>
      <c r="I113" s="139">
        <f t="shared" si="1"/>
        <v>16.243892931392931</v>
      </c>
      <c r="J113" s="143">
        <v>1.3962158025249399E-16</v>
      </c>
      <c r="K113" s="100"/>
    </row>
    <row r="114" spans="1:11" ht="16">
      <c r="A114" s="102" t="s">
        <v>2529</v>
      </c>
      <c r="B114" s="102" t="s">
        <v>11316</v>
      </c>
      <c r="C114" s="102" t="s">
        <v>11315</v>
      </c>
      <c r="D114" s="102">
        <v>6258</v>
      </c>
      <c r="E114" s="103">
        <v>145</v>
      </c>
      <c r="F114" s="103">
        <v>5977</v>
      </c>
      <c r="G114" s="103">
        <v>19</v>
      </c>
      <c r="H114" s="103">
        <v>57</v>
      </c>
      <c r="I114" s="139">
        <f t="shared" si="1"/>
        <v>13.74022988505747</v>
      </c>
      <c r="J114" s="143">
        <v>3.9205049769210102E-14</v>
      </c>
      <c r="K114" s="100"/>
    </row>
    <row r="115" spans="1:11" ht="16">
      <c r="A115" s="102" t="s">
        <v>1450</v>
      </c>
      <c r="B115" s="102" t="s">
        <v>11316</v>
      </c>
      <c r="C115" s="102" t="s">
        <v>11315</v>
      </c>
      <c r="D115" s="102">
        <v>6233</v>
      </c>
      <c r="E115" s="103">
        <v>163</v>
      </c>
      <c r="F115" s="103">
        <v>6067</v>
      </c>
      <c r="G115" s="103">
        <v>41</v>
      </c>
      <c r="H115" s="103">
        <v>75</v>
      </c>
      <c r="I115" s="139">
        <f t="shared" si="1"/>
        <v>20.347402862985682</v>
      </c>
      <c r="J115" s="143">
        <v>5.6093409651515298E-33</v>
      </c>
      <c r="K115" s="100"/>
    </row>
    <row r="116" spans="1:11" ht="16">
      <c r="A116" s="102" t="s">
        <v>1452</v>
      </c>
      <c r="B116" s="102" t="s">
        <v>11316</v>
      </c>
      <c r="C116" s="102" t="s">
        <v>11315</v>
      </c>
      <c r="D116" s="102">
        <v>6174</v>
      </c>
      <c r="E116" s="103">
        <v>323</v>
      </c>
      <c r="F116" s="103">
        <v>5794</v>
      </c>
      <c r="G116" s="103">
        <v>26</v>
      </c>
      <c r="H116" s="103">
        <v>58</v>
      </c>
      <c r="I116" s="139">
        <f t="shared" si="1"/>
        <v>8.0412084979182232</v>
      </c>
      <c r="J116" s="143">
        <v>2.2718899308490901E-13</v>
      </c>
      <c r="K116" s="100"/>
    </row>
    <row r="117" spans="1:11" ht="16">
      <c r="A117" s="102" t="s">
        <v>1513</v>
      </c>
      <c r="B117" s="102" t="s">
        <v>11316</v>
      </c>
      <c r="C117" s="102" t="s">
        <v>11315</v>
      </c>
      <c r="D117" s="102">
        <v>6300</v>
      </c>
      <c r="E117" s="103">
        <v>267</v>
      </c>
      <c r="F117" s="103">
        <v>6028</v>
      </c>
      <c r="G117" s="103">
        <v>61</v>
      </c>
      <c r="H117" s="103">
        <v>55</v>
      </c>
      <c r="I117" s="139">
        <f t="shared" si="1"/>
        <v>25.039700374531837</v>
      </c>
      <c r="J117" s="143">
        <v>3.0968917129453601E-49</v>
      </c>
      <c r="K117" s="100"/>
    </row>
    <row r="118" spans="1:11" ht="16">
      <c r="A118" s="102" t="s">
        <v>107</v>
      </c>
      <c r="B118" s="102" t="s">
        <v>11316</v>
      </c>
      <c r="C118" s="102" t="s">
        <v>11315</v>
      </c>
      <c r="D118" s="102">
        <v>6134</v>
      </c>
      <c r="E118" s="103">
        <v>235</v>
      </c>
      <c r="F118" s="103">
        <v>5849</v>
      </c>
      <c r="G118" s="103">
        <v>24</v>
      </c>
      <c r="H118" s="103">
        <v>55</v>
      </c>
      <c r="I118" s="139">
        <f t="shared" si="1"/>
        <v>10.86081237911025</v>
      </c>
      <c r="J118" s="143">
        <v>4.6222635640939503E-15</v>
      </c>
      <c r="K118" s="100"/>
    </row>
    <row r="119" spans="1:11" ht="16">
      <c r="A119" s="100"/>
      <c r="B119" s="100"/>
      <c r="C119" s="100"/>
      <c r="D119" s="100"/>
      <c r="E119" s="101"/>
      <c r="F119" s="101"/>
      <c r="G119" s="101"/>
      <c r="H119" s="101"/>
      <c r="I119" s="140"/>
      <c r="J119" s="144"/>
      <c r="K119" s="100"/>
    </row>
    <row r="120" spans="1:11" ht="16">
      <c r="A120" s="100"/>
      <c r="B120" s="100"/>
      <c r="C120" s="100"/>
      <c r="D120" s="100"/>
      <c r="E120" s="101"/>
      <c r="F120" s="101"/>
      <c r="G120" s="101"/>
      <c r="H120" s="101"/>
      <c r="I120" s="140"/>
      <c r="J120" s="144"/>
      <c r="K120" s="100"/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D4C6-0C07-DA48-8997-0AD8E0A35063}">
  <dimension ref="A1:K40"/>
  <sheetViews>
    <sheetView zoomScaleNormal="100" workbookViewId="0">
      <selection activeCell="B16" sqref="B16"/>
    </sheetView>
  </sheetViews>
  <sheetFormatPr baseColWidth="10" defaultRowHeight="16"/>
  <cols>
    <col min="1" max="1" width="17.1640625" style="9" customWidth="1"/>
    <col min="2" max="2" width="47.1640625" style="9" customWidth="1"/>
    <col min="3" max="3" width="12.33203125" style="9" bestFit="1" customWidth="1"/>
    <col min="4" max="4" width="16" style="9" customWidth="1"/>
    <col min="5" max="6" width="19" style="9" bestFit="1" customWidth="1"/>
    <col min="7" max="7" width="20.6640625" style="9" bestFit="1" customWidth="1"/>
    <col min="8" max="8" width="20.6640625" style="17" customWidth="1"/>
    <col min="9" max="9" width="21.6640625" style="9" bestFit="1" customWidth="1"/>
    <col min="10" max="10" width="20" style="9" customWidth="1"/>
    <col min="11" max="16384" width="10.83203125" style="9"/>
  </cols>
  <sheetData>
    <row r="1" spans="1:11" s="12" customFormat="1">
      <c r="A1" s="12" t="s">
        <v>5676</v>
      </c>
      <c r="F1" s="14"/>
      <c r="H1" s="14"/>
      <c r="J1" s="14"/>
    </row>
    <row r="2" spans="1:11" s="16" customFormat="1" ht="64" customHeight="1" thickBot="1">
      <c r="A2" s="13" t="s">
        <v>2560</v>
      </c>
      <c r="B2" s="13" t="s">
        <v>5398</v>
      </c>
      <c r="C2" s="13" t="s">
        <v>3017</v>
      </c>
      <c r="D2" s="13" t="s">
        <v>3002</v>
      </c>
      <c r="E2" s="13" t="s">
        <v>3003</v>
      </c>
      <c r="F2" s="15" t="s">
        <v>3018</v>
      </c>
      <c r="G2" s="13" t="s">
        <v>2561</v>
      </c>
      <c r="H2" s="15" t="s">
        <v>3015</v>
      </c>
      <c r="I2" s="13" t="s">
        <v>2562</v>
      </c>
      <c r="J2" s="15" t="s">
        <v>3016</v>
      </c>
      <c r="K2" s="13" t="s">
        <v>2572</v>
      </c>
    </row>
    <row r="3" spans="1:11" ht="17" thickTop="1">
      <c r="A3" s="9" t="s">
        <v>2559</v>
      </c>
      <c r="B3" s="9" t="s">
        <v>2558</v>
      </c>
      <c r="C3" s="9">
        <v>107</v>
      </c>
      <c r="D3" s="9">
        <v>75</v>
      </c>
      <c r="E3" s="9">
        <v>693</v>
      </c>
      <c r="F3" s="17">
        <f>100*D3/E3</f>
        <v>10.822510822510823</v>
      </c>
      <c r="G3" s="9">
        <v>2053</v>
      </c>
      <c r="H3" s="17">
        <f>100*C3/G3</f>
        <v>5.2118850462737454</v>
      </c>
      <c r="I3" s="9">
        <v>5526</v>
      </c>
      <c r="J3" s="17">
        <f>100*C3/I3</f>
        <v>1.9363011219688744</v>
      </c>
    </row>
    <row r="4" spans="1:11">
      <c r="A4" s="9" t="s">
        <v>2559</v>
      </c>
      <c r="B4" s="9" t="s">
        <v>2563</v>
      </c>
      <c r="C4" s="9">
        <v>3</v>
      </c>
      <c r="D4" s="9">
        <v>3</v>
      </c>
      <c r="E4" s="9">
        <v>4</v>
      </c>
      <c r="F4" s="17">
        <f t="shared" ref="F4:F40" si="0">100*D4/E4</f>
        <v>75</v>
      </c>
      <c r="G4" s="9">
        <v>4</v>
      </c>
      <c r="H4" s="17">
        <f t="shared" ref="H4:H6" si="1">100*C4/G4</f>
        <v>75</v>
      </c>
      <c r="I4" s="9">
        <v>3</v>
      </c>
      <c r="J4" s="17">
        <f t="shared" ref="J4:J32" si="2">100*C4/I4</f>
        <v>100</v>
      </c>
    </row>
    <row r="5" spans="1:11">
      <c r="A5" s="9" t="s">
        <v>2559</v>
      </c>
      <c r="B5" s="9" t="s">
        <v>3013</v>
      </c>
      <c r="C5" s="9">
        <v>4</v>
      </c>
      <c r="D5" s="9">
        <v>4</v>
      </c>
      <c r="E5" s="9">
        <v>339</v>
      </c>
      <c r="F5" s="17">
        <f t="shared" si="0"/>
        <v>1.1799410029498525</v>
      </c>
      <c r="G5" s="9">
        <v>339</v>
      </c>
      <c r="H5" s="17">
        <f t="shared" si="1"/>
        <v>1.1799410029498525</v>
      </c>
      <c r="I5" s="9">
        <v>1017</v>
      </c>
      <c r="J5" s="17">
        <f t="shared" si="2"/>
        <v>0.39331366764995085</v>
      </c>
    </row>
    <row r="6" spans="1:11">
      <c r="A6" s="9" t="s">
        <v>2559</v>
      </c>
      <c r="B6" s="9" t="s">
        <v>2565</v>
      </c>
      <c r="C6" s="9">
        <v>2</v>
      </c>
      <c r="D6" s="9">
        <v>2</v>
      </c>
      <c r="E6" s="9">
        <v>65</v>
      </c>
      <c r="F6" s="17">
        <f t="shared" si="0"/>
        <v>3.0769230769230771</v>
      </c>
      <c r="G6" s="9">
        <v>65</v>
      </c>
      <c r="H6" s="17">
        <f t="shared" si="1"/>
        <v>3.0769230769230771</v>
      </c>
      <c r="I6" s="9">
        <v>80</v>
      </c>
      <c r="J6" s="17">
        <f t="shared" si="2"/>
        <v>2.5</v>
      </c>
    </row>
    <row r="7" spans="1:11">
      <c r="A7" s="9" t="s">
        <v>2559</v>
      </c>
      <c r="B7" s="9" t="s">
        <v>2564</v>
      </c>
      <c r="C7" s="9">
        <v>5</v>
      </c>
      <c r="F7" s="17"/>
      <c r="J7" s="17"/>
    </row>
    <row r="8" spans="1:11">
      <c r="C8" s="12">
        <v>121</v>
      </c>
      <c r="D8" s="12"/>
      <c r="E8" s="12"/>
      <c r="F8" s="17"/>
      <c r="G8" s="12"/>
      <c r="H8" s="14"/>
      <c r="I8" s="12"/>
      <c r="J8" s="17"/>
    </row>
    <row r="9" spans="1:11">
      <c r="F9" s="17"/>
      <c r="J9" s="17"/>
    </row>
    <row r="10" spans="1:11">
      <c r="A10" s="9" t="s">
        <v>2559</v>
      </c>
      <c r="B10" s="9" t="s">
        <v>3041</v>
      </c>
      <c r="C10" s="9">
        <v>23</v>
      </c>
      <c r="D10" s="9">
        <v>21</v>
      </c>
      <c r="E10" s="9">
        <v>528</v>
      </c>
      <c r="F10" s="17">
        <f t="shared" si="0"/>
        <v>3.9772727272727271</v>
      </c>
      <c r="I10" s="9">
        <v>1348</v>
      </c>
      <c r="J10" s="17">
        <f t="shared" si="2"/>
        <v>1.7062314540059347</v>
      </c>
    </row>
    <row r="11" spans="1:11">
      <c r="A11" s="9" t="s">
        <v>2559</v>
      </c>
      <c r="B11" s="9" t="s">
        <v>3042</v>
      </c>
      <c r="C11" s="9">
        <v>9</v>
      </c>
      <c r="D11" s="9">
        <v>6</v>
      </c>
      <c r="E11" s="9">
        <v>328</v>
      </c>
      <c r="F11" s="17">
        <f t="shared" si="0"/>
        <v>1.8292682926829269</v>
      </c>
      <c r="I11" s="9">
        <v>943</v>
      </c>
      <c r="J11" s="17">
        <f t="shared" si="2"/>
        <v>0.95440084835630967</v>
      </c>
    </row>
    <row r="12" spans="1:11">
      <c r="A12" s="9" t="s">
        <v>2559</v>
      </c>
      <c r="B12" s="9" t="s">
        <v>3043</v>
      </c>
      <c r="C12" s="9">
        <v>14</v>
      </c>
      <c r="D12" s="9">
        <v>14</v>
      </c>
      <c r="E12" s="9">
        <v>340</v>
      </c>
      <c r="F12" s="17">
        <f t="shared" si="0"/>
        <v>4.117647058823529</v>
      </c>
      <c r="I12" s="9">
        <v>904</v>
      </c>
      <c r="J12" s="17">
        <f t="shared" si="2"/>
        <v>1.5486725663716814</v>
      </c>
    </row>
    <row r="13" spans="1:11">
      <c r="A13" s="9" t="s">
        <v>2559</v>
      </c>
      <c r="B13" s="9" t="s">
        <v>3044</v>
      </c>
      <c r="C13" s="9">
        <v>1</v>
      </c>
      <c r="D13" s="9">
        <v>1</v>
      </c>
      <c r="E13" s="9">
        <v>75</v>
      </c>
      <c r="F13" s="17">
        <f t="shared" si="0"/>
        <v>1.3333333333333333</v>
      </c>
      <c r="I13" s="9">
        <v>176</v>
      </c>
      <c r="J13" s="17">
        <f t="shared" si="2"/>
        <v>0.56818181818181823</v>
      </c>
    </row>
    <row r="14" spans="1:11">
      <c r="A14" s="9" t="s">
        <v>2559</v>
      </c>
      <c r="B14" s="9" t="s">
        <v>3045</v>
      </c>
      <c r="C14" s="9">
        <v>5</v>
      </c>
      <c r="D14" s="9">
        <v>4</v>
      </c>
      <c r="E14" s="9">
        <v>78</v>
      </c>
      <c r="F14" s="17">
        <f t="shared" si="0"/>
        <v>5.1282051282051286</v>
      </c>
      <c r="I14" s="9">
        <v>190</v>
      </c>
      <c r="J14" s="17">
        <f t="shared" si="2"/>
        <v>2.6315789473684212</v>
      </c>
    </row>
    <row r="15" spans="1:11">
      <c r="A15" s="9" t="s">
        <v>2559</v>
      </c>
      <c r="B15" s="9" t="s">
        <v>3046</v>
      </c>
      <c r="C15" s="9">
        <v>0</v>
      </c>
      <c r="D15" s="9">
        <v>0</v>
      </c>
      <c r="E15" s="9">
        <v>7</v>
      </c>
      <c r="F15" s="17">
        <f t="shared" si="0"/>
        <v>0</v>
      </c>
      <c r="I15" s="9">
        <v>21</v>
      </c>
      <c r="J15" s="17">
        <f t="shared" si="2"/>
        <v>0</v>
      </c>
    </row>
    <row r="16" spans="1:11">
      <c r="A16" s="9" t="s">
        <v>2559</v>
      </c>
      <c r="B16" s="9" t="s">
        <v>3047</v>
      </c>
      <c r="C16" s="9">
        <v>20</v>
      </c>
      <c r="D16" s="9">
        <v>12</v>
      </c>
      <c r="E16" s="9">
        <v>272</v>
      </c>
      <c r="F16" s="17">
        <f t="shared" si="0"/>
        <v>4.4117647058823533</v>
      </c>
      <c r="I16" s="9">
        <v>792</v>
      </c>
      <c r="J16" s="17">
        <f t="shared" si="2"/>
        <v>2.5252525252525251</v>
      </c>
    </row>
    <row r="17" spans="1:10">
      <c r="A17" s="9" t="s">
        <v>2559</v>
      </c>
      <c r="B17" s="9" t="s">
        <v>3048</v>
      </c>
      <c r="C17" s="9">
        <v>28</v>
      </c>
      <c r="D17" s="9">
        <v>26</v>
      </c>
      <c r="E17" s="9">
        <v>320</v>
      </c>
      <c r="F17" s="17">
        <f t="shared" si="0"/>
        <v>8.125</v>
      </c>
      <c r="I17" s="9">
        <v>900</v>
      </c>
      <c r="J17" s="17">
        <f t="shared" si="2"/>
        <v>3.1111111111111112</v>
      </c>
    </row>
    <row r="18" spans="1:10">
      <c r="A18" s="9" t="s">
        <v>2559</v>
      </c>
      <c r="B18" s="9" t="s">
        <v>3049</v>
      </c>
      <c r="C18" s="9">
        <v>7</v>
      </c>
      <c r="D18" s="9">
        <v>6</v>
      </c>
      <c r="E18" s="9">
        <v>105</v>
      </c>
      <c r="F18" s="17">
        <f t="shared" si="0"/>
        <v>5.7142857142857144</v>
      </c>
      <c r="I18" s="9">
        <v>252</v>
      </c>
      <c r="J18" s="17">
        <f t="shared" si="2"/>
        <v>2.7777777777777777</v>
      </c>
    </row>
    <row r="19" spans="1:10">
      <c r="C19" s="12"/>
      <c r="D19" s="12"/>
      <c r="E19" s="12"/>
      <c r="F19" s="17"/>
      <c r="G19" s="12"/>
      <c r="H19" s="14"/>
      <c r="I19" s="12"/>
      <c r="J19" s="17"/>
    </row>
    <row r="20" spans="1:10">
      <c r="F20" s="17"/>
      <c r="J20" s="17"/>
    </row>
    <row r="21" spans="1:10">
      <c r="A21" s="9" t="s">
        <v>2559</v>
      </c>
      <c r="B21" s="9" t="s">
        <v>2566</v>
      </c>
      <c r="C21" s="9">
        <v>0</v>
      </c>
      <c r="D21" s="9">
        <v>0</v>
      </c>
      <c r="E21" s="9">
        <v>0</v>
      </c>
      <c r="F21" s="17">
        <v>0</v>
      </c>
      <c r="G21" s="9">
        <v>0</v>
      </c>
      <c r="H21" s="17">
        <v>0</v>
      </c>
      <c r="I21" s="9">
        <v>0</v>
      </c>
      <c r="J21" s="17">
        <v>0</v>
      </c>
    </row>
    <row r="22" spans="1:10">
      <c r="A22" s="9" t="s">
        <v>2559</v>
      </c>
      <c r="B22" s="9" t="s">
        <v>2567</v>
      </c>
      <c r="C22" s="9">
        <v>0</v>
      </c>
      <c r="D22" s="9">
        <v>0</v>
      </c>
      <c r="E22" s="9">
        <v>0</v>
      </c>
      <c r="F22" s="17">
        <v>0</v>
      </c>
      <c r="G22" s="9">
        <v>0</v>
      </c>
      <c r="H22" s="17">
        <v>0</v>
      </c>
      <c r="I22" s="9">
        <v>0</v>
      </c>
      <c r="J22" s="17">
        <v>0</v>
      </c>
    </row>
    <row r="23" spans="1:10">
      <c r="A23" s="9" t="s">
        <v>2559</v>
      </c>
      <c r="B23" s="9" t="s">
        <v>3004</v>
      </c>
      <c r="C23" s="9">
        <v>2</v>
      </c>
      <c r="D23" s="9">
        <v>2</v>
      </c>
      <c r="E23" s="9">
        <v>68</v>
      </c>
      <c r="F23" s="17">
        <f t="shared" si="0"/>
        <v>2.9411764705882355</v>
      </c>
      <c r="G23" s="9">
        <v>126</v>
      </c>
      <c r="H23" s="17">
        <f t="shared" ref="H23:H33" si="3">100*C23/G23</f>
        <v>1.5873015873015872</v>
      </c>
      <c r="I23" s="9">
        <v>250</v>
      </c>
      <c r="J23" s="17">
        <f t="shared" si="2"/>
        <v>0.8</v>
      </c>
    </row>
    <row r="24" spans="1:10">
      <c r="A24" s="9" t="s">
        <v>2559</v>
      </c>
      <c r="B24" s="9" t="s">
        <v>3005</v>
      </c>
      <c r="C24" s="9">
        <v>0</v>
      </c>
      <c r="D24" s="9">
        <v>0</v>
      </c>
      <c r="E24" s="9">
        <v>6</v>
      </c>
      <c r="F24" s="17">
        <f t="shared" si="0"/>
        <v>0</v>
      </c>
      <c r="G24" s="9">
        <v>13</v>
      </c>
      <c r="H24" s="17">
        <f t="shared" si="3"/>
        <v>0</v>
      </c>
      <c r="I24" s="9">
        <v>26</v>
      </c>
      <c r="J24" s="17">
        <f t="shared" si="2"/>
        <v>0</v>
      </c>
    </row>
    <row r="25" spans="1:10">
      <c r="A25" s="9" t="s">
        <v>2559</v>
      </c>
      <c r="B25" s="9" t="s">
        <v>3006</v>
      </c>
      <c r="C25" s="9">
        <v>0</v>
      </c>
      <c r="D25" s="9">
        <v>0</v>
      </c>
      <c r="E25" s="9">
        <v>0</v>
      </c>
      <c r="F25" s="17">
        <v>0</v>
      </c>
      <c r="G25" s="9">
        <v>0</v>
      </c>
      <c r="H25" s="17">
        <v>0</v>
      </c>
      <c r="I25" s="9">
        <v>0</v>
      </c>
      <c r="J25" s="17">
        <v>0</v>
      </c>
    </row>
    <row r="26" spans="1:10">
      <c r="A26" s="9" t="s">
        <v>2559</v>
      </c>
      <c r="B26" s="9" t="s">
        <v>3007</v>
      </c>
      <c r="C26" s="9">
        <v>0</v>
      </c>
      <c r="D26" s="9">
        <v>0</v>
      </c>
      <c r="E26" s="9">
        <v>0</v>
      </c>
      <c r="F26" s="17">
        <v>0</v>
      </c>
      <c r="G26" s="9">
        <v>0</v>
      </c>
      <c r="H26" s="17">
        <v>0</v>
      </c>
      <c r="I26" s="9">
        <v>0</v>
      </c>
      <c r="J26" s="17">
        <v>0</v>
      </c>
    </row>
    <row r="27" spans="1:10">
      <c r="A27" s="9" t="s">
        <v>2559</v>
      </c>
      <c r="B27" s="9" t="s">
        <v>3008</v>
      </c>
      <c r="C27" s="9">
        <v>39</v>
      </c>
      <c r="D27" s="9">
        <v>21</v>
      </c>
      <c r="E27" s="9">
        <v>111</v>
      </c>
      <c r="F27" s="17">
        <f t="shared" si="0"/>
        <v>18.918918918918919</v>
      </c>
      <c r="G27" s="9">
        <v>510</v>
      </c>
      <c r="H27" s="17">
        <f t="shared" si="3"/>
        <v>7.6470588235294121</v>
      </c>
      <c r="I27" s="9">
        <v>1578</v>
      </c>
      <c r="J27" s="17">
        <f t="shared" si="2"/>
        <v>2.4714828897338403</v>
      </c>
    </row>
    <row r="28" spans="1:10">
      <c r="A28" s="9" t="s">
        <v>2559</v>
      </c>
      <c r="B28" s="9" t="s">
        <v>3009</v>
      </c>
      <c r="C28" s="9">
        <v>5</v>
      </c>
      <c r="D28" s="9">
        <v>5</v>
      </c>
      <c r="E28" s="9">
        <v>117</v>
      </c>
      <c r="F28" s="17">
        <f t="shared" si="0"/>
        <v>4.2735042735042734</v>
      </c>
      <c r="G28" s="9">
        <v>335</v>
      </c>
      <c r="H28" s="17">
        <f t="shared" si="3"/>
        <v>1.4925373134328359</v>
      </c>
      <c r="I28" s="9">
        <v>940</v>
      </c>
      <c r="J28" s="17">
        <f t="shared" si="2"/>
        <v>0.53191489361702127</v>
      </c>
    </row>
    <row r="29" spans="1:10">
      <c r="A29" s="9" t="s">
        <v>2559</v>
      </c>
      <c r="B29" s="9" t="s">
        <v>3010</v>
      </c>
      <c r="C29" s="9">
        <v>14</v>
      </c>
      <c r="D29" s="9">
        <v>11</v>
      </c>
      <c r="E29" s="9">
        <v>63</v>
      </c>
      <c r="F29" s="17">
        <f t="shared" si="0"/>
        <v>17.460317460317459</v>
      </c>
      <c r="G29" s="9">
        <v>155</v>
      </c>
      <c r="H29" s="17">
        <f t="shared" si="3"/>
        <v>9.0322580645161299</v>
      </c>
      <c r="I29" s="9">
        <v>353</v>
      </c>
      <c r="J29" s="17">
        <f t="shared" si="2"/>
        <v>3.9660056657223794</v>
      </c>
    </row>
    <row r="30" spans="1:10">
      <c r="A30" s="9" t="s">
        <v>2559</v>
      </c>
      <c r="B30" s="9" t="s">
        <v>3011</v>
      </c>
      <c r="C30" s="9">
        <v>13</v>
      </c>
      <c r="D30" s="9">
        <v>13</v>
      </c>
      <c r="E30" s="9">
        <v>115</v>
      </c>
      <c r="F30" s="17">
        <f t="shared" si="0"/>
        <v>11.304347826086957</v>
      </c>
      <c r="G30" s="9">
        <v>400</v>
      </c>
      <c r="H30" s="17">
        <f t="shared" si="3"/>
        <v>3.25</v>
      </c>
      <c r="I30" s="9">
        <v>1070</v>
      </c>
      <c r="J30" s="17">
        <f t="shared" si="2"/>
        <v>1.2149532710280373</v>
      </c>
    </row>
    <row r="31" spans="1:10">
      <c r="A31" s="9" t="s">
        <v>2559</v>
      </c>
      <c r="B31" s="9" t="s">
        <v>3012</v>
      </c>
      <c r="C31" s="9">
        <v>3</v>
      </c>
      <c r="D31" s="9">
        <v>2</v>
      </c>
      <c r="E31" s="9">
        <v>29</v>
      </c>
      <c r="F31" s="17">
        <f t="shared" si="0"/>
        <v>6.8965517241379306</v>
      </c>
      <c r="G31" s="9">
        <v>48</v>
      </c>
      <c r="H31" s="17">
        <f t="shared" si="3"/>
        <v>6.25</v>
      </c>
      <c r="I31" s="9">
        <v>96</v>
      </c>
      <c r="J31" s="17">
        <f t="shared" si="2"/>
        <v>3.125</v>
      </c>
    </row>
    <row r="32" spans="1:10">
      <c r="A32" s="9" t="s">
        <v>2559</v>
      </c>
      <c r="B32" s="9" t="s">
        <v>2568</v>
      </c>
      <c r="C32" s="9">
        <v>31</v>
      </c>
      <c r="D32" s="9">
        <v>21</v>
      </c>
      <c r="E32" s="9">
        <v>192</v>
      </c>
      <c r="F32" s="17">
        <f t="shared" si="0"/>
        <v>10.9375</v>
      </c>
      <c r="G32" s="9">
        <v>466</v>
      </c>
      <c r="H32" s="17">
        <f t="shared" si="3"/>
        <v>6.6523605150214591</v>
      </c>
      <c r="I32" s="9">
        <v>1213</v>
      </c>
      <c r="J32" s="17">
        <f t="shared" si="2"/>
        <v>2.5556471558120362</v>
      </c>
    </row>
    <row r="33" spans="1:11">
      <c r="A33" s="9" t="s">
        <v>3035</v>
      </c>
      <c r="B33" s="18" t="s">
        <v>2569</v>
      </c>
      <c r="C33" s="9">
        <v>10</v>
      </c>
      <c r="D33" s="9">
        <v>10</v>
      </c>
      <c r="E33" s="9">
        <v>36</v>
      </c>
      <c r="F33" s="17">
        <f t="shared" si="0"/>
        <v>27.777777777777779</v>
      </c>
      <c r="G33" s="9">
        <v>79</v>
      </c>
      <c r="H33" s="17">
        <f t="shared" si="3"/>
        <v>12.658227848101266</v>
      </c>
      <c r="J33" s="17"/>
      <c r="K33" s="9" t="s">
        <v>3036</v>
      </c>
    </row>
    <row r="34" spans="1:11">
      <c r="A34" s="9" t="s">
        <v>3037</v>
      </c>
      <c r="B34" s="18" t="s">
        <v>2570</v>
      </c>
      <c r="C34" s="9">
        <v>75</v>
      </c>
      <c r="F34" s="17"/>
      <c r="J34" s="17"/>
      <c r="K34" s="9" t="s">
        <v>3038</v>
      </c>
    </row>
    <row r="35" spans="1:11">
      <c r="A35" s="9" t="s">
        <v>3039</v>
      </c>
      <c r="B35" s="18" t="s">
        <v>2571</v>
      </c>
      <c r="C35" s="9">
        <v>226</v>
      </c>
      <c r="D35" s="9">
        <v>226</v>
      </c>
      <c r="E35" s="9">
        <v>2064</v>
      </c>
      <c r="F35" s="17">
        <f t="shared" si="0"/>
        <v>10.949612403100776</v>
      </c>
      <c r="J35" s="17"/>
      <c r="K35" s="9" t="s">
        <v>3040</v>
      </c>
    </row>
    <row r="36" spans="1:11">
      <c r="A36" s="9" t="s">
        <v>5369</v>
      </c>
      <c r="B36" s="9" t="s">
        <v>5370</v>
      </c>
      <c r="C36" s="9">
        <v>34</v>
      </c>
      <c r="D36" s="9">
        <v>34</v>
      </c>
      <c r="E36" s="9">
        <v>545</v>
      </c>
      <c r="F36" s="17">
        <f t="shared" si="0"/>
        <v>6.238532110091743</v>
      </c>
      <c r="J36" s="17"/>
      <c r="K36" s="9" t="s">
        <v>5371</v>
      </c>
    </row>
    <row r="37" spans="1:11" s="90" customFormat="1">
      <c r="A37" s="90" t="s">
        <v>5687</v>
      </c>
      <c r="B37" s="90" t="s">
        <v>5688</v>
      </c>
      <c r="C37" s="90">
        <v>33</v>
      </c>
      <c r="D37" s="90">
        <v>33</v>
      </c>
      <c r="E37" s="90">
        <v>357</v>
      </c>
      <c r="F37" s="17">
        <f t="shared" si="0"/>
        <v>9.2436974789915958</v>
      </c>
      <c r="H37" s="17"/>
      <c r="J37" s="17"/>
      <c r="K37" s="93" t="s">
        <v>5689</v>
      </c>
    </row>
    <row r="38" spans="1:11" s="90" customFormat="1">
      <c r="A38" s="90" t="s">
        <v>5687</v>
      </c>
      <c r="B38" s="90" t="s">
        <v>5690</v>
      </c>
      <c r="C38" s="90">
        <v>150</v>
      </c>
      <c r="D38" s="90">
        <v>150</v>
      </c>
      <c r="E38" s="90">
        <v>945</v>
      </c>
      <c r="F38" s="17">
        <f t="shared" si="0"/>
        <v>15.873015873015873</v>
      </c>
      <c r="H38" s="17"/>
      <c r="J38" s="17"/>
      <c r="K38" s="93" t="s">
        <v>5689</v>
      </c>
    </row>
    <row r="39" spans="1:11" s="90" customFormat="1">
      <c r="A39" s="90" t="s">
        <v>5691</v>
      </c>
      <c r="B39" s="90" t="s">
        <v>5692</v>
      </c>
      <c r="C39" s="90">
        <v>228</v>
      </c>
      <c r="D39" s="90">
        <v>117</v>
      </c>
      <c r="E39" s="90">
        <v>434</v>
      </c>
      <c r="F39" s="17">
        <f t="shared" si="0"/>
        <v>26.958525345622121</v>
      </c>
      <c r="G39" s="90">
        <v>1300</v>
      </c>
      <c r="H39" s="17">
        <f t="shared" ref="H39:H40" si="4">100*C39/G39</f>
        <v>17.53846153846154</v>
      </c>
      <c r="J39" s="17"/>
      <c r="K39" s="90" t="s">
        <v>5693</v>
      </c>
    </row>
    <row r="40" spans="1:11" s="90" customFormat="1">
      <c r="A40" s="90" t="s">
        <v>5691</v>
      </c>
      <c r="B40" s="90" t="s">
        <v>5694</v>
      </c>
      <c r="C40" s="90">
        <v>163</v>
      </c>
      <c r="D40" s="90">
        <v>114</v>
      </c>
      <c r="E40" s="90">
        <v>809</v>
      </c>
      <c r="F40" s="17">
        <f t="shared" si="0"/>
        <v>14.091470951792337</v>
      </c>
      <c r="G40" s="90">
        <v>1803</v>
      </c>
      <c r="H40" s="17">
        <f t="shared" si="4"/>
        <v>9.04048807542984</v>
      </c>
      <c r="J40" s="17"/>
      <c r="K40" s="90" t="s">
        <v>5693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F8B8-B78F-CE40-9122-40FCBE0F3167}">
  <dimension ref="A1:W92"/>
  <sheetViews>
    <sheetView topLeftCell="I1" workbookViewId="0">
      <selection activeCell="R8" sqref="R8"/>
    </sheetView>
  </sheetViews>
  <sheetFormatPr baseColWidth="10" defaultColWidth="16.83203125" defaultRowHeight="16"/>
  <cols>
    <col min="1" max="1" width="12.33203125" style="22" bestFit="1" customWidth="1"/>
    <col min="2" max="2" width="11" style="22" bestFit="1" customWidth="1"/>
    <col min="3" max="3" width="12" style="22" bestFit="1" customWidth="1"/>
    <col min="4" max="4" width="8.1640625" style="22" bestFit="1" customWidth="1"/>
    <col min="5" max="5" width="9.33203125" style="22" bestFit="1" customWidth="1"/>
    <col min="6" max="6" width="10.1640625" style="22" bestFit="1" customWidth="1"/>
    <col min="7" max="7" width="13" style="22" bestFit="1" customWidth="1"/>
    <col min="8" max="8" width="11.1640625" style="22" bestFit="1" customWidth="1"/>
    <col min="9" max="9" width="32.83203125" style="22" bestFit="1" customWidth="1"/>
    <col min="10" max="10" width="14.1640625" style="22" bestFit="1" customWidth="1"/>
    <col min="11" max="12" width="12" style="22" customWidth="1"/>
    <col min="13" max="13" width="14.1640625" style="22" bestFit="1" customWidth="1"/>
    <col min="14" max="14" width="17.33203125" style="22" customWidth="1"/>
    <col min="15" max="15" width="17.1640625" style="22" customWidth="1"/>
    <col min="16" max="16" width="17.1640625" style="24" customWidth="1"/>
    <col min="17" max="18" width="12" style="22" customWidth="1"/>
    <col min="19" max="19" width="14.1640625" style="22" bestFit="1" customWidth="1"/>
    <col min="20" max="20" width="17.5" style="22" customWidth="1"/>
    <col min="21" max="22" width="16.83203125" style="22"/>
    <col min="23" max="23" width="16" style="90" bestFit="1" customWidth="1"/>
    <col min="24" max="16384" width="16.83203125" style="22"/>
  </cols>
  <sheetData>
    <row r="1" spans="1:23" s="19" customFormat="1">
      <c r="A1" s="19" t="s">
        <v>5677</v>
      </c>
      <c r="P1" s="20"/>
      <c r="W1" s="12"/>
    </row>
    <row r="2" spans="1:23" s="21" customFormat="1" ht="69" thickBot="1">
      <c r="A2" s="10" t="s">
        <v>2573</v>
      </c>
      <c r="B2" s="10" t="s">
        <v>2096</v>
      </c>
      <c r="C2" s="10" t="s">
        <v>2097</v>
      </c>
      <c r="D2" s="10" t="s">
        <v>2098</v>
      </c>
      <c r="E2" s="10" t="s">
        <v>2099</v>
      </c>
      <c r="F2" s="10" t="s">
        <v>2087</v>
      </c>
      <c r="G2" s="10" t="s">
        <v>2088</v>
      </c>
      <c r="H2" s="10" t="s">
        <v>2089</v>
      </c>
      <c r="I2" s="10" t="s">
        <v>2134</v>
      </c>
      <c r="J2" s="13" t="s">
        <v>2133</v>
      </c>
      <c r="K2" s="13" t="s">
        <v>3020</v>
      </c>
      <c r="L2" s="13" t="s">
        <v>2129</v>
      </c>
      <c r="M2" s="13" t="s">
        <v>2131</v>
      </c>
      <c r="N2" s="13" t="s">
        <v>3025</v>
      </c>
      <c r="O2" s="13" t="s">
        <v>3021</v>
      </c>
      <c r="P2" s="15" t="s">
        <v>3022</v>
      </c>
      <c r="Q2" s="13" t="s">
        <v>3019</v>
      </c>
      <c r="R2" s="13" t="s">
        <v>2130</v>
      </c>
      <c r="S2" s="13" t="s">
        <v>2132</v>
      </c>
      <c r="T2" s="13" t="s">
        <v>3026</v>
      </c>
      <c r="U2" s="13" t="s">
        <v>3023</v>
      </c>
      <c r="V2" s="13" t="s">
        <v>3024</v>
      </c>
      <c r="W2" s="26" t="s">
        <v>5784</v>
      </c>
    </row>
    <row r="3" spans="1:23" ht="17" thickTop="1">
      <c r="A3" s="22" t="s">
        <v>1836</v>
      </c>
      <c r="B3" s="22">
        <v>24.404634999999999</v>
      </c>
      <c r="C3" s="22">
        <v>121.36245700000001</v>
      </c>
      <c r="D3" s="22">
        <v>1548</v>
      </c>
      <c r="E3" s="22" t="s">
        <v>3</v>
      </c>
      <c r="F3" s="22" t="s">
        <v>4</v>
      </c>
      <c r="G3" s="22" t="s">
        <v>5</v>
      </c>
      <c r="H3" s="22" t="s">
        <v>164</v>
      </c>
      <c r="I3" s="23" t="s">
        <v>2135</v>
      </c>
      <c r="J3" s="22" t="s">
        <v>102</v>
      </c>
      <c r="K3" s="22" t="s">
        <v>8</v>
      </c>
      <c r="L3" s="22" t="s">
        <v>2072</v>
      </c>
      <c r="M3" s="22" t="s">
        <v>2117</v>
      </c>
      <c r="N3" s="22" t="s">
        <v>2071</v>
      </c>
      <c r="O3" s="22">
        <f>100*1/1</f>
        <v>100</v>
      </c>
      <c r="P3" s="24">
        <f>100*1/6</f>
        <v>16.666666666666668</v>
      </c>
      <c r="Q3" s="22" t="s">
        <v>8</v>
      </c>
      <c r="R3" s="22" t="s">
        <v>2072</v>
      </c>
      <c r="S3" s="22" t="s">
        <v>2122</v>
      </c>
      <c r="T3" s="22" t="s">
        <v>2071</v>
      </c>
      <c r="U3" s="22">
        <f>100*1/1</f>
        <v>100</v>
      </c>
      <c r="V3" s="24">
        <f>100*1/5</f>
        <v>20</v>
      </c>
      <c r="W3" s="90" t="s">
        <v>5783</v>
      </c>
    </row>
    <row r="4" spans="1:23">
      <c r="A4" s="22" t="s">
        <v>1836</v>
      </c>
      <c r="B4" s="22">
        <v>24.404634999999999</v>
      </c>
      <c r="C4" s="22">
        <v>121.36245700000001</v>
      </c>
      <c r="D4" s="22">
        <v>1548</v>
      </c>
      <c r="E4" s="22" t="s">
        <v>3</v>
      </c>
      <c r="F4" s="22" t="s">
        <v>4</v>
      </c>
      <c r="G4" s="22" t="s">
        <v>5</v>
      </c>
      <c r="H4" s="22" t="s">
        <v>164</v>
      </c>
      <c r="I4" s="23" t="s">
        <v>2135</v>
      </c>
      <c r="J4" s="22" t="s">
        <v>1766</v>
      </c>
      <c r="K4" s="22" t="s">
        <v>8</v>
      </c>
      <c r="L4" s="22" t="s">
        <v>2105</v>
      </c>
      <c r="O4" s="22">
        <f t="shared" ref="O4:O7" si="0">100*1/1</f>
        <v>100</v>
      </c>
      <c r="P4" s="24">
        <f t="shared" ref="P4:P8" si="1">100*1/6</f>
        <v>16.666666666666668</v>
      </c>
      <c r="Q4" s="22" t="s">
        <v>8</v>
      </c>
      <c r="R4" s="22" t="s">
        <v>2105</v>
      </c>
      <c r="U4" s="22">
        <f t="shared" ref="U4:U7" si="2">100*1/1</f>
        <v>100</v>
      </c>
      <c r="V4" s="24">
        <f t="shared" ref="V4:V7" si="3">100*1/5</f>
        <v>20</v>
      </c>
      <c r="W4" s="90" t="s">
        <v>5782</v>
      </c>
    </row>
    <row r="5" spans="1:23">
      <c r="A5" s="22" t="s">
        <v>1836</v>
      </c>
      <c r="B5" s="22">
        <v>24.404634999999999</v>
      </c>
      <c r="C5" s="22">
        <v>121.36245700000001</v>
      </c>
      <c r="D5" s="22">
        <v>1548</v>
      </c>
      <c r="E5" s="22" t="s">
        <v>3</v>
      </c>
      <c r="F5" s="22" t="s">
        <v>4</v>
      </c>
      <c r="G5" s="22" t="s">
        <v>5</v>
      </c>
      <c r="H5" s="22" t="s">
        <v>164</v>
      </c>
      <c r="I5" s="23" t="s">
        <v>2135</v>
      </c>
      <c r="J5" s="22" t="s">
        <v>141</v>
      </c>
      <c r="K5" s="22" t="s">
        <v>8</v>
      </c>
      <c r="L5" s="22" t="s">
        <v>2105</v>
      </c>
      <c r="O5" s="22">
        <f t="shared" si="0"/>
        <v>100</v>
      </c>
      <c r="P5" s="24">
        <f t="shared" si="1"/>
        <v>16.666666666666668</v>
      </c>
      <c r="Q5" s="22" t="s">
        <v>8</v>
      </c>
      <c r="R5" s="22" t="s">
        <v>2105</v>
      </c>
      <c r="U5" s="22">
        <f t="shared" si="2"/>
        <v>100</v>
      </c>
      <c r="V5" s="24">
        <f t="shared" si="3"/>
        <v>20</v>
      </c>
      <c r="W5" s="90" t="s">
        <v>5781</v>
      </c>
    </row>
    <row r="6" spans="1:23">
      <c r="A6" s="22" t="s">
        <v>1836</v>
      </c>
      <c r="B6" s="22">
        <v>24.404634999999999</v>
      </c>
      <c r="C6" s="22">
        <v>121.36245700000001</v>
      </c>
      <c r="D6" s="22">
        <v>1548</v>
      </c>
      <c r="E6" s="22" t="s">
        <v>3</v>
      </c>
      <c r="F6" s="22" t="s">
        <v>4</v>
      </c>
      <c r="G6" s="22" t="s">
        <v>5</v>
      </c>
      <c r="H6" s="22" t="s">
        <v>164</v>
      </c>
      <c r="I6" s="23" t="s">
        <v>2135</v>
      </c>
      <c r="J6" s="22" t="s">
        <v>220</v>
      </c>
      <c r="K6" s="22" t="s">
        <v>8</v>
      </c>
      <c r="L6" s="22" t="s">
        <v>2105</v>
      </c>
      <c r="O6" s="22">
        <f t="shared" si="0"/>
        <v>100</v>
      </c>
      <c r="P6" s="24">
        <f t="shared" si="1"/>
        <v>16.666666666666668</v>
      </c>
      <c r="Q6" s="22" t="s">
        <v>8</v>
      </c>
      <c r="R6" s="22" t="s">
        <v>2105</v>
      </c>
      <c r="U6" s="22">
        <f t="shared" si="2"/>
        <v>100</v>
      </c>
      <c r="V6" s="24">
        <f t="shared" si="3"/>
        <v>20</v>
      </c>
      <c r="W6" s="90" t="s">
        <v>5780</v>
      </c>
    </row>
    <row r="7" spans="1:23">
      <c r="A7" s="22" t="s">
        <v>1836</v>
      </c>
      <c r="B7" s="22">
        <v>24.404634999999999</v>
      </c>
      <c r="C7" s="22">
        <v>121.36245700000001</v>
      </c>
      <c r="D7" s="22">
        <v>1548</v>
      </c>
      <c r="E7" s="22" t="s">
        <v>3</v>
      </c>
      <c r="F7" s="22" t="s">
        <v>4</v>
      </c>
      <c r="G7" s="22" t="s">
        <v>5</v>
      </c>
      <c r="H7" s="22" t="s">
        <v>164</v>
      </c>
      <c r="I7" s="23" t="s">
        <v>2135</v>
      </c>
      <c r="J7" s="22" t="s">
        <v>95</v>
      </c>
      <c r="K7" s="22" t="s">
        <v>8</v>
      </c>
      <c r="L7" s="22" t="s">
        <v>2105</v>
      </c>
      <c r="O7" s="22">
        <f t="shared" si="0"/>
        <v>100</v>
      </c>
      <c r="P7" s="24">
        <f t="shared" si="1"/>
        <v>16.666666666666668</v>
      </c>
      <c r="Q7" s="22" t="s">
        <v>8</v>
      </c>
      <c r="R7" s="22" t="s">
        <v>2105</v>
      </c>
      <c r="U7" s="22">
        <f t="shared" si="2"/>
        <v>100</v>
      </c>
      <c r="V7" s="24">
        <f t="shared" si="3"/>
        <v>20</v>
      </c>
      <c r="W7" s="90" t="s">
        <v>5779</v>
      </c>
    </row>
    <row r="8" spans="1:23">
      <c r="A8" s="22" t="s">
        <v>1836</v>
      </c>
      <c r="B8" s="22">
        <v>24.404634999999999</v>
      </c>
      <c r="C8" s="22">
        <v>121.36245700000001</v>
      </c>
      <c r="D8" s="22">
        <v>1548</v>
      </c>
      <c r="E8" s="22" t="s">
        <v>3</v>
      </c>
      <c r="F8" s="22" t="s">
        <v>4</v>
      </c>
      <c r="G8" s="22" t="s">
        <v>5</v>
      </c>
      <c r="H8" s="22" t="s">
        <v>164</v>
      </c>
      <c r="I8" s="23" t="s">
        <v>2135</v>
      </c>
      <c r="J8" s="22" t="s">
        <v>2043</v>
      </c>
      <c r="K8" s="22" t="s">
        <v>8</v>
      </c>
      <c r="L8" s="22" t="s">
        <v>2105</v>
      </c>
      <c r="O8" s="22">
        <f>100*1/1</f>
        <v>100</v>
      </c>
      <c r="P8" s="24">
        <f t="shared" si="1"/>
        <v>16.666666666666668</v>
      </c>
      <c r="Q8" s="22" t="s">
        <v>34</v>
      </c>
      <c r="R8" s="22" t="s">
        <v>2105</v>
      </c>
      <c r="U8" s="22" t="s">
        <v>2142</v>
      </c>
      <c r="V8" s="22" t="s">
        <v>2142</v>
      </c>
    </row>
    <row r="9" spans="1:23">
      <c r="A9" s="22" t="s">
        <v>1839</v>
      </c>
      <c r="B9" s="22">
        <v>24.404553</v>
      </c>
      <c r="C9" s="22">
        <v>121.36245099999999</v>
      </c>
      <c r="D9" s="22">
        <v>1566.4</v>
      </c>
      <c r="E9" s="22" t="s">
        <v>3</v>
      </c>
      <c r="F9" s="22" t="s">
        <v>4</v>
      </c>
      <c r="G9" s="22" t="s">
        <v>5</v>
      </c>
      <c r="H9" s="22" t="s">
        <v>164</v>
      </c>
      <c r="I9" s="23" t="s">
        <v>2135</v>
      </c>
      <c r="J9" s="22" t="s">
        <v>102</v>
      </c>
      <c r="K9" s="22" t="s">
        <v>8</v>
      </c>
      <c r="L9" s="22" t="s">
        <v>2105</v>
      </c>
      <c r="O9" s="22">
        <f t="shared" ref="O9:O13" si="4">100*1/1</f>
        <v>100</v>
      </c>
      <c r="P9" s="24">
        <f>100*1/5</f>
        <v>20</v>
      </c>
      <c r="Q9" s="22" t="s">
        <v>8</v>
      </c>
      <c r="R9" s="22" t="s">
        <v>2105</v>
      </c>
      <c r="U9" s="22">
        <f t="shared" ref="U9:U13" si="5">100*1/1</f>
        <v>100</v>
      </c>
      <c r="V9" s="24">
        <f>100*1/5</f>
        <v>20</v>
      </c>
      <c r="W9" s="90" t="s">
        <v>5778</v>
      </c>
    </row>
    <row r="10" spans="1:23">
      <c r="A10" s="22" t="s">
        <v>1839</v>
      </c>
      <c r="B10" s="22">
        <v>24.404553</v>
      </c>
      <c r="C10" s="22">
        <v>121.36245099999999</v>
      </c>
      <c r="D10" s="22">
        <v>1566.4</v>
      </c>
      <c r="E10" s="22" t="s">
        <v>3</v>
      </c>
      <c r="F10" s="22" t="s">
        <v>4</v>
      </c>
      <c r="G10" s="22" t="s">
        <v>5</v>
      </c>
      <c r="H10" s="22" t="s">
        <v>164</v>
      </c>
      <c r="I10" s="23" t="s">
        <v>2135</v>
      </c>
      <c r="J10" s="22" t="s">
        <v>1766</v>
      </c>
      <c r="K10" s="22" t="s">
        <v>8</v>
      </c>
      <c r="L10" s="22" t="s">
        <v>2105</v>
      </c>
      <c r="O10" s="22">
        <f t="shared" si="4"/>
        <v>100</v>
      </c>
      <c r="P10" s="24">
        <f t="shared" ref="P10:P13" si="6">100*1/5</f>
        <v>20</v>
      </c>
      <c r="Q10" s="22" t="s">
        <v>8</v>
      </c>
      <c r="R10" s="22" t="s">
        <v>2105</v>
      </c>
      <c r="U10" s="22">
        <f t="shared" si="5"/>
        <v>100</v>
      </c>
      <c r="V10" s="24">
        <f t="shared" ref="V10:V13" si="7">100*1/5</f>
        <v>20</v>
      </c>
      <c r="W10" s="90" t="s">
        <v>5777</v>
      </c>
    </row>
    <row r="11" spans="1:23">
      <c r="A11" s="22" t="s">
        <v>1839</v>
      </c>
      <c r="B11" s="22">
        <v>24.404553</v>
      </c>
      <c r="C11" s="22">
        <v>121.36245099999999</v>
      </c>
      <c r="D11" s="22">
        <v>1566.4</v>
      </c>
      <c r="E11" s="22" t="s">
        <v>3</v>
      </c>
      <c r="F11" s="22" t="s">
        <v>4</v>
      </c>
      <c r="G11" s="22" t="s">
        <v>5</v>
      </c>
      <c r="H11" s="22" t="s">
        <v>164</v>
      </c>
      <c r="I11" s="23" t="s">
        <v>2135</v>
      </c>
      <c r="J11" s="22" t="s">
        <v>141</v>
      </c>
      <c r="K11" s="22" t="s">
        <v>8</v>
      </c>
      <c r="L11" s="22" t="s">
        <v>2105</v>
      </c>
      <c r="O11" s="22">
        <f t="shared" si="4"/>
        <v>100</v>
      </c>
      <c r="P11" s="24">
        <f t="shared" si="6"/>
        <v>20</v>
      </c>
      <c r="Q11" s="22" t="s">
        <v>8</v>
      </c>
      <c r="R11" s="22" t="s">
        <v>2105</v>
      </c>
      <c r="U11" s="22">
        <f t="shared" si="5"/>
        <v>100</v>
      </c>
      <c r="V11" s="24">
        <f t="shared" si="7"/>
        <v>20</v>
      </c>
      <c r="W11" s="90" t="s">
        <v>5776</v>
      </c>
    </row>
    <row r="12" spans="1:23">
      <c r="A12" s="22" t="s">
        <v>1839</v>
      </c>
      <c r="B12" s="22">
        <v>24.404553</v>
      </c>
      <c r="C12" s="22">
        <v>121.36245099999999</v>
      </c>
      <c r="D12" s="22">
        <v>1566.4</v>
      </c>
      <c r="E12" s="22" t="s">
        <v>3</v>
      </c>
      <c r="F12" s="22" t="s">
        <v>4</v>
      </c>
      <c r="G12" s="22" t="s">
        <v>5</v>
      </c>
      <c r="H12" s="22" t="s">
        <v>164</v>
      </c>
      <c r="I12" s="23" t="s">
        <v>2135</v>
      </c>
      <c r="J12" s="22" t="s">
        <v>220</v>
      </c>
      <c r="K12" s="22" t="s">
        <v>8</v>
      </c>
      <c r="L12" s="22" t="s">
        <v>2072</v>
      </c>
      <c r="M12" s="22" t="s">
        <v>2118</v>
      </c>
      <c r="N12" s="22" t="s">
        <v>58</v>
      </c>
      <c r="O12" s="22">
        <f t="shared" si="4"/>
        <v>100</v>
      </c>
      <c r="P12" s="24">
        <f t="shared" si="6"/>
        <v>20</v>
      </c>
      <c r="Q12" s="22" t="s">
        <v>8</v>
      </c>
      <c r="R12" s="22" t="s">
        <v>2072</v>
      </c>
      <c r="S12" s="22" t="s">
        <v>2124</v>
      </c>
      <c r="T12" s="22" t="s">
        <v>2071</v>
      </c>
      <c r="U12" s="22">
        <f t="shared" si="5"/>
        <v>100</v>
      </c>
      <c r="V12" s="24">
        <f t="shared" si="7"/>
        <v>20</v>
      </c>
      <c r="W12" s="90" t="s">
        <v>5775</v>
      </c>
    </row>
    <row r="13" spans="1:23">
      <c r="A13" s="22" t="s">
        <v>1839</v>
      </c>
      <c r="B13" s="22">
        <v>24.404553</v>
      </c>
      <c r="C13" s="22">
        <v>121.36245099999999</v>
      </c>
      <c r="D13" s="22">
        <v>1566.4</v>
      </c>
      <c r="E13" s="22" t="s">
        <v>3</v>
      </c>
      <c r="F13" s="22" t="s">
        <v>4</v>
      </c>
      <c r="G13" s="22" t="s">
        <v>5</v>
      </c>
      <c r="H13" s="22" t="s">
        <v>164</v>
      </c>
      <c r="I13" s="23" t="s">
        <v>2135</v>
      </c>
      <c r="J13" s="22" t="s">
        <v>95</v>
      </c>
      <c r="K13" s="22" t="s">
        <v>8</v>
      </c>
      <c r="L13" s="22" t="s">
        <v>2105</v>
      </c>
      <c r="O13" s="22">
        <f t="shared" si="4"/>
        <v>100</v>
      </c>
      <c r="P13" s="24">
        <f t="shared" si="6"/>
        <v>20</v>
      </c>
      <c r="Q13" s="22" t="s">
        <v>8</v>
      </c>
      <c r="R13" s="22" t="s">
        <v>2105</v>
      </c>
      <c r="U13" s="22">
        <f t="shared" si="5"/>
        <v>100</v>
      </c>
      <c r="V13" s="24">
        <f t="shared" si="7"/>
        <v>20</v>
      </c>
      <c r="W13" s="90" t="s">
        <v>5774</v>
      </c>
    </row>
    <row r="14" spans="1:23">
      <c r="A14" s="22" t="s">
        <v>1842</v>
      </c>
      <c r="B14" s="22">
        <v>24.404446</v>
      </c>
      <c r="C14" s="22">
        <v>121.36239</v>
      </c>
      <c r="D14" s="22">
        <v>1572.4</v>
      </c>
      <c r="E14" s="22" t="s">
        <v>3</v>
      </c>
      <c r="F14" s="22" t="s">
        <v>174</v>
      </c>
      <c r="G14" s="22" t="s">
        <v>175</v>
      </c>
      <c r="H14" s="22" t="s">
        <v>176</v>
      </c>
      <c r="I14" s="23" t="s">
        <v>2136</v>
      </c>
      <c r="J14" s="22" t="s">
        <v>102</v>
      </c>
      <c r="K14" s="22" t="s">
        <v>8</v>
      </c>
      <c r="L14" s="22" t="s">
        <v>2105</v>
      </c>
      <c r="O14" s="22">
        <f t="shared" ref="O14:O18" si="8">100*0/1</f>
        <v>0</v>
      </c>
      <c r="P14" s="24">
        <f>100*0/5</f>
        <v>0</v>
      </c>
      <c r="Q14" s="22" t="s">
        <v>8</v>
      </c>
      <c r="R14" s="22" t="s">
        <v>2072</v>
      </c>
      <c r="S14" s="22" t="s">
        <v>1843</v>
      </c>
      <c r="T14" s="22" t="s">
        <v>2071</v>
      </c>
      <c r="U14" s="22">
        <f>100*1/1</f>
        <v>100</v>
      </c>
      <c r="V14" s="24">
        <f>100*1/5</f>
        <v>20</v>
      </c>
      <c r="W14" s="90" t="s">
        <v>5773</v>
      </c>
    </row>
    <row r="15" spans="1:23">
      <c r="A15" s="22" t="s">
        <v>1842</v>
      </c>
      <c r="B15" s="22">
        <v>24.404446</v>
      </c>
      <c r="C15" s="22">
        <v>121.36239</v>
      </c>
      <c r="D15" s="22">
        <v>1572.4</v>
      </c>
      <c r="E15" s="22" t="s">
        <v>3</v>
      </c>
      <c r="F15" s="22" t="s">
        <v>174</v>
      </c>
      <c r="G15" s="22" t="s">
        <v>175</v>
      </c>
      <c r="H15" s="22" t="s">
        <v>176</v>
      </c>
      <c r="I15" s="23" t="s">
        <v>2136</v>
      </c>
      <c r="J15" s="22" t="s">
        <v>1766</v>
      </c>
      <c r="K15" s="22" t="s">
        <v>8</v>
      </c>
      <c r="L15" s="22" t="s">
        <v>2105</v>
      </c>
      <c r="O15" s="22">
        <f t="shared" si="8"/>
        <v>0</v>
      </c>
      <c r="P15" s="24">
        <f t="shared" ref="P15:P18" si="9">100*0/5</f>
        <v>0</v>
      </c>
      <c r="Q15" s="22" t="s">
        <v>8</v>
      </c>
      <c r="R15" s="22" t="s">
        <v>2105</v>
      </c>
      <c r="U15" s="22">
        <f t="shared" ref="U15:U18" si="10">100*1/1</f>
        <v>100</v>
      </c>
      <c r="V15" s="24">
        <f t="shared" ref="V15:V18" si="11">100*1/5</f>
        <v>20</v>
      </c>
      <c r="W15" s="90" t="s">
        <v>5772</v>
      </c>
    </row>
    <row r="16" spans="1:23">
      <c r="A16" s="22" t="s">
        <v>1842</v>
      </c>
      <c r="B16" s="22">
        <v>24.404446</v>
      </c>
      <c r="C16" s="22">
        <v>121.36239</v>
      </c>
      <c r="D16" s="22">
        <v>1572.4</v>
      </c>
      <c r="E16" s="22" t="s">
        <v>3</v>
      </c>
      <c r="F16" s="22" t="s">
        <v>174</v>
      </c>
      <c r="G16" s="22" t="s">
        <v>175</v>
      </c>
      <c r="H16" s="22" t="s">
        <v>176</v>
      </c>
      <c r="I16" s="23" t="s">
        <v>2136</v>
      </c>
      <c r="J16" s="22" t="s">
        <v>141</v>
      </c>
      <c r="K16" s="22" t="s">
        <v>8</v>
      </c>
      <c r="L16" s="22" t="s">
        <v>2105</v>
      </c>
      <c r="O16" s="22">
        <f t="shared" si="8"/>
        <v>0</v>
      </c>
      <c r="P16" s="24">
        <f t="shared" si="9"/>
        <v>0</v>
      </c>
      <c r="Q16" s="22" t="s">
        <v>8</v>
      </c>
      <c r="R16" s="22" t="s">
        <v>2105</v>
      </c>
      <c r="U16" s="22">
        <f t="shared" si="10"/>
        <v>100</v>
      </c>
      <c r="V16" s="24">
        <f t="shared" si="11"/>
        <v>20</v>
      </c>
      <c r="W16" s="90" t="s">
        <v>5771</v>
      </c>
    </row>
    <row r="17" spans="1:23">
      <c r="A17" s="22" t="s">
        <v>1842</v>
      </c>
      <c r="B17" s="22">
        <v>24.404446</v>
      </c>
      <c r="C17" s="22">
        <v>121.36239</v>
      </c>
      <c r="D17" s="22">
        <v>1572.4</v>
      </c>
      <c r="E17" s="22" t="s">
        <v>3</v>
      </c>
      <c r="F17" s="22" t="s">
        <v>174</v>
      </c>
      <c r="G17" s="22" t="s">
        <v>175</v>
      </c>
      <c r="H17" s="22" t="s">
        <v>176</v>
      </c>
      <c r="I17" s="23" t="s">
        <v>2136</v>
      </c>
      <c r="J17" s="22" t="s">
        <v>220</v>
      </c>
      <c r="K17" s="22" t="s">
        <v>8</v>
      </c>
      <c r="L17" s="22" t="s">
        <v>2105</v>
      </c>
      <c r="O17" s="22">
        <f t="shared" si="8"/>
        <v>0</v>
      </c>
      <c r="P17" s="24">
        <f t="shared" si="9"/>
        <v>0</v>
      </c>
      <c r="Q17" s="22" t="s">
        <v>8</v>
      </c>
      <c r="R17" s="22" t="s">
        <v>2105</v>
      </c>
      <c r="U17" s="22">
        <f t="shared" si="10"/>
        <v>100</v>
      </c>
      <c r="V17" s="24">
        <f t="shared" si="11"/>
        <v>20</v>
      </c>
      <c r="W17" s="90" t="s">
        <v>5770</v>
      </c>
    </row>
    <row r="18" spans="1:23">
      <c r="A18" s="22" t="s">
        <v>1842</v>
      </c>
      <c r="B18" s="22">
        <v>24.404446</v>
      </c>
      <c r="C18" s="22">
        <v>121.36239</v>
      </c>
      <c r="D18" s="22">
        <v>1572.4</v>
      </c>
      <c r="E18" s="22" t="s">
        <v>3</v>
      </c>
      <c r="F18" s="22" t="s">
        <v>174</v>
      </c>
      <c r="G18" s="22" t="s">
        <v>175</v>
      </c>
      <c r="H18" s="22" t="s">
        <v>176</v>
      </c>
      <c r="I18" s="23" t="s">
        <v>2136</v>
      </c>
      <c r="J18" s="22" t="s">
        <v>95</v>
      </c>
      <c r="K18" s="22" t="s">
        <v>8</v>
      </c>
      <c r="L18" s="22" t="s">
        <v>2105</v>
      </c>
      <c r="O18" s="22">
        <f t="shared" si="8"/>
        <v>0</v>
      </c>
      <c r="P18" s="24">
        <f t="shared" si="9"/>
        <v>0</v>
      </c>
      <c r="Q18" s="22" t="s">
        <v>8</v>
      </c>
      <c r="R18" s="22" t="s">
        <v>2105</v>
      </c>
      <c r="U18" s="22">
        <f t="shared" si="10"/>
        <v>100</v>
      </c>
      <c r="V18" s="24">
        <f t="shared" si="11"/>
        <v>20</v>
      </c>
      <c r="W18" s="90" t="s">
        <v>5769</v>
      </c>
    </row>
    <row r="19" spans="1:23">
      <c r="A19" s="22" t="s">
        <v>1846</v>
      </c>
      <c r="B19" s="22">
        <v>24.404212999999999</v>
      </c>
      <c r="C19" s="22">
        <v>121.362337</v>
      </c>
      <c r="D19" s="22">
        <v>1582.2</v>
      </c>
      <c r="E19" s="22" t="s">
        <v>3</v>
      </c>
      <c r="F19" s="22" t="s">
        <v>4</v>
      </c>
      <c r="G19" s="22" t="s">
        <v>5</v>
      </c>
      <c r="H19" s="22" t="s">
        <v>6</v>
      </c>
      <c r="I19" s="23" t="s">
        <v>2138</v>
      </c>
      <c r="J19" s="22" t="s">
        <v>102</v>
      </c>
      <c r="K19" s="22" t="s">
        <v>8</v>
      </c>
      <c r="L19" s="22" t="s">
        <v>2105</v>
      </c>
      <c r="O19" s="22">
        <f t="shared" ref="O19:O28" si="12">100*1/1</f>
        <v>100</v>
      </c>
      <c r="P19" s="24">
        <f t="shared" ref="P19:P28" si="13">100*1/5</f>
        <v>20</v>
      </c>
      <c r="Q19" s="22" t="s">
        <v>8</v>
      </c>
      <c r="R19" s="22" t="s">
        <v>2105</v>
      </c>
      <c r="U19" s="22">
        <f>100*1/1</f>
        <v>100</v>
      </c>
      <c r="V19" s="24">
        <f>100*1/5</f>
        <v>20</v>
      </c>
      <c r="W19" s="90" t="s">
        <v>5768</v>
      </c>
    </row>
    <row r="20" spans="1:23">
      <c r="A20" s="22" t="s">
        <v>1846</v>
      </c>
      <c r="B20" s="22">
        <v>24.404212999999999</v>
      </c>
      <c r="C20" s="22">
        <v>121.362337</v>
      </c>
      <c r="D20" s="22">
        <v>1582.2</v>
      </c>
      <c r="E20" s="22" t="s">
        <v>3</v>
      </c>
      <c r="F20" s="22" t="s">
        <v>4</v>
      </c>
      <c r="G20" s="22" t="s">
        <v>5</v>
      </c>
      <c r="H20" s="22" t="s">
        <v>6</v>
      </c>
      <c r="I20" s="23" t="s">
        <v>2138</v>
      </c>
      <c r="J20" s="22" t="s">
        <v>1766</v>
      </c>
      <c r="K20" s="22" t="s">
        <v>8</v>
      </c>
      <c r="L20" s="22" t="s">
        <v>2105</v>
      </c>
      <c r="O20" s="22">
        <f t="shared" si="12"/>
        <v>100</v>
      </c>
      <c r="P20" s="24">
        <f t="shared" si="13"/>
        <v>20</v>
      </c>
      <c r="Q20" s="22" t="s">
        <v>8</v>
      </c>
      <c r="R20" s="22" t="s">
        <v>2105</v>
      </c>
      <c r="U20" s="22">
        <f t="shared" ref="U20:U23" si="14">100*1/1</f>
        <v>100</v>
      </c>
      <c r="V20" s="24">
        <f t="shared" ref="V20:V23" si="15">100*1/5</f>
        <v>20</v>
      </c>
      <c r="W20" s="90" t="s">
        <v>5767</v>
      </c>
    </row>
    <row r="21" spans="1:23">
      <c r="A21" s="22" t="s">
        <v>1846</v>
      </c>
      <c r="B21" s="22">
        <v>24.404212999999999</v>
      </c>
      <c r="C21" s="22">
        <v>121.362337</v>
      </c>
      <c r="D21" s="22">
        <v>1582.2</v>
      </c>
      <c r="E21" s="22" t="s">
        <v>3</v>
      </c>
      <c r="F21" s="22" t="s">
        <v>4</v>
      </c>
      <c r="G21" s="22" t="s">
        <v>5</v>
      </c>
      <c r="H21" s="22" t="s">
        <v>6</v>
      </c>
      <c r="I21" s="23" t="s">
        <v>2138</v>
      </c>
      <c r="J21" s="22" t="s">
        <v>141</v>
      </c>
      <c r="K21" s="22" t="s">
        <v>8</v>
      </c>
      <c r="L21" s="22" t="s">
        <v>2105</v>
      </c>
      <c r="O21" s="22">
        <f t="shared" si="12"/>
        <v>100</v>
      </c>
      <c r="P21" s="24">
        <f t="shared" si="13"/>
        <v>20</v>
      </c>
      <c r="Q21" s="22" t="s">
        <v>8</v>
      </c>
      <c r="R21" s="22" t="s">
        <v>2105</v>
      </c>
      <c r="U21" s="22">
        <f t="shared" si="14"/>
        <v>100</v>
      </c>
      <c r="V21" s="24">
        <f t="shared" si="15"/>
        <v>20</v>
      </c>
      <c r="W21" s="90" t="s">
        <v>5766</v>
      </c>
    </row>
    <row r="22" spans="1:23">
      <c r="A22" s="22" t="s">
        <v>1846</v>
      </c>
      <c r="B22" s="22">
        <v>24.404212999999999</v>
      </c>
      <c r="C22" s="22">
        <v>121.362337</v>
      </c>
      <c r="D22" s="22">
        <v>1582.2</v>
      </c>
      <c r="E22" s="22" t="s">
        <v>3</v>
      </c>
      <c r="F22" s="22" t="s">
        <v>4</v>
      </c>
      <c r="G22" s="22" t="s">
        <v>5</v>
      </c>
      <c r="H22" s="22" t="s">
        <v>6</v>
      </c>
      <c r="I22" s="23" t="s">
        <v>2138</v>
      </c>
      <c r="J22" s="22" t="s">
        <v>220</v>
      </c>
      <c r="K22" s="22" t="s">
        <v>8</v>
      </c>
      <c r="L22" s="22" t="s">
        <v>2105</v>
      </c>
      <c r="O22" s="22">
        <f t="shared" si="12"/>
        <v>100</v>
      </c>
      <c r="P22" s="24">
        <f t="shared" si="13"/>
        <v>20</v>
      </c>
      <c r="Q22" s="22" t="s">
        <v>8</v>
      </c>
      <c r="R22" s="22" t="s">
        <v>2072</v>
      </c>
      <c r="S22" s="22" t="s">
        <v>2126</v>
      </c>
      <c r="T22" s="22" t="s">
        <v>2071</v>
      </c>
      <c r="U22" s="22">
        <f t="shared" si="14"/>
        <v>100</v>
      </c>
      <c r="V22" s="24">
        <f t="shared" si="15"/>
        <v>20</v>
      </c>
      <c r="W22" s="90" t="s">
        <v>5765</v>
      </c>
    </row>
    <row r="23" spans="1:23">
      <c r="A23" s="22" t="s">
        <v>1846</v>
      </c>
      <c r="B23" s="22">
        <v>24.404212999999999</v>
      </c>
      <c r="C23" s="22">
        <v>121.362337</v>
      </c>
      <c r="D23" s="22">
        <v>1582.2</v>
      </c>
      <c r="E23" s="22" t="s">
        <v>3</v>
      </c>
      <c r="F23" s="22" t="s">
        <v>4</v>
      </c>
      <c r="G23" s="22" t="s">
        <v>5</v>
      </c>
      <c r="H23" s="22" t="s">
        <v>6</v>
      </c>
      <c r="I23" s="23" t="s">
        <v>2138</v>
      </c>
      <c r="J23" s="22" t="s">
        <v>95</v>
      </c>
      <c r="K23" s="22" t="s">
        <v>8</v>
      </c>
      <c r="L23" s="22" t="s">
        <v>2072</v>
      </c>
      <c r="M23" s="22" t="s">
        <v>2119</v>
      </c>
      <c r="N23" s="22" t="s">
        <v>58</v>
      </c>
      <c r="O23" s="22">
        <f t="shared" si="12"/>
        <v>100</v>
      </c>
      <c r="P23" s="24">
        <f t="shared" si="13"/>
        <v>20</v>
      </c>
      <c r="Q23" s="22" t="s">
        <v>8</v>
      </c>
      <c r="R23" s="22" t="s">
        <v>2105</v>
      </c>
      <c r="U23" s="22">
        <f t="shared" si="14"/>
        <v>100</v>
      </c>
      <c r="V23" s="24">
        <f t="shared" si="15"/>
        <v>20</v>
      </c>
      <c r="W23" s="90" t="s">
        <v>5764</v>
      </c>
    </row>
    <row r="24" spans="1:23">
      <c r="A24" s="22" t="s">
        <v>1858</v>
      </c>
      <c r="B24" s="22">
        <v>24.404093</v>
      </c>
      <c r="C24" s="22">
        <v>121.362697</v>
      </c>
      <c r="D24" s="22">
        <v>1590.4</v>
      </c>
      <c r="E24" s="22" t="s">
        <v>3</v>
      </c>
      <c r="F24" s="22" t="s">
        <v>222</v>
      </c>
      <c r="G24" s="22" t="s">
        <v>223</v>
      </c>
      <c r="H24" s="22" t="s">
        <v>224</v>
      </c>
      <c r="I24" s="23" t="s">
        <v>2140</v>
      </c>
      <c r="J24" s="22" t="s">
        <v>102</v>
      </c>
      <c r="K24" s="22" t="s">
        <v>8</v>
      </c>
      <c r="L24" s="22" t="s">
        <v>2105</v>
      </c>
      <c r="O24" s="22">
        <f t="shared" si="12"/>
        <v>100</v>
      </c>
      <c r="P24" s="24">
        <f t="shared" si="13"/>
        <v>20</v>
      </c>
      <c r="Q24" s="22" t="s">
        <v>8</v>
      </c>
      <c r="R24" s="22" t="s">
        <v>2105</v>
      </c>
      <c r="U24" s="22">
        <f t="shared" ref="U24:U38" si="16">100*0/1</f>
        <v>0</v>
      </c>
      <c r="V24" s="24">
        <f>100*0/5</f>
        <v>0</v>
      </c>
      <c r="W24" s="90" t="s">
        <v>5763</v>
      </c>
    </row>
    <row r="25" spans="1:23">
      <c r="A25" s="22" t="s">
        <v>1858</v>
      </c>
      <c r="B25" s="22">
        <v>24.404093</v>
      </c>
      <c r="C25" s="22">
        <v>121.362697</v>
      </c>
      <c r="D25" s="22">
        <v>1590.4</v>
      </c>
      <c r="E25" s="22" t="s">
        <v>3</v>
      </c>
      <c r="F25" s="22" t="s">
        <v>222</v>
      </c>
      <c r="G25" s="22" t="s">
        <v>223</v>
      </c>
      <c r="H25" s="22" t="s">
        <v>224</v>
      </c>
      <c r="I25" s="23" t="s">
        <v>2140</v>
      </c>
      <c r="J25" s="9" t="s">
        <v>2048</v>
      </c>
      <c r="K25" s="22" t="s">
        <v>8</v>
      </c>
      <c r="L25" s="22" t="s">
        <v>2105</v>
      </c>
      <c r="O25" s="22">
        <f t="shared" si="12"/>
        <v>100</v>
      </c>
      <c r="P25" s="24">
        <f t="shared" si="13"/>
        <v>20</v>
      </c>
      <c r="Q25" s="22" t="s">
        <v>8</v>
      </c>
      <c r="R25" s="22" t="s">
        <v>2105</v>
      </c>
      <c r="U25" s="22">
        <f t="shared" si="16"/>
        <v>0</v>
      </c>
      <c r="V25" s="24">
        <f t="shared" ref="V25:V28" si="17">100*0/5</f>
        <v>0</v>
      </c>
      <c r="W25" s="90" t="s">
        <v>5762</v>
      </c>
    </row>
    <row r="26" spans="1:23">
      <c r="A26" s="22" t="s">
        <v>1858</v>
      </c>
      <c r="B26" s="22">
        <v>24.404093</v>
      </c>
      <c r="C26" s="22">
        <v>121.362697</v>
      </c>
      <c r="D26" s="22">
        <v>1590.4</v>
      </c>
      <c r="E26" s="22" t="s">
        <v>3</v>
      </c>
      <c r="F26" s="22" t="s">
        <v>222</v>
      </c>
      <c r="G26" s="22" t="s">
        <v>223</v>
      </c>
      <c r="H26" s="22" t="s">
        <v>224</v>
      </c>
      <c r="I26" s="23" t="s">
        <v>2140</v>
      </c>
      <c r="J26" s="22" t="s">
        <v>141</v>
      </c>
      <c r="K26" s="22" t="s">
        <v>8</v>
      </c>
      <c r="L26" s="22" t="s">
        <v>2105</v>
      </c>
      <c r="O26" s="22">
        <f t="shared" si="12"/>
        <v>100</v>
      </c>
      <c r="P26" s="24">
        <f t="shared" si="13"/>
        <v>20</v>
      </c>
      <c r="Q26" s="22" t="s">
        <v>8</v>
      </c>
      <c r="R26" s="22" t="s">
        <v>2105</v>
      </c>
      <c r="U26" s="22">
        <f t="shared" si="16"/>
        <v>0</v>
      </c>
      <c r="V26" s="24">
        <f t="shared" si="17"/>
        <v>0</v>
      </c>
      <c r="W26" s="90" t="s">
        <v>5761</v>
      </c>
    </row>
    <row r="27" spans="1:23">
      <c r="A27" s="22" t="s">
        <v>1858</v>
      </c>
      <c r="B27" s="22">
        <v>24.404093</v>
      </c>
      <c r="C27" s="22">
        <v>121.362697</v>
      </c>
      <c r="D27" s="22">
        <v>1590.4</v>
      </c>
      <c r="E27" s="22" t="s">
        <v>3</v>
      </c>
      <c r="F27" s="22" t="s">
        <v>222</v>
      </c>
      <c r="G27" s="22" t="s">
        <v>223</v>
      </c>
      <c r="H27" s="22" t="s">
        <v>224</v>
      </c>
      <c r="I27" s="23" t="s">
        <v>2140</v>
      </c>
      <c r="J27" s="22" t="s">
        <v>220</v>
      </c>
      <c r="K27" s="22" t="s">
        <v>8</v>
      </c>
      <c r="L27" s="22" t="s">
        <v>2072</v>
      </c>
      <c r="M27" s="22" t="s">
        <v>1858</v>
      </c>
      <c r="N27" s="22" t="s">
        <v>2069</v>
      </c>
      <c r="O27" s="22">
        <f t="shared" si="12"/>
        <v>100</v>
      </c>
      <c r="P27" s="24">
        <f t="shared" si="13"/>
        <v>20</v>
      </c>
      <c r="Q27" s="22" t="s">
        <v>8</v>
      </c>
      <c r="R27" s="22" t="s">
        <v>2105</v>
      </c>
      <c r="U27" s="22">
        <f t="shared" si="16"/>
        <v>0</v>
      </c>
      <c r="V27" s="24">
        <f t="shared" si="17"/>
        <v>0</v>
      </c>
      <c r="W27" s="90" t="s">
        <v>5760</v>
      </c>
    </row>
    <row r="28" spans="1:23">
      <c r="A28" s="22" t="s">
        <v>1858</v>
      </c>
      <c r="B28" s="22">
        <v>24.404093</v>
      </c>
      <c r="C28" s="22">
        <v>121.362697</v>
      </c>
      <c r="D28" s="22">
        <v>1590.4</v>
      </c>
      <c r="E28" s="22" t="s">
        <v>3</v>
      </c>
      <c r="F28" s="22" t="s">
        <v>222</v>
      </c>
      <c r="G28" s="22" t="s">
        <v>223</v>
      </c>
      <c r="H28" s="22" t="s">
        <v>224</v>
      </c>
      <c r="I28" s="23" t="s">
        <v>2140</v>
      </c>
      <c r="J28" s="22" t="s">
        <v>95</v>
      </c>
      <c r="K28" s="22" t="s">
        <v>8</v>
      </c>
      <c r="L28" s="22" t="s">
        <v>2105</v>
      </c>
      <c r="O28" s="22">
        <f t="shared" si="12"/>
        <v>100</v>
      </c>
      <c r="P28" s="24">
        <f t="shared" si="13"/>
        <v>20</v>
      </c>
      <c r="Q28" s="22" t="s">
        <v>8</v>
      </c>
      <c r="R28" s="22" t="s">
        <v>2105</v>
      </c>
      <c r="U28" s="22">
        <f t="shared" si="16"/>
        <v>0</v>
      </c>
      <c r="V28" s="24">
        <f t="shared" si="17"/>
        <v>0</v>
      </c>
      <c r="W28" s="90" t="s">
        <v>5759</v>
      </c>
    </row>
    <row r="29" spans="1:23">
      <c r="A29" s="22" t="s">
        <v>1859</v>
      </c>
      <c r="B29" s="22">
        <v>24.404086</v>
      </c>
      <c r="C29" s="22">
        <v>121.36264</v>
      </c>
      <c r="D29" s="22">
        <v>1590.4</v>
      </c>
      <c r="E29" s="22" t="s">
        <v>3</v>
      </c>
      <c r="F29" s="22" t="s">
        <v>174</v>
      </c>
      <c r="G29" s="22" t="s">
        <v>1515</v>
      </c>
      <c r="H29" s="22" t="s">
        <v>1516</v>
      </c>
      <c r="I29" s="23" t="s">
        <v>2141</v>
      </c>
      <c r="J29" s="22" t="s">
        <v>102</v>
      </c>
      <c r="K29" s="22" t="s">
        <v>8</v>
      </c>
      <c r="L29" s="22" t="s">
        <v>2105</v>
      </c>
      <c r="O29" s="22">
        <f t="shared" ref="O29:O38" si="18">100*0/1</f>
        <v>0</v>
      </c>
      <c r="P29" s="24">
        <f t="shared" ref="P29:P38" si="19">100*0/5</f>
        <v>0</v>
      </c>
      <c r="Q29" s="22" t="s">
        <v>8</v>
      </c>
      <c r="R29" s="22" t="s">
        <v>2105</v>
      </c>
      <c r="U29" s="22">
        <f t="shared" si="16"/>
        <v>0</v>
      </c>
      <c r="V29" s="24">
        <f>100*0/5</f>
        <v>0</v>
      </c>
      <c r="W29" s="90" t="s">
        <v>5758</v>
      </c>
    </row>
    <row r="30" spans="1:23">
      <c r="A30" s="22" t="s">
        <v>1859</v>
      </c>
      <c r="B30" s="22">
        <v>24.404086</v>
      </c>
      <c r="C30" s="22">
        <v>121.36264</v>
      </c>
      <c r="D30" s="22">
        <v>1590.4</v>
      </c>
      <c r="E30" s="22" t="s">
        <v>3</v>
      </c>
      <c r="F30" s="22" t="s">
        <v>174</v>
      </c>
      <c r="G30" s="22" t="s">
        <v>1515</v>
      </c>
      <c r="H30" s="22" t="s">
        <v>1516</v>
      </c>
      <c r="I30" s="23" t="s">
        <v>2141</v>
      </c>
      <c r="J30" s="22" t="s">
        <v>1766</v>
      </c>
      <c r="K30" s="22" t="s">
        <v>8</v>
      </c>
      <c r="L30" s="22" t="s">
        <v>2105</v>
      </c>
      <c r="O30" s="22">
        <f t="shared" si="18"/>
        <v>0</v>
      </c>
      <c r="P30" s="24">
        <f t="shared" si="19"/>
        <v>0</v>
      </c>
      <c r="Q30" s="22" t="s">
        <v>8</v>
      </c>
      <c r="R30" s="22" t="s">
        <v>2105</v>
      </c>
      <c r="U30" s="22">
        <f t="shared" si="16"/>
        <v>0</v>
      </c>
      <c r="V30" s="24">
        <f t="shared" ref="V30:V33" si="20">100*0/5</f>
        <v>0</v>
      </c>
      <c r="W30" s="90" t="s">
        <v>5757</v>
      </c>
    </row>
    <row r="31" spans="1:23">
      <c r="A31" s="22" t="s">
        <v>1859</v>
      </c>
      <c r="B31" s="22">
        <v>24.404086</v>
      </c>
      <c r="C31" s="22">
        <v>121.36264</v>
      </c>
      <c r="D31" s="22">
        <v>1590.4</v>
      </c>
      <c r="E31" s="22" t="s">
        <v>3</v>
      </c>
      <c r="F31" s="22" t="s">
        <v>174</v>
      </c>
      <c r="G31" s="22" t="s">
        <v>1515</v>
      </c>
      <c r="H31" s="22" t="s">
        <v>1516</v>
      </c>
      <c r="I31" s="23" t="s">
        <v>2141</v>
      </c>
      <c r="J31" s="22" t="s">
        <v>141</v>
      </c>
      <c r="K31" s="22" t="s">
        <v>8</v>
      </c>
      <c r="L31" s="22" t="s">
        <v>2105</v>
      </c>
      <c r="O31" s="22">
        <f t="shared" si="18"/>
        <v>0</v>
      </c>
      <c r="P31" s="24">
        <f t="shared" si="19"/>
        <v>0</v>
      </c>
      <c r="Q31" s="22" t="s">
        <v>8</v>
      </c>
      <c r="R31" s="22" t="s">
        <v>2105</v>
      </c>
      <c r="U31" s="22">
        <f t="shared" si="16"/>
        <v>0</v>
      </c>
      <c r="V31" s="24">
        <f t="shared" si="20"/>
        <v>0</v>
      </c>
      <c r="W31" s="90" t="s">
        <v>5756</v>
      </c>
    </row>
    <row r="32" spans="1:23">
      <c r="A32" s="22" t="s">
        <v>1859</v>
      </c>
      <c r="B32" s="22">
        <v>24.404086</v>
      </c>
      <c r="C32" s="22">
        <v>121.36264</v>
      </c>
      <c r="D32" s="22">
        <v>1590.4</v>
      </c>
      <c r="E32" s="22" t="s">
        <v>3</v>
      </c>
      <c r="F32" s="22" t="s">
        <v>174</v>
      </c>
      <c r="G32" s="22" t="s">
        <v>1515</v>
      </c>
      <c r="H32" s="22" t="s">
        <v>1516</v>
      </c>
      <c r="I32" s="23" t="s">
        <v>2141</v>
      </c>
      <c r="J32" s="22" t="s">
        <v>220</v>
      </c>
      <c r="K32" s="22" t="s">
        <v>8</v>
      </c>
      <c r="L32" s="22" t="s">
        <v>2105</v>
      </c>
      <c r="O32" s="22">
        <f t="shared" si="18"/>
        <v>0</v>
      </c>
      <c r="P32" s="24">
        <f t="shared" si="19"/>
        <v>0</v>
      </c>
      <c r="Q32" s="22" t="s">
        <v>8</v>
      </c>
      <c r="R32" s="22" t="s">
        <v>2105</v>
      </c>
      <c r="U32" s="22">
        <f t="shared" si="16"/>
        <v>0</v>
      </c>
      <c r="V32" s="24">
        <f t="shared" si="20"/>
        <v>0</v>
      </c>
      <c r="W32" s="90" t="s">
        <v>5755</v>
      </c>
    </row>
    <row r="33" spans="1:23">
      <c r="A33" s="22" t="s">
        <v>1859</v>
      </c>
      <c r="B33" s="22">
        <v>24.404086</v>
      </c>
      <c r="C33" s="22">
        <v>121.36264</v>
      </c>
      <c r="D33" s="22">
        <v>1590.4</v>
      </c>
      <c r="E33" s="22" t="s">
        <v>3</v>
      </c>
      <c r="F33" s="22" t="s">
        <v>174</v>
      </c>
      <c r="G33" s="22" t="s">
        <v>1515</v>
      </c>
      <c r="H33" s="22" t="s">
        <v>1516</v>
      </c>
      <c r="I33" s="23" t="s">
        <v>2141</v>
      </c>
      <c r="J33" s="22" t="s">
        <v>95</v>
      </c>
      <c r="K33" s="22" t="s">
        <v>8</v>
      </c>
      <c r="L33" s="22" t="s">
        <v>2105</v>
      </c>
      <c r="O33" s="22">
        <f t="shared" si="18"/>
        <v>0</v>
      </c>
      <c r="P33" s="24">
        <f t="shared" si="19"/>
        <v>0</v>
      </c>
      <c r="Q33" s="22" t="s">
        <v>8</v>
      </c>
      <c r="R33" s="22" t="s">
        <v>2105</v>
      </c>
      <c r="U33" s="22">
        <f t="shared" si="16"/>
        <v>0</v>
      </c>
      <c r="V33" s="24">
        <f t="shared" si="20"/>
        <v>0</v>
      </c>
      <c r="W33" s="90" t="s">
        <v>5754</v>
      </c>
    </row>
    <row r="34" spans="1:23">
      <c r="A34" s="22" t="s">
        <v>1860</v>
      </c>
      <c r="B34" s="22">
        <v>24.404209999999999</v>
      </c>
      <c r="C34" s="22">
        <v>121.36259</v>
      </c>
      <c r="D34" s="22">
        <v>1590.1</v>
      </c>
      <c r="E34" s="22" t="s">
        <v>3</v>
      </c>
      <c r="F34" s="22" t="s">
        <v>138</v>
      </c>
      <c r="G34" s="22" t="s">
        <v>1852</v>
      </c>
      <c r="H34" s="22" t="s">
        <v>1853</v>
      </c>
      <c r="I34" s="23" t="s">
        <v>2139</v>
      </c>
      <c r="J34" s="22" t="s">
        <v>102</v>
      </c>
      <c r="K34" s="22" t="s">
        <v>8</v>
      </c>
      <c r="L34" s="22" t="s">
        <v>2105</v>
      </c>
      <c r="O34" s="22">
        <f t="shared" si="18"/>
        <v>0</v>
      </c>
      <c r="P34" s="24">
        <f t="shared" si="19"/>
        <v>0</v>
      </c>
      <c r="Q34" s="22" t="s">
        <v>8</v>
      </c>
      <c r="R34" s="22" t="s">
        <v>2105</v>
      </c>
      <c r="U34" s="22">
        <f t="shared" si="16"/>
        <v>0</v>
      </c>
      <c r="V34" s="24">
        <f>100*0/5</f>
        <v>0</v>
      </c>
      <c r="W34" s="90" t="s">
        <v>5753</v>
      </c>
    </row>
    <row r="35" spans="1:23">
      <c r="A35" s="22" t="s">
        <v>1860</v>
      </c>
      <c r="B35" s="22">
        <v>24.404209999999999</v>
      </c>
      <c r="C35" s="22">
        <v>121.36259</v>
      </c>
      <c r="D35" s="22">
        <v>1590.1</v>
      </c>
      <c r="E35" s="22" t="s">
        <v>3</v>
      </c>
      <c r="F35" s="22" t="s">
        <v>138</v>
      </c>
      <c r="G35" s="22" t="s">
        <v>1852</v>
      </c>
      <c r="H35" s="22" t="s">
        <v>1853</v>
      </c>
      <c r="I35" s="23" t="s">
        <v>2139</v>
      </c>
      <c r="J35" s="22" t="s">
        <v>1766</v>
      </c>
      <c r="K35" s="22" t="s">
        <v>8</v>
      </c>
      <c r="L35" s="22" t="s">
        <v>2105</v>
      </c>
      <c r="O35" s="22">
        <f t="shared" si="18"/>
        <v>0</v>
      </c>
      <c r="P35" s="24">
        <f t="shared" si="19"/>
        <v>0</v>
      </c>
      <c r="Q35" s="22" t="s">
        <v>8</v>
      </c>
      <c r="R35" s="22" t="s">
        <v>2105</v>
      </c>
      <c r="U35" s="22">
        <f t="shared" si="16"/>
        <v>0</v>
      </c>
      <c r="V35" s="24">
        <f t="shared" ref="V35:V38" si="21">100*0/5</f>
        <v>0</v>
      </c>
      <c r="W35" s="90" t="s">
        <v>5752</v>
      </c>
    </row>
    <row r="36" spans="1:23">
      <c r="A36" s="22" t="s">
        <v>1860</v>
      </c>
      <c r="B36" s="22">
        <v>24.404209999999999</v>
      </c>
      <c r="C36" s="22">
        <v>121.36259</v>
      </c>
      <c r="D36" s="22">
        <v>1590.1</v>
      </c>
      <c r="E36" s="22" t="s">
        <v>3</v>
      </c>
      <c r="F36" s="22" t="s">
        <v>138</v>
      </c>
      <c r="G36" s="22" t="s">
        <v>1852</v>
      </c>
      <c r="H36" s="22" t="s">
        <v>1853</v>
      </c>
      <c r="I36" s="23" t="s">
        <v>2139</v>
      </c>
      <c r="J36" s="22" t="s">
        <v>141</v>
      </c>
      <c r="K36" s="22" t="s">
        <v>8</v>
      </c>
      <c r="L36" s="22" t="s">
        <v>2105</v>
      </c>
      <c r="O36" s="22">
        <f t="shared" si="18"/>
        <v>0</v>
      </c>
      <c r="P36" s="24">
        <f t="shared" si="19"/>
        <v>0</v>
      </c>
      <c r="Q36" s="22" t="s">
        <v>8</v>
      </c>
      <c r="R36" s="22" t="s">
        <v>2105</v>
      </c>
      <c r="U36" s="22">
        <f t="shared" si="16"/>
        <v>0</v>
      </c>
      <c r="V36" s="24">
        <f t="shared" si="21"/>
        <v>0</v>
      </c>
      <c r="W36" s="90" t="s">
        <v>5751</v>
      </c>
    </row>
    <row r="37" spans="1:23">
      <c r="A37" s="22" t="s">
        <v>1860</v>
      </c>
      <c r="B37" s="22">
        <v>24.404209999999999</v>
      </c>
      <c r="C37" s="22">
        <v>121.36259</v>
      </c>
      <c r="D37" s="22">
        <v>1590.1</v>
      </c>
      <c r="E37" s="22" t="s">
        <v>3</v>
      </c>
      <c r="F37" s="22" t="s">
        <v>138</v>
      </c>
      <c r="G37" s="22" t="s">
        <v>1852</v>
      </c>
      <c r="H37" s="22" t="s">
        <v>1853</v>
      </c>
      <c r="I37" s="23" t="s">
        <v>2139</v>
      </c>
      <c r="J37" s="22" t="s">
        <v>220</v>
      </c>
      <c r="K37" s="22" t="s">
        <v>8</v>
      </c>
      <c r="L37" s="22" t="s">
        <v>2105</v>
      </c>
      <c r="O37" s="22">
        <f t="shared" si="18"/>
        <v>0</v>
      </c>
      <c r="P37" s="24">
        <f t="shared" si="19"/>
        <v>0</v>
      </c>
      <c r="Q37" s="22" t="s">
        <v>8</v>
      </c>
      <c r="R37" s="22" t="s">
        <v>2105</v>
      </c>
      <c r="U37" s="22">
        <f t="shared" si="16"/>
        <v>0</v>
      </c>
      <c r="V37" s="24">
        <f t="shared" si="21"/>
        <v>0</v>
      </c>
      <c r="W37" s="90" t="s">
        <v>5750</v>
      </c>
    </row>
    <row r="38" spans="1:23">
      <c r="A38" s="22" t="s">
        <v>1860</v>
      </c>
      <c r="B38" s="22">
        <v>24.404209999999999</v>
      </c>
      <c r="C38" s="22">
        <v>121.36259</v>
      </c>
      <c r="D38" s="22">
        <v>1590.1</v>
      </c>
      <c r="E38" s="22" t="s">
        <v>3</v>
      </c>
      <c r="F38" s="22" t="s">
        <v>138</v>
      </c>
      <c r="G38" s="22" t="s">
        <v>1852</v>
      </c>
      <c r="H38" s="22" t="s">
        <v>1853</v>
      </c>
      <c r="I38" s="23" t="s">
        <v>2139</v>
      </c>
      <c r="J38" s="22" t="s">
        <v>95</v>
      </c>
      <c r="K38" s="22" t="s">
        <v>8</v>
      </c>
      <c r="L38" s="22" t="s">
        <v>2105</v>
      </c>
      <c r="O38" s="22">
        <f t="shared" si="18"/>
        <v>0</v>
      </c>
      <c r="P38" s="24">
        <f t="shared" si="19"/>
        <v>0</v>
      </c>
      <c r="Q38" s="22" t="s">
        <v>8</v>
      </c>
      <c r="R38" s="22" t="s">
        <v>2105</v>
      </c>
      <c r="U38" s="22">
        <f t="shared" si="16"/>
        <v>0</v>
      </c>
      <c r="V38" s="24">
        <f t="shared" si="21"/>
        <v>0</v>
      </c>
      <c r="W38" s="90" t="s">
        <v>5749</v>
      </c>
    </row>
    <row r="39" spans="1:23">
      <c r="A39" s="22" t="s">
        <v>1861</v>
      </c>
      <c r="B39" s="22">
        <v>24.404133999999999</v>
      </c>
      <c r="C39" s="22">
        <v>121.36252</v>
      </c>
      <c r="D39" s="22">
        <v>1592</v>
      </c>
      <c r="E39" s="22" t="s">
        <v>3</v>
      </c>
      <c r="F39" s="22" t="s">
        <v>152</v>
      </c>
      <c r="G39" s="22" t="s">
        <v>153</v>
      </c>
      <c r="H39" s="22" t="s">
        <v>593</v>
      </c>
      <c r="I39" s="23" t="s">
        <v>2137</v>
      </c>
      <c r="J39" s="22" t="s">
        <v>102</v>
      </c>
      <c r="K39" s="22" t="s">
        <v>8</v>
      </c>
      <c r="L39" s="22" t="s">
        <v>2105</v>
      </c>
      <c r="O39" s="22">
        <f t="shared" ref="O39:O43" si="22">100*1/1</f>
        <v>100</v>
      </c>
      <c r="P39" s="24">
        <f t="shared" ref="P39:P43" si="23">100*1/5</f>
        <v>20</v>
      </c>
      <c r="Q39" s="22" t="s">
        <v>8</v>
      </c>
      <c r="R39" s="22" t="s">
        <v>2072</v>
      </c>
      <c r="S39" s="22" t="s">
        <v>2128</v>
      </c>
      <c r="T39" s="22" t="s">
        <v>2071</v>
      </c>
      <c r="U39" s="22">
        <f t="shared" ref="U39:U43" si="24">100*1/1</f>
        <v>100</v>
      </c>
      <c r="V39" s="24">
        <f t="shared" ref="V39:V43" si="25">100*1/5</f>
        <v>20</v>
      </c>
      <c r="W39" s="90" t="s">
        <v>5748</v>
      </c>
    </row>
    <row r="40" spans="1:23">
      <c r="A40" s="22" t="s">
        <v>1861</v>
      </c>
      <c r="B40" s="22">
        <v>24.404133999999999</v>
      </c>
      <c r="C40" s="22">
        <v>121.36252</v>
      </c>
      <c r="D40" s="22">
        <v>1592</v>
      </c>
      <c r="E40" s="22" t="s">
        <v>3</v>
      </c>
      <c r="F40" s="22" t="s">
        <v>152</v>
      </c>
      <c r="G40" s="22" t="s">
        <v>153</v>
      </c>
      <c r="H40" s="22" t="s">
        <v>593</v>
      </c>
      <c r="I40" s="23" t="s">
        <v>2137</v>
      </c>
      <c r="J40" s="22" t="s">
        <v>1766</v>
      </c>
      <c r="K40" s="22" t="s">
        <v>8</v>
      </c>
      <c r="L40" s="22" t="s">
        <v>2072</v>
      </c>
      <c r="M40" s="22" t="s">
        <v>2120</v>
      </c>
      <c r="N40" s="22" t="s">
        <v>2069</v>
      </c>
      <c r="O40" s="22">
        <f t="shared" si="22"/>
        <v>100</v>
      </c>
      <c r="P40" s="24">
        <f t="shared" si="23"/>
        <v>20</v>
      </c>
      <c r="Q40" s="22" t="s">
        <v>8</v>
      </c>
      <c r="R40" s="22" t="s">
        <v>2105</v>
      </c>
      <c r="U40" s="22">
        <f t="shared" si="24"/>
        <v>100</v>
      </c>
      <c r="V40" s="24">
        <f t="shared" si="25"/>
        <v>20</v>
      </c>
      <c r="W40" s="90" t="s">
        <v>5747</v>
      </c>
    </row>
    <row r="41" spans="1:23">
      <c r="A41" s="22" t="s">
        <v>1861</v>
      </c>
      <c r="B41" s="22">
        <v>24.404133999999999</v>
      </c>
      <c r="C41" s="22">
        <v>121.36252</v>
      </c>
      <c r="D41" s="22">
        <v>1592</v>
      </c>
      <c r="E41" s="22" t="s">
        <v>3</v>
      </c>
      <c r="F41" s="22" t="s">
        <v>152</v>
      </c>
      <c r="G41" s="22" t="s">
        <v>153</v>
      </c>
      <c r="H41" s="22" t="s">
        <v>593</v>
      </c>
      <c r="I41" s="23" t="s">
        <v>2137</v>
      </c>
      <c r="J41" s="22" t="s">
        <v>141</v>
      </c>
      <c r="K41" s="22" t="s">
        <v>8</v>
      </c>
      <c r="L41" s="22" t="s">
        <v>2105</v>
      </c>
      <c r="O41" s="22">
        <f t="shared" si="22"/>
        <v>100</v>
      </c>
      <c r="P41" s="24">
        <f t="shared" si="23"/>
        <v>20</v>
      </c>
      <c r="Q41" s="22" t="s">
        <v>8</v>
      </c>
      <c r="R41" s="22" t="s">
        <v>2105</v>
      </c>
      <c r="U41" s="22">
        <f t="shared" si="24"/>
        <v>100</v>
      </c>
      <c r="V41" s="24">
        <f t="shared" si="25"/>
        <v>20</v>
      </c>
      <c r="W41" s="90" t="s">
        <v>5746</v>
      </c>
    </row>
    <row r="42" spans="1:23">
      <c r="A42" s="22" t="s">
        <v>1861</v>
      </c>
      <c r="B42" s="22">
        <v>24.404133999999999</v>
      </c>
      <c r="C42" s="22">
        <v>121.36252</v>
      </c>
      <c r="D42" s="22">
        <v>1592</v>
      </c>
      <c r="E42" s="22" t="s">
        <v>3</v>
      </c>
      <c r="F42" s="22" t="s">
        <v>152</v>
      </c>
      <c r="G42" s="22" t="s">
        <v>153</v>
      </c>
      <c r="H42" s="22" t="s">
        <v>593</v>
      </c>
      <c r="I42" s="23" t="s">
        <v>2137</v>
      </c>
      <c r="J42" s="22" t="s">
        <v>220</v>
      </c>
      <c r="K42" s="22" t="s">
        <v>8</v>
      </c>
      <c r="L42" s="22" t="s">
        <v>2105</v>
      </c>
      <c r="O42" s="22">
        <f t="shared" si="22"/>
        <v>100</v>
      </c>
      <c r="P42" s="24">
        <f t="shared" si="23"/>
        <v>20</v>
      </c>
      <c r="Q42" s="22" t="s">
        <v>8</v>
      </c>
      <c r="R42" s="22" t="s">
        <v>2105</v>
      </c>
      <c r="U42" s="22">
        <f t="shared" si="24"/>
        <v>100</v>
      </c>
      <c r="V42" s="24">
        <f t="shared" si="25"/>
        <v>20</v>
      </c>
      <c r="W42" s="90" t="s">
        <v>5745</v>
      </c>
    </row>
    <row r="43" spans="1:23">
      <c r="A43" s="22" t="s">
        <v>1861</v>
      </c>
      <c r="B43" s="22">
        <v>24.404133999999999</v>
      </c>
      <c r="C43" s="22">
        <v>121.36252</v>
      </c>
      <c r="D43" s="22">
        <v>1592</v>
      </c>
      <c r="E43" s="22" t="s">
        <v>3</v>
      </c>
      <c r="F43" s="22" t="s">
        <v>152</v>
      </c>
      <c r="G43" s="22" t="s">
        <v>153</v>
      </c>
      <c r="H43" s="22" t="s">
        <v>593</v>
      </c>
      <c r="I43" s="23" t="s">
        <v>2137</v>
      </c>
      <c r="J43" s="22" t="s">
        <v>95</v>
      </c>
      <c r="K43" s="22" t="s">
        <v>8</v>
      </c>
      <c r="L43" s="22" t="s">
        <v>2105</v>
      </c>
      <c r="O43" s="22">
        <f t="shared" si="22"/>
        <v>100</v>
      </c>
      <c r="P43" s="24">
        <f t="shared" si="23"/>
        <v>20</v>
      </c>
      <c r="Q43" s="22" t="s">
        <v>8</v>
      </c>
      <c r="R43" s="22" t="s">
        <v>2105</v>
      </c>
      <c r="U43" s="22">
        <f t="shared" si="24"/>
        <v>100</v>
      </c>
      <c r="V43" s="24">
        <f t="shared" si="25"/>
        <v>20</v>
      </c>
      <c r="W43" s="90" t="s">
        <v>5744</v>
      </c>
    </row>
    <row r="44" spans="1:23">
      <c r="A44" s="9" t="s">
        <v>1935</v>
      </c>
      <c r="B44" s="9">
        <v>24.404205999999999</v>
      </c>
      <c r="C44" s="9">
        <v>121.362662</v>
      </c>
      <c r="D44" s="9">
        <v>1603.6829829999999</v>
      </c>
      <c r="E44" s="9" t="s">
        <v>3</v>
      </c>
      <c r="F44" s="9" t="s">
        <v>152</v>
      </c>
      <c r="G44" s="9" t="s">
        <v>153</v>
      </c>
      <c r="H44" s="9" t="s">
        <v>593</v>
      </c>
      <c r="I44" s="25" t="s">
        <v>2143</v>
      </c>
      <c r="J44" s="22" t="s">
        <v>102</v>
      </c>
      <c r="K44" s="22" t="s">
        <v>2142</v>
      </c>
      <c r="L44" s="22" t="s">
        <v>2142</v>
      </c>
      <c r="O44" s="22" t="s">
        <v>2142</v>
      </c>
      <c r="P44" s="22" t="s">
        <v>2142</v>
      </c>
      <c r="Q44" s="22" t="s">
        <v>8</v>
      </c>
      <c r="R44" s="22" t="s">
        <v>2105</v>
      </c>
      <c r="U44" s="22">
        <f t="shared" ref="U44:U48" si="26">100*0/1</f>
        <v>0</v>
      </c>
      <c r="V44" s="24">
        <f>100*0/5</f>
        <v>0</v>
      </c>
      <c r="W44" s="90" t="s">
        <v>5743</v>
      </c>
    </row>
    <row r="45" spans="1:23">
      <c r="A45" s="9" t="s">
        <v>1935</v>
      </c>
      <c r="B45" s="9">
        <v>24.404205999999999</v>
      </c>
      <c r="C45" s="9">
        <v>121.362662</v>
      </c>
      <c r="D45" s="9">
        <v>1603.6829829999999</v>
      </c>
      <c r="E45" s="9" t="s">
        <v>3</v>
      </c>
      <c r="F45" s="9" t="s">
        <v>152</v>
      </c>
      <c r="G45" s="9" t="s">
        <v>153</v>
      </c>
      <c r="H45" s="9" t="s">
        <v>593</v>
      </c>
      <c r="I45" s="25" t="s">
        <v>2143</v>
      </c>
      <c r="J45" s="22" t="s">
        <v>1766</v>
      </c>
      <c r="K45" s="22" t="s">
        <v>2142</v>
      </c>
      <c r="L45" s="22" t="s">
        <v>2142</v>
      </c>
      <c r="O45" s="22" t="s">
        <v>2142</v>
      </c>
      <c r="P45" s="22" t="s">
        <v>2142</v>
      </c>
      <c r="Q45" s="22" t="s">
        <v>8</v>
      </c>
      <c r="R45" s="22" t="s">
        <v>2105</v>
      </c>
      <c r="U45" s="22">
        <f t="shared" si="26"/>
        <v>0</v>
      </c>
      <c r="V45" s="24">
        <f t="shared" ref="V45:V48" si="27">100*0/5</f>
        <v>0</v>
      </c>
      <c r="W45" s="90" t="s">
        <v>5742</v>
      </c>
    </row>
    <row r="46" spans="1:23">
      <c r="A46" s="9" t="s">
        <v>1935</v>
      </c>
      <c r="B46" s="9">
        <v>24.404205999999999</v>
      </c>
      <c r="C46" s="9">
        <v>121.362662</v>
      </c>
      <c r="D46" s="9">
        <v>1603.6829829999999</v>
      </c>
      <c r="E46" s="9" t="s">
        <v>3</v>
      </c>
      <c r="F46" s="9" t="s">
        <v>152</v>
      </c>
      <c r="G46" s="9" t="s">
        <v>153</v>
      </c>
      <c r="H46" s="9" t="s">
        <v>593</v>
      </c>
      <c r="I46" s="25" t="s">
        <v>2143</v>
      </c>
      <c r="J46" s="22" t="s">
        <v>141</v>
      </c>
      <c r="K46" s="22" t="s">
        <v>2142</v>
      </c>
      <c r="L46" s="22" t="s">
        <v>2142</v>
      </c>
      <c r="O46" s="22" t="s">
        <v>2142</v>
      </c>
      <c r="P46" s="22" t="s">
        <v>2142</v>
      </c>
      <c r="Q46" s="22" t="s">
        <v>8</v>
      </c>
      <c r="R46" s="22" t="s">
        <v>2105</v>
      </c>
      <c r="U46" s="22">
        <f t="shared" si="26"/>
        <v>0</v>
      </c>
      <c r="V46" s="24">
        <f t="shared" si="27"/>
        <v>0</v>
      </c>
      <c r="W46" s="90" t="s">
        <v>5741</v>
      </c>
    </row>
    <row r="47" spans="1:23">
      <c r="A47" s="9" t="s">
        <v>1935</v>
      </c>
      <c r="B47" s="9">
        <v>24.404205999999999</v>
      </c>
      <c r="C47" s="9">
        <v>121.362662</v>
      </c>
      <c r="D47" s="9">
        <v>1603.6829829999999</v>
      </c>
      <c r="E47" s="9" t="s">
        <v>3</v>
      </c>
      <c r="F47" s="9" t="s">
        <v>152</v>
      </c>
      <c r="G47" s="9" t="s">
        <v>153</v>
      </c>
      <c r="H47" s="9" t="s">
        <v>593</v>
      </c>
      <c r="I47" s="25" t="s">
        <v>2143</v>
      </c>
      <c r="J47" s="22" t="s">
        <v>220</v>
      </c>
      <c r="K47" s="22" t="s">
        <v>2142</v>
      </c>
      <c r="L47" s="22" t="s">
        <v>2142</v>
      </c>
      <c r="O47" s="22" t="s">
        <v>2142</v>
      </c>
      <c r="P47" s="22" t="s">
        <v>2142</v>
      </c>
      <c r="Q47" s="22" t="s">
        <v>8</v>
      </c>
      <c r="R47" s="22" t="s">
        <v>2105</v>
      </c>
      <c r="U47" s="22">
        <f t="shared" si="26"/>
        <v>0</v>
      </c>
      <c r="V47" s="24">
        <f t="shared" si="27"/>
        <v>0</v>
      </c>
      <c r="W47" s="90" t="s">
        <v>5740</v>
      </c>
    </row>
    <row r="48" spans="1:23">
      <c r="A48" s="9" t="s">
        <v>1935</v>
      </c>
      <c r="B48" s="9">
        <v>24.404205999999999</v>
      </c>
      <c r="C48" s="9">
        <v>121.362662</v>
      </c>
      <c r="D48" s="9">
        <v>1603.6829829999999</v>
      </c>
      <c r="E48" s="9" t="s">
        <v>3</v>
      </c>
      <c r="F48" s="9" t="s">
        <v>152</v>
      </c>
      <c r="G48" s="9" t="s">
        <v>153</v>
      </c>
      <c r="H48" s="9" t="s">
        <v>593</v>
      </c>
      <c r="I48" s="25" t="s">
        <v>2143</v>
      </c>
      <c r="J48" s="22" t="s">
        <v>95</v>
      </c>
      <c r="K48" s="22" t="s">
        <v>2142</v>
      </c>
      <c r="L48" s="22" t="s">
        <v>2142</v>
      </c>
      <c r="O48" s="22" t="s">
        <v>2142</v>
      </c>
      <c r="P48" s="22" t="s">
        <v>2142</v>
      </c>
      <c r="Q48" s="22" t="s">
        <v>8</v>
      </c>
      <c r="R48" s="22" t="s">
        <v>2105</v>
      </c>
      <c r="U48" s="22">
        <f t="shared" si="26"/>
        <v>0</v>
      </c>
      <c r="V48" s="24">
        <f t="shared" si="27"/>
        <v>0</v>
      </c>
      <c r="W48" s="90" t="s">
        <v>5739</v>
      </c>
    </row>
    <row r="49" spans="1:23">
      <c r="A49" s="9" t="s">
        <v>1939</v>
      </c>
      <c r="B49" s="9">
        <v>24.404122999999998</v>
      </c>
      <c r="C49" s="9">
        <v>121.36277200000001</v>
      </c>
      <c r="D49" s="9">
        <v>1601.4594729999999</v>
      </c>
      <c r="E49" s="9" t="s">
        <v>3</v>
      </c>
      <c r="F49" s="9" t="s">
        <v>152</v>
      </c>
      <c r="G49" s="9" t="s">
        <v>153</v>
      </c>
      <c r="H49" s="9" t="s">
        <v>593</v>
      </c>
      <c r="I49" s="25" t="s">
        <v>2143</v>
      </c>
      <c r="J49" s="22" t="s">
        <v>102</v>
      </c>
      <c r="K49" s="22" t="s">
        <v>2142</v>
      </c>
      <c r="L49" s="22" t="s">
        <v>2142</v>
      </c>
      <c r="O49" s="22" t="s">
        <v>2142</v>
      </c>
      <c r="P49" s="22" t="s">
        <v>2142</v>
      </c>
      <c r="Q49" s="22" t="s">
        <v>8</v>
      </c>
      <c r="R49" s="22" t="s">
        <v>2105</v>
      </c>
      <c r="U49" s="22">
        <f t="shared" ref="U49:U73" si="28">100*1/1</f>
        <v>100</v>
      </c>
      <c r="V49" s="24">
        <f t="shared" ref="V49:V73" si="29">100*1/5</f>
        <v>20</v>
      </c>
      <c r="W49" s="90" t="s">
        <v>5738</v>
      </c>
    </row>
    <row r="50" spans="1:23">
      <c r="A50" s="9" t="s">
        <v>1939</v>
      </c>
      <c r="B50" s="9">
        <v>24.404122999999998</v>
      </c>
      <c r="C50" s="9">
        <v>121.36277200000001</v>
      </c>
      <c r="D50" s="9">
        <v>1601.4594729999999</v>
      </c>
      <c r="E50" s="9" t="s">
        <v>3</v>
      </c>
      <c r="F50" s="9" t="s">
        <v>152</v>
      </c>
      <c r="G50" s="9" t="s">
        <v>153</v>
      </c>
      <c r="H50" s="9" t="s">
        <v>593</v>
      </c>
      <c r="I50" s="25" t="s">
        <v>2143</v>
      </c>
      <c r="J50" s="22" t="s">
        <v>1766</v>
      </c>
      <c r="K50" s="22" t="s">
        <v>2142</v>
      </c>
      <c r="L50" s="22" t="s">
        <v>2142</v>
      </c>
      <c r="O50" s="22" t="s">
        <v>2142</v>
      </c>
      <c r="P50" s="22" t="s">
        <v>2142</v>
      </c>
      <c r="Q50" s="22" t="s">
        <v>8</v>
      </c>
      <c r="R50" s="22" t="s">
        <v>2105</v>
      </c>
      <c r="U50" s="22">
        <f t="shared" si="28"/>
        <v>100</v>
      </c>
      <c r="V50" s="24">
        <f t="shared" si="29"/>
        <v>20</v>
      </c>
      <c r="W50" s="90" t="s">
        <v>5737</v>
      </c>
    </row>
    <row r="51" spans="1:23">
      <c r="A51" s="9" t="s">
        <v>1939</v>
      </c>
      <c r="B51" s="9">
        <v>24.404122999999998</v>
      </c>
      <c r="C51" s="9">
        <v>121.36277200000001</v>
      </c>
      <c r="D51" s="9">
        <v>1601.4594729999999</v>
      </c>
      <c r="E51" s="9" t="s">
        <v>3</v>
      </c>
      <c r="F51" s="9" t="s">
        <v>152</v>
      </c>
      <c r="G51" s="9" t="s">
        <v>153</v>
      </c>
      <c r="H51" s="9" t="s">
        <v>593</v>
      </c>
      <c r="I51" s="25" t="s">
        <v>2143</v>
      </c>
      <c r="J51" s="22" t="s">
        <v>141</v>
      </c>
      <c r="K51" s="22" t="s">
        <v>2142</v>
      </c>
      <c r="L51" s="22" t="s">
        <v>2142</v>
      </c>
      <c r="O51" s="22" t="s">
        <v>2142</v>
      </c>
      <c r="P51" s="22" t="s">
        <v>2142</v>
      </c>
      <c r="Q51" s="22" t="s">
        <v>8</v>
      </c>
      <c r="R51" s="22" t="s">
        <v>2105</v>
      </c>
      <c r="U51" s="22">
        <f t="shared" si="28"/>
        <v>100</v>
      </c>
      <c r="V51" s="24">
        <f t="shared" si="29"/>
        <v>20</v>
      </c>
      <c r="W51" s="90" t="s">
        <v>5736</v>
      </c>
    </row>
    <row r="52" spans="1:23">
      <c r="A52" s="9" t="s">
        <v>1939</v>
      </c>
      <c r="B52" s="9">
        <v>24.404122999999998</v>
      </c>
      <c r="C52" s="9">
        <v>121.36277200000001</v>
      </c>
      <c r="D52" s="9">
        <v>1601.4594729999999</v>
      </c>
      <c r="E52" s="9" t="s">
        <v>3</v>
      </c>
      <c r="F52" s="9" t="s">
        <v>152</v>
      </c>
      <c r="G52" s="9" t="s">
        <v>153</v>
      </c>
      <c r="H52" s="9" t="s">
        <v>593</v>
      </c>
      <c r="I52" s="25" t="s">
        <v>2143</v>
      </c>
      <c r="J52" s="22" t="s">
        <v>220</v>
      </c>
      <c r="K52" s="22" t="s">
        <v>2142</v>
      </c>
      <c r="L52" s="22" t="s">
        <v>2142</v>
      </c>
      <c r="O52" s="22" t="s">
        <v>2142</v>
      </c>
      <c r="P52" s="22" t="s">
        <v>2142</v>
      </c>
      <c r="Q52" s="22" t="s">
        <v>8</v>
      </c>
      <c r="R52" s="22" t="s">
        <v>2105</v>
      </c>
      <c r="U52" s="22">
        <f t="shared" si="28"/>
        <v>100</v>
      </c>
      <c r="V52" s="24">
        <f t="shared" si="29"/>
        <v>20</v>
      </c>
      <c r="W52" s="90" t="s">
        <v>5735</v>
      </c>
    </row>
    <row r="53" spans="1:23">
      <c r="A53" s="9" t="s">
        <v>1939</v>
      </c>
      <c r="B53" s="9">
        <v>24.404122999999998</v>
      </c>
      <c r="C53" s="9">
        <v>121.36277200000001</v>
      </c>
      <c r="D53" s="9">
        <v>1601.4594729999999</v>
      </c>
      <c r="E53" s="9" t="s">
        <v>3</v>
      </c>
      <c r="F53" s="9" t="s">
        <v>152</v>
      </c>
      <c r="G53" s="9" t="s">
        <v>153</v>
      </c>
      <c r="H53" s="9" t="s">
        <v>593</v>
      </c>
      <c r="I53" s="25" t="s">
        <v>2143</v>
      </c>
      <c r="J53" s="22" t="s">
        <v>95</v>
      </c>
      <c r="K53" s="22" t="s">
        <v>2142</v>
      </c>
      <c r="L53" s="22" t="s">
        <v>2142</v>
      </c>
      <c r="O53" s="22" t="s">
        <v>2142</v>
      </c>
      <c r="P53" s="22" t="s">
        <v>2142</v>
      </c>
      <c r="Q53" s="22" t="s">
        <v>8</v>
      </c>
      <c r="R53" s="22" t="s">
        <v>2072</v>
      </c>
      <c r="S53" s="9" t="s">
        <v>1940</v>
      </c>
      <c r="T53" s="22" t="s">
        <v>2071</v>
      </c>
      <c r="U53" s="22">
        <f t="shared" si="28"/>
        <v>100</v>
      </c>
      <c r="V53" s="24">
        <f t="shared" si="29"/>
        <v>20</v>
      </c>
      <c r="W53" s="90" t="s">
        <v>5734</v>
      </c>
    </row>
    <row r="54" spans="1:23">
      <c r="A54" s="9" t="s">
        <v>1943</v>
      </c>
      <c r="B54" s="9">
        <v>24.404048</v>
      </c>
      <c r="C54" s="9">
        <v>121.362787</v>
      </c>
      <c r="D54" s="9">
        <v>1604.169678</v>
      </c>
      <c r="E54" s="9" t="s">
        <v>3</v>
      </c>
      <c r="F54" s="9" t="s">
        <v>222</v>
      </c>
      <c r="G54" s="9" t="s">
        <v>223</v>
      </c>
      <c r="H54" s="9" t="s">
        <v>224</v>
      </c>
      <c r="I54" s="25" t="s">
        <v>2140</v>
      </c>
      <c r="J54" s="22" t="s">
        <v>102</v>
      </c>
      <c r="K54" s="22" t="s">
        <v>2142</v>
      </c>
      <c r="L54" s="22" t="s">
        <v>2142</v>
      </c>
      <c r="O54" s="22" t="s">
        <v>2142</v>
      </c>
      <c r="P54" s="22" t="s">
        <v>2142</v>
      </c>
      <c r="Q54" s="22" t="s">
        <v>8</v>
      </c>
      <c r="R54" s="22" t="s">
        <v>2105</v>
      </c>
      <c r="U54" s="22">
        <f t="shared" si="28"/>
        <v>100</v>
      </c>
      <c r="V54" s="24">
        <f t="shared" si="29"/>
        <v>20</v>
      </c>
      <c r="W54" s="90" t="s">
        <v>5733</v>
      </c>
    </row>
    <row r="55" spans="1:23">
      <c r="A55" s="9" t="s">
        <v>1943</v>
      </c>
      <c r="B55" s="9">
        <v>24.404048</v>
      </c>
      <c r="C55" s="9">
        <v>121.362787</v>
      </c>
      <c r="D55" s="9">
        <v>1604.169678</v>
      </c>
      <c r="E55" s="9" t="s">
        <v>3</v>
      </c>
      <c r="F55" s="9" t="s">
        <v>222</v>
      </c>
      <c r="G55" s="9" t="s">
        <v>223</v>
      </c>
      <c r="H55" s="9" t="s">
        <v>224</v>
      </c>
      <c r="I55" s="25" t="s">
        <v>2140</v>
      </c>
      <c r="J55" s="22" t="s">
        <v>141</v>
      </c>
      <c r="K55" s="22" t="s">
        <v>2142</v>
      </c>
      <c r="L55" s="22" t="s">
        <v>2142</v>
      </c>
      <c r="O55" s="22" t="s">
        <v>2142</v>
      </c>
      <c r="P55" s="22" t="s">
        <v>2142</v>
      </c>
      <c r="Q55" s="22" t="s">
        <v>8</v>
      </c>
      <c r="R55" s="22" t="s">
        <v>2105</v>
      </c>
      <c r="U55" s="22">
        <f t="shared" si="28"/>
        <v>100</v>
      </c>
      <c r="V55" s="24">
        <f t="shared" si="29"/>
        <v>20</v>
      </c>
      <c r="W55" s="90" t="s">
        <v>5732</v>
      </c>
    </row>
    <row r="56" spans="1:23">
      <c r="A56" s="9" t="s">
        <v>1943</v>
      </c>
      <c r="B56" s="9">
        <v>24.404048</v>
      </c>
      <c r="C56" s="9">
        <v>121.362787</v>
      </c>
      <c r="D56" s="9">
        <v>1604.169678</v>
      </c>
      <c r="E56" s="9" t="s">
        <v>3</v>
      </c>
      <c r="F56" s="9" t="s">
        <v>222</v>
      </c>
      <c r="G56" s="9" t="s">
        <v>223</v>
      </c>
      <c r="H56" s="9" t="s">
        <v>224</v>
      </c>
      <c r="I56" s="25" t="s">
        <v>2140</v>
      </c>
      <c r="J56" s="22" t="s">
        <v>220</v>
      </c>
      <c r="K56" s="22" t="s">
        <v>2142</v>
      </c>
      <c r="L56" s="22" t="s">
        <v>2142</v>
      </c>
      <c r="O56" s="22" t="s">
        <v>2142</v>
      </c>
      <c r="P56" s="22" t="s">
        <v>2142</v>
      </c>
      <c r="Q56" s="22" t="s">
        <v>8</v>
      </c>
      <c r="R56" s="22" t="s">
        <v>2105</v>
      </c>
      <c r="U56" s="22">
        <f t="shared" si="28"/>
        <v>100</v>
      </c>
      <c r="V56" s="24">
        <f t="shared" si="29"/>
        <v>20</v>
      </c>
      <c r="W56" s="90" t="s">
        <v>5731</v>
      </c>
    </row>
    <row r="57" spans="1:23">
      <c r="A57" s="9" t="s">
        <v>1943</v>
      </c>
      <c r="B57" s="9">
        <v>24.404048</v>
      </c>
      <c r="C57" s="9">
        <v>121.362787</v>
      </c>
      <c r="D57" s="9">
        <v>1604.169678</v>
      </c>
      <c r="E57" s="9" t="s">
        <v>3</v>
      </c>
      <c r="F57" s="9" t="s">
        <v>222</v>
      </c>
      <c r="G57" s="9" t="s">
        <v>223</v>
      </c>
      <c r="H57" s="9" t="s">
        <v>224</v>
      </c>
      <c r="I57" s="25" t="s">
        <v>2140</v>
      </c>
      <c r="J57" s="22" t="s">
        <v>95</v>
      </c>
      <c r="K57" s="22" t="s">
        <v>2142</v>
      </c>
      <c r="L57" s="22" t="s">
        <v>2142</v>
      </c>
      <c r="O57" s="22" t="s">
        <v>2142</v>
      </c>
      <c r="P57" s="22" t="s">
        <v>2142</v>
      </c>
      <c r="Q57" s="22" t="s">
        <v>8</v>
      </c>
      <c r="R57" s="22" t="s">
        <v>2072</v>
      </c>
      <c r="S57" s="9" t="s">
        <v>1944</v>
      </c>
      <c r="T57" s="22" t="s">
        <v>2071</v>
      </c>
      <c r="U57" s="22">
        <f t="shared" si="28"/>
        <v>100</v>
      </c>
      <c r="V57" s="24">
        <f t="shared" si="29"/>
        <v>20</v>
      </c>
      <c r="W57" s="90" t="s">
        <v>5730</v>
      </c>
    </row>
    <row r="58" spans="1:23">
      <c r="A58" s="9" t="s">
        <v>1943</v>
      </c>
      <c r="B58" s="9">
        <v>24.404048</v>
      </c>
      <c r="C58" s="9">
        <v>121.362787</v>
      </c>
      <c r="D58" s="9">
        <v>1604.169678</v>
      </c>
      <c r="E58" s="9" t="s">
        <v>3</v>
      </c>
      <c r="F58" s="9" t="s">
        <v>222</v>
      </c>
      <c r="G58" s="9" t="s">
        <v>223</v>
      </c>
      <c r="H58" s="9" t="s">
        <v>224</v>
      </c>
      <c r="I58" s="25" t="s">
        <v>2140</v>
      </c>
      <c r="J58" s="22" t="s">
        <v>2148</v>
      </c>
      <c r="K58" s="22" t="s">
        <v>2142</v>
      </c>
      <c r="L58" s="22" t="s">
        <v>2142</v>
      </c>
      <c r="O58" s="22" t="s">
        <v>2142</v>
      </c>
      <c r="P58" s="22" t="s">
        <v>2142</v>
      </c>
      <c r="Q58" s="22" t="s">
        <v>8</v>
      </c>
      <c r="R58" s="22" t="s">
        <v>2105</v>
      </c>
      <c r="U58" s="22">
        <f t="shared" si="28"/>
        <v>100</v>
      </c>
      <c r="V58" s="24">
        <f t="shared" si="29"/>
        <v>20</v>
      </c>
      <c r="W58" s="90" t="s">
        <v>5729</v>
      </c>
    </row>
    <row r="59" spans="1:23">
      <c r="A59" s="9" t="s">
        <v>1945</v>
      </c>
      <c r="B59" s="9">
        <v>24.403983</v>
      </c>
      <c r="C59" s="9">
        <v>121.36270399999999</v>
      </c>
      <c r="D59" s="9">
        <v>1604.8641359999999</v>
      </c>
      <c r="E59" s="9" t="s">
        <v>3</v>
      </c>
      <c r="F59" s="9" t="s">
        <v>4</v>
      </c>
      <c r="G59" s="9" t="s">
        <v>5</v>
      </c>
      <c r="H59" s="9" t="s">
        <v>164</v>
      </c>
      <c r="I59" s="25" t="s">
        <v>2135</v>
      </c>
      <c r="J59" s="22" t="s">
        <v>102</v>
      </c>
      <c r="K59" s="22" t="s">
        <v>2142</v>
      </c>
      <c r="L59" s="22" t="s">
        <v>2142</v>
      </c>
      <c r="O59" s="22" t="s">
        <v>2142</v>
      </c>
      <c r="P59" s="22" t="s">
        <v>2142</v>
      </c>
      <c r="Q59" s="22" t="s">
        <v>8</v>
      </c>
      <c r="R59" s="22" t="s">
        <v>2105</v>
      </c>
      <c r="U59" s="22">
        <f t="shared" si="28"/>
        <v>100</v>
      </c>
      <c r="V59" s="24">
        <f t="shared" si="29"/>
        <v>20</v>
      </c>
      <c r="W59" s="90" t="s">
        <v>5728</v>
      </c>
    </row>
    <row r="60" spans="1:23">
      <c r="A60" s="9" t="s">
        <v>1945</v>
      </c>
      <c r="B60" s="9">
        <v>24.403983</v>
      </c>
      <c r="C60" s="9">
        <v>121.36270399999999</v>
      </c>
      <c r="D60" s="9">
        <v>1604.8641359999999</v>
      </c>
      <c r="E60" s="9" t="s">
        <v>3</v>
      </c>
      <c r="F60" s="9" t="s">
        <v>4</v>
      </c>
      <c r="G60" s="9" t="s">
        <v>5</v>
      </c>
      <c r="H60" s="9" t="s">
        <v>164</v>
      </c>
      <c r="I60" s="25" t="s">
        <v>2135</v>
      </c>
      <c r="J60" s="22" t="s">
        <v>1766</v>
      </c>
      <c r="K60" s="22" t="s">
        <v>2142</v>
      </c>
      <c r="L60" s="22" t="s">
        <v>2142</v>
      </c>
      <c r="O60" s="22" t="s">
        <v>2142</v>
      </c>
      <c r="P60" s="22" t="s">
        <v>2142</v>
      </c>
      <c r="Q60" s="22" t="s">
        <v>8</v>
      </c>
      <c r="R60" s="22" t="s">
        <v>2105</v>
      </c>
      <c r="U60" s="22">
        <f t="shared" si="28"/>
        <v>100</v>
      </c>
      <c r="V60" s="24">
        <f t="shared" si="29"/>
        <v>20</v>
      </c>
      <c r="W60" s="90" t="s">
        <v>5727</v>
      </c>
    </row>
    <row r="61" spans="1:23">
      <c r="A61" s="9" t="s">
        <v>1945</v>
      </c>
      <c r="B61" s="9">
        <v>24.403983</v>
      </c>
      <c r="C61" s="9">
        <v>121.36270399999999</v>
      </c>
      <c r="D61" s="9">
        <v>1604.8641359999999</v>
      </c>
      <c r="E61" s="9" t="s">
        <v>3</v>
      </c>
      <c r="F61" s="9" t="s">
        <v>4</v>
      </c>
      <c r="G61" s="9" t="s">
        <v>5</v>
      </c>
      <c r="H61" s="9" t="s">
        <v>164</v>
      </c>
      <c r="I61" s="25" t="s">
        <v>2135</v>
      </c>
      <c r="J61" s="22" t="s">
        <v>141</v>
      </c>
      <c r="K61" s="22" t="s">
        <v>2142</v>
      </c>
      <c r="L61" s="22" t="s">
        <v>2142</v>
      </c>
      <c r="O61" s="22" t="s">
        <v>2142</v>
      </c>
      <c r="P61" s="22" t="s">
        <v>2142</v>
      </c>
      <c r="Q61" s="22" t="s">
        <v>8</v>
      </c>
      <c r="R61" s="22" t="s">
        <v>2105</v>
      </c>
      <c r="U61" s="22">
        <f t="shared" si="28"/>
        <v>100</v>
      </c>
      <c r="V61" s="24">
        <f t="shared" si="29"/>
        <v>20</v>
      </c>
      <c r="W61" s="90" t="s">
        <v>5726</v>
      </c>
    </row>
    <row r="62" spans="1:23">
      <c r="A62" s="9" t="s">
        <v>1945</v>
      </c>
      <c r="B62" s="9">
        <v>24.403983</v>
      </c>
      <c r="C62" s="9">
        <v>121.36270399999999</v>
      </c>
      <c r="D62" s="9">
        <v>1604.8641359999999</v>
      </c>
      <c r="E62" s="9" t="s">
        <v>3</v>
      </c>
      <c r="F62" s="9" t="s">
        <v>4</v>
      </c>
      <c r="G62" s="9" t="s">
        <v>5</v>
      </c>
      <c r="H62" s="9" t="s">
        <v>164</v>
      </c>
      <c r="I62" s="25" t="s">
        <v>2135</v>
      </c>
      <c r="J62" s="22" t="s">
        <v>220</v>
      </c>
      <c r="K62" s="22" t="s">
        <v>2142</v>
      </c>
      <c r="L62" s="22" t="s">
        <v>2142</v>
      </c>
      <c r="O62" s="22" t="s">
        <v>2142</v>
      </c>
      <c r="P62" s="22" t="s">
        <v>2142</v>
      </c>
      <c r="Q62" s="22" t="s">
        <v>8</v>
      </c>
      <c r="R62" s="22" t="s">
        <v>2105</v>
      </c>
      <c r="U62" s="22">
        <f t="shared" si="28"/>
        <v>100</v>
      </c>
      <c r="V62" s="24">
        <f t="shared" si="29"/>
        <v>20</v>
      </c>
      <c r="W62" s="90" t="s">
        <v>5725</v>
      </c>
    </row>
    <row r="63" spans="1:23">
      <c r="A63" s="9" t="s">
        <v>1945</v>
      </c>
      <c r="B63" s="9">
        <v>24.403983</v>
      </c>
      <c r="C63" s="9">
        <v>121.36270399999999</v>
      </c>
      <c r="D63" s="9">
        <v>1604.8641359999999</v>
      </c>
      <c r="E63" s="9" t="s">
        <v>3</v>
      </c>
      <c r="F63" s="9" t="s">
        <v>4</v>
      </c>
      <c r="G63" s="9" t="s">
        <v>5</v>
      </c>
      <c r="H63" s="9" t="s">
        <v>164</v>
      </c>
      <c r="I63" s="25" t="s">
        <v>2135</v>
      </c>
      <c r="J63" s="22" t="s">
        <v>95</v>
      </c>
      <c r="K63" s="22" t="s">
        <v>2142</v>
      </c>
      <c r="L63" s="22" t="s">
        <v>2142</v>
      </c>
      <c r="O63" s="22" t="s">
        <v>2142</v>
      </c>
      <c r="P63" s="22" t="s">
        <v>2142</v>
      </c>
      <c r="Q63" s="22" t="s">
        <v>8</v>
      </c>
      <c r="R63" s="22" t="s">
        <v>2072</v>
      </c>
      <c r="S63" s="9" t="s">
        <v>1946</v>
      </c>
      <c r="T63" s="22" t="s">
        <v>2071</v>
      </c>
      <c r="U63" s="22">
        <f t="shared" si="28"/>
        <v>100</v>
      </c>
      <c r="V63" s="24">
        <f t="shared" si="29"/>
        <v>20</v>
      </c>
      <c r="W63" s="90" t="s">
        <v>5724</v>
      </c>
    </row>
    <row r="64" spans="1:23">
      <c r="A64" s="9" t="s">
        <v>1947</v>
      </c>
      <c r="B64" s="9">
        <v>24.404019000000002</v>
      </c>
      <c r="C64" s="9">
        <v>121.36287</v>
      </c>
      <c r="D64" s="9">
        <v>1608.5191649999999</v>
      </c>
      <c r="E64" s="9" t="s">
        <v>3</v>
      </c>
      <c r="F64" s="9" t="s">
        <v>152</v>
      </c>
      <c r="G64" s="9" t="s">
        <v>153</v>
      </c>
      <c r="H64" s="9" t="s">
        <v>593</v>
      </c>
      <c r="I64" s="25" t="s">
        <v>2137</v>
      </c>
      <c r="J64" s="22" t="s">
        <v>102</v>
      </c>
      <c r="K64" s="22" t="s">
        <v>2142</v>
      </c>
      <c r="L64" s="22" t="s">
        <v>2142</v>
      </c>
      <c r="O64" s="22" t="s">
        <v>2142</v>
      </c>
      <c r="P64" s="22" t="s">
        <v>2142</v>
      </c>
      <c r="Q64" s="22" t="s">
        <v>8</v>
      </c>
      <c r="R64" s="22" t="s">
        <v>2105</v>
      </c>
      <c r="U64" s="22">
        <f t="shared" si="28"/>
        <v>100</v>
      </c>
      <c r="V64" s="24">
        <f t="shared" si="29"/>
        <v>20</v>
      </c>
      <c r="W64" s="90" t="s">
        <v>5723</v>
      </c>
    </row>
    <row r="65" spans="1:23">
      <c r="A65" s="9" t="s">
        <v>1947</v>
      </c>
      <c r="B65" s="9">
        <v>24.404019000000002</v>
      </c>
      <c r="C65" s="9">
        <v>121.36287</v>
      </c>
      <c r="D65" s="9">
        <v>1608.5191649999999</v>
      </c>
      <c r="E65" s="9" t="s">
        <v>3</v>
      </c>
      <c r="F65" s="9" t="s">
        <v>152</v>
      </c>
      <c r="G65" s="9" t="s">
        <v>153</v>
      </c>
      <c r="H65" s="9" t="s">
        <v>593</v>
      </c>
      <c r="I65" s="25" t="s">
        <v>2137</v>
      </c>
      <c r="J65" s="22" t="s">
        <v>1766</v>
      </c>
      <c r="K65" s="22" t="s">
        <v>2142</v>
      </c>
      <c r="L65" s="22" t="s">
        <v>2142</v>
      </c>
      <c r="O65" s="22" t="s">
        <v>2142</v>
      </c>
      <c r="P65" s="22" t="s">
        <v>2142</v>
      </c>
      <c r="Q65" s="22" t="s">
        <v>8</v>
      </c>
      <c r="R65" s="22" t="s">
        <v>2105</v>
      </c>
      <c r="U65" s="22">
        <f t="shared" si="28"/>
        <v>100</v>
      </c>
      <c r="V65" s="24">
        <f t="shared" si="29"/>
        <v>20</v>
      </c>
      <c r="W65" s="90" t="s">
        <v>5722</v>
      </c>
    </row>
    <row r="66" spans="1:23">
      <c r="A66" s="9" t="s">
        <v>1947</v>
      </c>
      <c r="B66" s="9">
        <v>24.404019000000002</v>
      </c>
      <c r="C66" s="9">
        <v>121.36287</v>
      </c>
      <c r="D66" s="9">
        <v>1608.5191649999999</v>
      </c>
      <c r="E66" s="9" t="s">
        <v>3</v>
      </c>
      <c r="F66" s="9" t="s">
        <v>152</v>
      </c>
      <c r="G66" s="9" t="s">
        <v>153</v>
      </c>
      <c r="H66" s="9" t="s">
        <v>593</v>
      </c>
      <c r="I66" s="25" t="s">
        <v>2137</v>
      </c>
      <c r="J66" s="22" t="s">
        <v>141</v>
      </c>
      <c r="K66" s="22" t="s">
        <v>2142</v>
      </c>
      <c r="L66" s="22" t="s">
        <v>2142</v>
      </c>
      <c r="O66" s="22" t="s">
        <v>2142</v>
      </c>
      <c r="P66" s="22" t="s">
        <v>2142</v>
      </c>
      <c r="Q66" s="22" t="s">
        <v>8</v>
      </c>
      <c r="R66" s="22" t="s">
        <v>2105</v>
      </c>
      <c r="U66" s="22">
        <f t="shared" si="28"/>
        <v>100</v>
      </c>
      <c r="V66" s="24">
        <f t="shared" si="29"/>
        <v>20</v>
      </c>
      <c r="W66" s="90" t="s">
        <v>5721</v>
      </c>
    </row>
    <row r="67" spans="1:23">
      <c r="A67" s="9" t="s">
        <v>1947</v>
      </c>
      <c r="B67" s="9">
        <v>24.404019000000002</v>
      </c>
      <c r="C67" s="9">
        <v>121.36287</v>
      </c>
      <c r="D67" s="9">
        <v>1608.5191649999999</v>
      </c>
      <c r="E67" s="9" t="s">
        <v>3</v>
      </c>
      <c r="F67" s="9" t="s">
        <v>152</v>
      </c>
      <c r="G67" s="9" t="s">
        <v>153</v>
      </c>
      <c r="H67" s="9" t="s">
        <v>593</v>
      </c>
      <c r="I67" s="25" t="s">
        <v>2137</v>
      </c>
      <c r="J67" s="22" t="s">
        <v>220</v>
      </c>
      <c r="K67" s="22" t="s">
        <v>2142</v>
      </c>
      <c r="L67" s="22" t="s">
        <v>2142</v>
      </c>
      <c r="O67" s="22" t="s">
        <v>2142</v>
      </c>
      <c r="P67" s="22" t="s">
        <v>2142</v>
      </c>
      <c r="Q67" s="22" t="s">
        <v>8</v>
      </c>
      <c r="R67" s="22" t="s">
        <v>2105</v>
      </c>
      <c r="U67" s="22">
        <f t="shared" si="28"/>
        <v>100</v>
      </c>
      <c r="V67" s="24">
        <f t="shared" si="29"/>
        <v>20</v>
      </c>
      <c r="W67" s="90" t="s">
        <v>5720</v>
      </c>
    </row>
    <row r="68" spans="1:23">
      <c r="A68" s="9" t="s">
        <v>1947</v>
      </c>
      <c r="B68" s="9">
        <v>24.404019000000002</v>
      </c>
      <c r="C68" s="9">
        <v>121.36287</v>
      </c>
      <c r="D68" s="9">
        <v>1608.5191649999999</v>
      </c>
      <c r="E68" s="9" t="s">
        <v>3</v>
      </c>
      <c r="F68" s="9" t="s">
        <v>152</v>
      </c>
      <c r="G68" s="9" t="s">
        <v>153</v>
      </c>
      <c r="H68" s="9" t="s">
        <v>593</v>
      </c>
      <c r="I68" s="25" t="s">
        <v>2137</v>
      </c>
      <c r="J68" s="22" t="s">
        <v>95</v>
      </c>
      <c r="K68" s="22" t="s">
        <v>2142</v>
      </c>
      <c r="L68" s="22" t="s">
        <v>2142</v>
      </c>
      <c r="O68" s="22" t="s">
        <v>2142</v>
      </c>
      <c r="P68" s="22" t="s">
        <v>2142</v>
      </c>
      <c r="Q68" s="22" t="s">
        <v>8</v>
      </c>
      <c r="R68" s="22" t="s">
        <v>2072</v>
      </c>
      <c r="S68" s="9" t="s">
        <v>1948</v>
      </c>
      <c r="T68" s="22" t="s">
        <v>2071</v>
      </c>
      <c r="U68" s="22">
        <f t="shared" si="28"/>
        <v>100</v>
      </c>
      <c r="V68" s="24">
        <f t="shared" si="29"/>
        <v>20</v>
      </c>
      <c r="W68" s="90" t="s">
        <v>5719</v>
      </c>
    </row>
    <row r="69" spans="1:23">
      <c r="A69" s="9" t="s">
        <v>1949</v>
      </c>
      <c r="B69" s="9">
        <v>24.403946999999999</v>
      </c>
      <c r="C69" s="9">
        <v>121.362847</v>
      </c>
      <c r="D69" s="9">
        <v>1609.257568</v>
      </c>
      <c r="E69" s="9" t="s">
        <v>3</v>
      </c>
      <c r="F69" s="9" t="s">
        <v>152</v>
      </c>
      <c r="G69" s="9" t="s">
        <v>153</v>
      </c>
      <c r="H69" s="9" t="s">
        <v>1874</v>
      </c>
      <c r="I69" s="25" t="s">
        <v>2144</v>
      </c>
      <c r="J69" s="22" t="s">
        <v>102</v>
      </c>
      <c r="K69" s="22" t="s">
        <v>2142</v>
      </c>
      <c r="L69" s="22" t="s">
        <v>2142</v>
      </c>
      <c r="O69" s="22" t="s">
        <v>2142</v>
      </c>
      <c r="P69" s="22" t="s">
        <v>2142</v>
      </c>
      <c r="Q69" s="22" t="s">
        <v>8</v>
      </c>
      <c r="R69" s="22" t="s">
        <v>2105</v>
      </c>
      <c r="U69" s="22">
        <f t="shared" si="28"/>
        <v>100</v>
      </c>
      <c r="V69" s="24">
        <f t="shared" si="29"/>
        <v>20</v>
      </c>
      <c r="W69" s="90" t="s">
        <v>5718</v>
      </c>
    </row>
    <row r="70" spans="1:23">
      <c r="A70" s="9" t="s">
        <v>1949</v>
      </c>
      <c r="B70" s="9">
        <v>24.403946999999999</v>
      </c>
      <c r="C70" s="9">
        <v>121.362847</v>
      </c>
      <c r="D70" s="9">
        <v>1609.257568</v>
      </c>
      <c r="E70" s="9" t="s">
        <v>3</v>
      </c>
      <c r="F70" s="9" t="s">
        <v>152</v>
      </c>
      <c r="G70" s="9" t="s">
        <v>153</v>
      </c>
      <c r="H70" s="9" t="s">
        <v>1874</v>
      </c>
      <c r="I70" s="25" t="s">
        <v>2144</v>
      </c>
      <c r="J70" s="22" t="s">
        <v>1766</v>
      </c>
      <c r="K70" s="22" t="s">
        <v>2142</v>
      </c>
      <c r="L70" s="22" t="s">
        <v>2142</v>
      </c>
      <c r="O70" s="22" t="s">
        <v>2142</v>
      </c>
      <c r="P70" s="22" t="s">
        <v>2142</v>
      </c>
      <c r="Q70" s="22" t="s">
        <v>8</v>
      </c>
      <c r="R70" s="22" t="s">
        <v>2105</v>
      </c>
      <c r="T70" s="9"/>
      <c r="U70" s="22">
        <f t="shared" si="28"/>
        <v>100</v>
      </c>
      <c r="V70" s="24">
        <f t="shared" si="29"/>
        <v>20</v>
      </c>
      <c r="W70" s="90" t="s">
        <v>5717</v>
      </c>
    </row>
    <row r="71" spans="1:23">
      <c r="A71" s="9" t="s">
        <v>1949</v>
      </c>
      <c r="B71" s="9">
        <v>24.403946999999999</v>
      </c>
      <c r="C71" s="9">
        <v>121.362847</v>
      </c>
      <c r="D71" s="9">
        <v>1609.257568</v>
      </c>
      <c r="E71" s="9" t="s">
        <v>3</v>
      </c>
      <c r="F71" s="9" t="s">
        <v>152</v>
      </c>
      <c r="G71" s="9" t="s">
        <v>153</v>
      </c>
      <c r="H71" s="9" t="s">
        <v>1874</v>
      </c>
      <c r="I71" s="25" t="s">
        <v>2144</v>
      </c>
      <c r="J71" s="22" t="s">
        <v>141</v>
      </c>
      <c r="K71" s="22" t="s">
        <v>2142</v>
      </c>
      <c r="L71" s="22" t="s">
        <v>2142</v>
      </c>
      <c r="O71" s="22" t="s">
        <v>2142</v>
      </c>
      <c r="P71" s="22" t="s">
        <v>2142</v>
      </c>
      <c r="Q71" s="22" t="s">
        <v>8</v>
      </c>
      <c r="R71" s="22" t="s">
        <v>2105</v>
      </c>
      <c r="T71" s="9"/>
      <c r="U71" s="22">
        <f t="shared" si="28"/>
        <v>100</v>
      </c>
      <c r="V71" s="24">
        <f t="shared" si="29"/>
        <v>20</v>
      </c>
      <c r="W71" s="90" t="s">
        <v>5716</v>
      </c>
    </row>
    <row r="72" spans="1:23">
      <c r="A72" s="9" t="s">
        <v>1949</v>
      </c>
      <c r="B72" s="9">
        <v>24.403946999999999</v>
      </c>
      <c r="C72" s="9">
        <v>121.362847</v>
      </c>
      <c r="D72" s="9">
        <v>1609.257568</v>
      </c>
      <c r="E72" s="9" t="s">
        <v>3</v>
      </c>
      <c r="F72" s="9" t="s">
        <v>152</v>
      </c>
      <c r="G72" s="9" t="s">
        <v>153</v>
      </c>
      <c r="H72" s="9" t="s">
        <v>1874</v>
      </c>
      <c r="I72" s="25" t="s">
        <v>2144</v>
      </c>
      <c r="J72" s="22" t="s">
        <v>220</v>
      </c>
      <c r="K72" s="22" t="s">
        <v>2142</v>
      </c>
      <c r="L72" s="22" t="s">
        <v>2142</v>
      </c>
      <c r="O72" s="22" t="s">
        <v>2142</v>
      </c>
      <c r="P72" s="22" t="s">
        <v>2142</v>
      </c>
      <c r="Q72" s="22" t="s">
        <v>8</v>
      </c>
      <c r="R72" s="22" t="s">
        <v>2105</v>
      </c>
      <c r="T72" s="9"/>
      <c r="U72" s="22">
        <f t="shared" si="28"/>
        <v>100</v>
      </c>
      <c r="V72" s="24">
        <f t="shared" si="29"/>
        <v>20</v>
      </c>
      <c r="W72" s="90" t="s">
        <v>5715</v>
      </c>
    </row>
    <row r="73" spans="1:23">
      <c r="A73" s="9" t="s">
        <v>1949</v>
      </c>
      <c r="B73" s="9">
        <v>24.403946999999999</v>
      </c>
      <c r="C73" s="9">
        <v>121.362847</v>
      </c>
      <c r="D73" s="9">
        <v>1609.257568</v>
      </c>
      <c r="E73" s="9" t="s">
        <v>3</v>
      </c>
      <c r="F73" s="9" t="s">
        <v>152</v>
      </c>
      <c r="G73" s="9" t="s">
        <v>153</v>
      </c>
      <c r="H73" s="9" t="s">
        <v>1874</v>
      </c>
      <c r="I73" s="25" t="s">
        <v>2144</v>
      </c>
      <c r="J73" s="22" t="s">
        <v>95</v>
      </c>
      <c r="K73" s="22" t="s">
        <v>2142</v>
      </c>
      <c r="L73" s="22" t="s">
        <v>2142</v>
      </c>
      <c r="O73" s="22" t="s">
        <v>2142</v>
      </c>
      <c r="P73" s="22" t="s">
        <v>2142</v>
      </c>
      <c r="Q73" s="22" t="s">
        <v>8</v>
      </c>
      <c r="R73" s="22" t="s">
        <v>2072</v>
      </c>
      <c r="S73" s="9" t="s">
        <v>1950</v>
      </c>
      <c r="T73" s="22" t="s">
        <v>2071</v>
      </c>
      <c r="U73" s="22">
        <f t="shared" si="28"/>
        <v>100</v>
      </c>
      <c r="V73" s="24">
        <f t="shared" si="29"/>
        <v>20</v>
      </c>
      <c r="W73" s="90" t="s">
        <v>5714</v>
      </c>
    </row>
    <row r="74" spans="1:23">
      <c r="A74" s="9" t="s">
        <v>1951</v>
      </c>
      <c r="B74" s="9">
        <v>24.404014</v>
      </c>
      <c r="C74" s="9">
        <v>121.36282199999999</v>
      </c>
      <c r="D74" s="9">
        <v>1611.6080320000001</v>
      </c>
      <c r="E74" s="9" t="s">
        <v>3</v>
      </c>
      <c r="F74" s="9" t="s">
        <v>1293</v>
      </c>
      <c r="G74" s="9" t="s">
        <v>1294</v>
      </c>
      <c r="H74" s="9" t="s">
        <v>1295</v>
      </c>
      <c r="I74" s="25" t="s">
        <v>2145</v>
      </c>
      <c r="J74" s="22" t="s">
        <v>102</v>
      </c>
      <c r="K74" s="22" t="s">
        <v>2142</v>
      </c>
      <c r="L74" s="22" t="s">
        <v>2142</v>
      </c>
      <c r="O74" s="22" t="s">
        <v>2142</v>
      </c>
      <c r="P74" s="22" t="s">
        <v>2142</v>
      </c>
      <c r="Q74" s="22" t="s">
        <v>8</v>
      </c>
      <c r="R74" s="22" t="s">
        <v>2105</v>
      </c>
      <c r="T74" s="9"/>
      <c r="U74" s="22">
        <f t="shared" ref="U74:U78" si="30">100*0/1</f>
        <v>0</v>
      </c>
      <c r="V74" s="24">
        <f>100*0/5</f>
        <v>0</v>
      </c>
      <c r="W74" s="90" t="s">
        <v>5713</v>
      </c>
    </row>
    <row r="75" spans="1:23">
      <c r="A75" s="9" t="s">
        <v>1951</v>
      </c>
      <c r="B75" s="9">
        <v>24.404014</v>
      </c>
      <c r="C75" s="9">
        <v>121.36282199999999</v>
      </c>
      <c r="D75" s="9">
        <v>1611.6080320000001</v>
      </c>
      <c r="E75" s="9" t="s">
        <v>3</v>
      </c>
      <c r="F75" s="9" t="s">
        <v>1293</v>
      </c>
      <c r="G75" s="9" t="s">
        <v>1294</v>
      </c>
      <c r="H75" s="9" t="s">
        <v>1295</v>
      </c>
      <c r="I75" s="25" t="s">
        <v>2145</v>
      </c>
      <c r="J75" s="22" t="s">
        <v>1766</v>
      </c>
      <c r="K75" s="22" t="s">
        <v>2142</v>
      </c>
      <c r="L75" s="22" t="s">
        <v>2142</v>
      </c>
      <c r="O75" s="22" t="s">
        <v>2142</v>
      </c>
      <c r="P75" s="22" t="s">
        <v>2142</v>
      </c>
      <c r="Q75" s="22" t="s">
        <v>8</v>
      </c>
      <c r="R75" s="22" t="s">
        <v>2105</v>
      </c>
      <c r="T75" s="9"/>
      <c r="U75" s="22">
        <f t="shared" si="30"/>
        <v>0</v>
      </c>
      <c r="V75" s="24">
        <f t="shared" ref="V75:V78" si="31">100*0/5</f>
        <v>0</v>
      </c>
      <c r="W75" s="90" t="s">
        <v>5712</v>
      </c>
    </row>
    <row r="76" spans="1:23">
      <c r="A76" s="9" t="s">
        <v>1951</v>
      </c>
      <c r="B76" s="9">
        <v>24.404014</v>
      </c>
      <c r="C76" s="9">
        <v>121.36282199999999</v>
      </c>
      <c r="D76" s="9">
        <v>1611.6080320000001</v>
      </c>
      <c r="E76" s="9" t="s">
        <v>3</v>
      </c>
      <c r="F76" s="9" t="s">
        <v>1293</v>
      </c>
      <c r="G76" s="9" t="s">
        <v>1294</v>
      </c>
      <c r="H76" s="9" t="s">
        <v>1295</v>
      </c>
      <c r="I76" s="25" t="s">
        <v>2145</v>
      </c>
      <c r="J76" s="22" t="s">
        <v>141</v>
      </c>
      <c r="K76" s="22" t="s">
        <v>2142</v>
      </c>
      <c r="L76" s="22" t="s">
        <v>2142</v>
      </c>
      <c r="O76" s="22" t="s">
        <v>2142</v>
      </c>
      <c r="P76" s="22" t="s">
        <v>2142</v>
      </c>
      <c r="Q76" s="22" t="s">
        <v>8</v>
      </c>
      <c r="R76" s="22" t="s">
        <v>2105</v>
      </c>
      <c r="T76" s="9"/>
      <c r="U76" s="22">
        <f t="shared" si="30"/>
        <v>0</v>
      </c>
      <c r="V76" s="24">
        <f t="shared" si="31"/>
        <v>0</v>
      </c>
      <c r="W76" s="90" t="s">
        <v>5711</v>
      </c>
    </row>
    <row r="77" spans="1:23">
      <c r="A77" s="9" t="s">
        <v>1951</v>
      </c>
      <c r="B77" s="9">
        <v>24.404014</v>
      </c>
      <c r="C77" s="9">
        <v>121.36282199999999</v>
      </c>
      <c r="D77" s="9">
        <v>1611.6080320000001</v>
      </c>
      <c r="E77" s="9" t="s">
        <v>3</v>
      </c>
      <c r="F77" s="9" t="s">
        <v>1293</v>
      </c>
      <c r="G77" s="9" t="s">
        <v>1294</v>
      </c>
      <c r="H77" s="9" t="s">
        <v>1295</v>
      </c>
      <c r="I77" s="25" t="s">
        <v>2145</v>
      </c>
      <c r="J77" s="22" t="s">
        <v>220</v>
      </c>
      <c r="K77" s="22" t="s">
        <v>2142</v>
      </c>
      <c r="L77" s="22" t="s">
        <v>2142</v>
      </c>
      <c r="O77" s="22" t="s">
        <v>2142</v>
      </c>
      <c r="P77" s="22" t="s">
        <v>2142</v>
      </c>
      <c r="Q77" s="22" t="s">
        <v>8</v>
      </c>
      <c r="R77" s="22" t="s">
        <v>2105</v>
      </c>
      <c r="T77" s="9"/>
      <c r="U77" s="22">
        <f t="shared" si="30"/>
        <v>0</v>
      </c>
      <c r="V77" s="24">
        <f t="shared" si="31"/>
        <v>0</v>
      </c>
      <c r="W77" s="90" t="s">
        <v>5710</v>
      </c>
    </row>
    <row r="78" spans="1:23">
      <c r="A78" s="9" t="s">
        <v>1951</v>
      </c>
      <c r="B78" s="9">
        <v>24.404014</v>
      </c>
      <c r="C78" s="9">
        <v>121.36282199999999</v>
      </c>
      <c r="D78" s="9">
        <v>1611.6080320000001</v>
      </c>
      <c r="E78" s="9" t="s">
        <v>3</v>
      </c>
      <c r="F78" s="9" t="s">
        <v>1293</v>
      </c>
      <c r="G78" s="9" t="s">
        <v>1294</v>
      </c>
      <c r="H78" s="9" t="s">
        <v>1295</v>
      </c>
      <c r="I78" s="25" t="s">
        <v>2145</v>
      </c>
      <c r="J78" s="22" t="s">
        <v>95</v>
      </c>
      <c r="K78" s="22" t="s">
        <v>2142</v>
      </c>
      <c r="L78" s="22" t="s">
        <v>2142</v>
      </c>
      <c r="O78" s="22" t="s">
        <v>2142</v>
      </c>
      <c r="P78" s="22" t="s">
        <v>2142</v>
      </c>
      <c r="Q78" s="22" t="s">
        <v>8</v>
      </c>
      <c r="R78" s="22" t="s">
        <v>2105</v>
      </c>
      <c r="T78" s="9"/>
      <c r="U78" s="22">
        <f t="shared" si="30"/>
        <v>0</v>
      </c>
      <c r="V78" s="24">
        <f t="shared" si="31"/>
        <v>0</v>
      </c>
      <c r="W78" s="90" t="s">
        <v>5709</v>
      </c>
    </row>
    <row r="79" spans="1:23">
      <c r="A79" s="9" t="s">
        <v>1952</v>
      </c>
      <c r="B79" s="9">
        <v>24.403952</v>
      </c>
      <c r="C79" s="9">
        <v>121.362905</v>
      </c>
      <c r="D79" s="9">
        <v>1614.0732419999999</v>
      </c>
      <c r="E79" s="9" t="s">
        <v>3</v>
      </c>
      <c r="F79" s="9" t="s">
        <v>152</v>
      </c>
      <c r="G79" s="9" t="s">
        <v>153</v>
      </c>
      <c r="H79" s="9" t="s">
        <v>154</v>
      </c>
      <c r="I79" s="25" t="s">
        <v>2146</v>
      </c>
      <c r="J79" s="22" t="s">
        <v>102</v>
      </c>
      <c r="K79" s="22" t="s">
        <v>2142</v>
      </c>
      <c r="L79" s="22" t="s">
        <v>2142</v>
      </c>
      <c r="O79" s="22" t="s">
        <v>2142</v>
      </c>
      <c r="P79" s="22" t="s">
        <v>2142</v>
      </c>
      <c r="Q79" s="22" t="s">
        <v>8</v>
      </c>
      <c r="R79" s="22" t="s">
        <v>2105</v>
      </c>
      <c r="T79" s="9"/>
      <c r="U79" s="22">
        <f t="shared" ref="U79:U83" si="32">100*1/1</f>
        <v>100</v>
      </c>
      <c r="V79" s="24">
        <f t="shared" ref="V79:V83" si="33">100*1/5</f>
        <v>20</v>
      </c>
      <c r="W79" s="90" t="s">
        <v>5708</v>
      </c>
    </row>
    <row r="80" spans="1:23">
      <c r="A80" s="9" t="s">
        <v>1952</v>
      </c>
      <c r="B80" s="9">
        <v>24.403952</v>
      </c>
      <c r="C80" s="9">
        <v>121.362905</v>
      </c>
      <c r="D80" s="9">
        <v>1614.0732419999999</v>
      </c>
      <c r="E80" s="9" t="s">
        <v>3</v>
      </c>
      <c r="F80" s="9" t="s">
        <v>152</v>
      </c>
      <c r="G80" s="9" t="s">
        <v>153</v>
      </c>
      <c r="H80" s="9" t="s">
        <v>154</v>
      </c>
      <c r="I80" s="25" t="s">
        <v>2146</v>
      </c>
      <c r="J80" s="22" t="s">
        <v>1766</v>
      </c>
      <c r="K80" s="22" t="s">
        <v>2142</v>
      </c>
      <c r="L80" s="22" t="s">
        <v>2142</v>
      </c>
      <c r="O80" s="22" t="s">
        <v>2142</v>
      </c>
      <c r="P80" s="22" t="s">
        <v>2142</v>
      </c>
      <c r="Q80" s="22" t="s">
        <v>8</v>
      </c>
      <c r="R80" s="22" t="s">
        <v>2105</v>
      </c>
      <c r="T80" s="9"/>
      <c r="U80" s="22">
        <f t="shared" si="32"/>
        <v>100</v>
      </c>
      <c r="V80" s="24">
        <f t="shared" si="33"/>
        <v>20</v>
      </c>
      <c r="W80" s="90" t="s">
        <v>5707</v>
      </c>
    </row>
    <row r="81" spans="1:23">
      <c r="A81" s="9" t="s">
        <v>1952</v>
      </c>
      <c r="B81" s="9">
        <v>24.403952</v>
      </c>
      <c r="C81" s="9">
        <v>121.362905</v>
      </c>
      <c r="D81" s="9">
        <v>1614.0732419999999</v>
      </c>
      <c r="E81" s="9" t="s">
        <v>3</v>
      </c>
      <c r="F81" s="9" t="s">
        <v>152</v>
      </c>
      <c r="G81" s="9" t="s">
        <v>153</v>
      </c>
      <c r="H81" s="9" t="s">
        <v>154</v>
      </c>
      <c r="I81" s="25" t="s">
        <v>2146</v>
      </c>
      <c r="J81" s="22" t="s">
        <v>141</v>
      </c>
      <c r="K81" s="22" t="s">
        <v>2142</v>
      </c>
      <c r="L81" s="22" t="s">
        <v>2142</v>
      </c>
      <c r="O81" s="22" t="s">
        <v>2142</v>
      </c>
      <c r="P81" s="22" t="s">
        <v>2142</v>
      </c>
      <c r="Q81" s="22" t="s">
        <v>8</v>
      </c>
      <c r="R81" s="22" t="s">
        <v>2105</v>
      </c>
      <c r="T81" s="9"/>
      <c r="U81" s="22">
        <f t="shared" si="32"/>
        <v>100</v>
      </c>
      <c r="V81" s="24">
        <f t="shared" si="33"/>
        <v>20</v>
      </c>
      <c r="W81" s="90" t="s">
        <v>5706</v>
      </c>
    </row>
    <row r="82" spans="1:23">
      <c r="A82" s="9" t="s">
        <v>1952</v>
      </c>
      <c r="B82" s="9">
        <v>24.403952</v>
      </c>
      <c r="C82" s="9">
        <v>121.362905</v>
      </c>
      <c r="D82" s="9">
        <v>1614.0732419999999</v>
      </c>
      <c r="E82" s="9" t="s">
        <v>3</v>
      </c>
      <c r="F82" s="9" t="s">
        <v>152</v>
      </c>
      <c r="G82" s="9" t="s">
        <v>153</v>
      </c>
      <c r="H82" s="9" t="s">
        <v>154</v>
      </c>
      <c r="I82" s="25" t="s">
        <v>2146</v>
      </c>
      <c r="J82" s="22" t="s">
        <v>220</v>
      </c>
      <c r="K82" s="22" t="s">
        <v>2142</v>
      </c>
      <c r="L82" s="22" t="s">
        <v>2142</v>
      </c>
      <c r="O82" s="22" t="s">
        <v>2142</v>
      </c>
      <c r="P82" s="22" t="s">
        <v>2142</v>
      </c>
      <c r="Q82" s="22" t="s">
        <v>8</v>
      </c>
      <c r="R82" s="22" t="s">
        <v>2072</v>
      </c>
      <c r="S82" s="9" t="s">
        <v>1953</v>
      </c>
      <c r="T82" s="22" t="s">
        <v>2071</v>
      </c>
      <c r="U82" s="22">
        <f t="shared" si="32"/>
        <v>100</v>
      </c>
      <c r="V82" s="24">
        <f t="shared" si="33"/>
        <v>20</v>
      </c>
      <c r="W82" s="90" t="s">
        <v>5705</v>
      </c>
    </row>
    <row r="83" spans="1:23">
      <c r="A83" s="9" t="s">
        <v>1952</v>
      </c>
      <c r="B83" s="9">
        <v>24.403952</v>
      </c>
      <c r="C83" s="9">
        <v>121.362905</v>
      </c>
      <c r="D83" s="9">
        <v>1614.0732419999999</v>
      </c>
      <c r="E83" s="9" t="s">
        <v>3</v>
      </c>
      <c r="F83" s="9" t="s">
        <v>152</v>
      </c>
      <c r="G83" s="9" t="s">
        <v>153</v>
      </c>
      <c r="H83" s="9" t="s">
        <v>154</v>
      </c>
      <c r="I83" s="25" t="s">
        <v>2146</v>
      </c>
      <c r="J83" s="22" t="s">
        <v>95</v>
      </c>
      <c r="K83" s="22" t="s">
        <v>2142</v>
      </c>
      <c r="L83" s="22" t="s">
        <v>2142</v>
      </c>
      <c r="O83" s="22" t="s">
        <v>2142</v>
      </c>
      <c r="P83" s="22" t="s">
        <v>2142</v>
      </c>
      <c r="Q83" s="22" t="s">
        <v>8</v>
      </c>
      <c r="R83" s="22" t="s">
        <v>2105</v>
      </c>
      <c r="U83" s="22">
        <f t="shared" si="32"/>
        <v>100</v>
      </c>
      <c r="V83" s="24">
        <f t="shared" si="33"/>
        <v>20</v>
      </c>
      <c r="W83" s="90" t="s">
        <v>5704</v>
      </c>
    </row>
    <row r="84" spans="1:23">
      <c r="A84" s="9" t="s">
        <v>1954</v>
      </c>
      <c r="B84" s="9">
        <v>24.403881999999999</v>
      </c>
      <c r="C84" s="9">
        <v>121.362894</v>
      </c>
      <c r="D84" s="9">
        <v>1614.437866</v>
      </c>
      <c r="E84" s="9" t="s">
        <v>3</v>
      </c>
      <c r="F84" s="9" t="s">
        <v>222</v>
      </c>
      <c r="G84" s="9" t="s">
        <v>223</v>
      </c>
      <c r="H84" s="9" t="s">
        <v>224</v>
      </c>
      <c r="I84" s="25" t="s">
        <v>2140</v>
      </c>
      <c r="J84" s="22" t="s">
        <v>102</v>
      </c>
      <c r="K84" s="22" t="s">
        <v>2142</v>
      </c>
      <c r="L84" s="22" t="s">
        <v>2142</v>
      </c>
      <c r="O84" s="22" t="s">
        <v>2142</v>
      </c>
      <c r="P84" s="22" t="s">
        <v>2142</v>
      </c>
      <c r="Q84" s="22" t="s">
        <v>8</v>
      </c>
      <c r="R84" s="22" t="s">
        <v>2105</v>
      </c>
      <c r="U84" s="22">
        <f t="shared" ref="U84:U87" si="34">100*0/1</f>
        <v>0</v>
      </c>
      <c r="V84" s="24">
        <f>100*0/4</f>
        <v>0</v>
      </c>
      <c r="W84" s="90" t="s">
        <v>5703</v>
      </c>
    </row>
    <row r="85" spans="1:23">
      <c r="A85" s="9" t="s">
        <v>1954</v>
      </c>
      <c r="B85" s="9">
        <v>24.403881999999999</v>
      </c>
      <c r="C85" s="9">
        <v>121.362894</v>
      </c>
      <c r="D85" s="9">
        <v>1614.437866</v>
      </c>
      <c r="E85" s="9" t="s">
        <v>3</v>
      </c>
      <c r="F85" s="9" t="s">
        <v>222</v>
      </c>
      <c r="G85" s="9" t="s">
        <v>223</v>
      </c>
      <c r="H85" s="9" t="s">
        <v>224</v>
      </c>
      <c r="I85" s="25" t="s">
        <v>2140</v>
      </c>
      <c r="J85" s="22" t="s">
        <v>141</v>
      </c>
      <c r="K85" s="22" t="s">
        <v>2142</v>
      </c>
      <c r="L85" s="22" t="s">
        <v>2142</v>
      </c>
      <c r="O85" s="22" t="s">
        <v>2142</v>
      </c>
      <c r="P85" s="22" t="s">
        <v>2142</v>
      </c>
      <c r="Q85" s="22" t="s">
        <v>8</v>
      </c>
      <c r="R85" s="22" t="s">
        <v>2105</v>
      </c>
      <c r="U85" s="22">
        <f t="shared" si="34"/>
        <v>0</v>
      </c>
      <c r="V85" s="24">
        <f t="shared" ref="V85:V87" si="35">100*0/4</f>
        <v>0</v>
      </c>
      <c r="W85" s="90" t="s">
        <v>5702</v>
      </c>
    </row>
    <row r="86" spans="1:23">
      <c r="A86" s="9" t="s">
        <v>1954</v>
      </c>
      <c r="B86" s="9">
        <v>24.403881999999999</v>
      </c>
      <c r="C86" s="9">
        <v>121.362894</v>
      </c>
      <c r="D86" s="9">
        <v>1614.437866</v>
      </c>
      <c r="E86" s="9" t="s">
        <v>3</v>
      </c>
      <c r="F86" s="9" t="s">
        <v>222</v>
      </c>
      <c r="G86" s="9" t="s">
        <v>223</v>
      </c>
      <c r="H86" s="9" t="s">
        <v>224</v>
      </c>
      <c r="I86" s="25" t="s">
        <v>2140</v>
      </c>
      <c r="J86" s="22" t="s">
        <v>95</v>
      </c>
      <c r="K86" s="22" t="s">
        <v>2142</v>
      </c>
      <c r="L86" s="22" t="s">
        <v>2142</v>
      </c>
      <c r="O86" s="22" t="s">
        <v>2142</v>
      </c>
      <c r="P86" s="22" t="s">
        <v>2142</v>
      </c>
      <c r="Q86" s="22" t="s">
        <v>8</v>
      </c>
      <c r="R86" s="22" t="s">
        <v>2105</v>
      </c>
      <c r="U86" s="22">
        <f t="shared" si="34"/>
        <v>0</v>
      </c>
      <c r="V86" s="24">
        <f t="shared" si="35"/>
        <v>0</v>
      </c>
      <c r="W86" s="90" t="s">
        <v>5701</v>
      </c>
    </row>
    <row r="87" spans="1:23">
      <c r="A87" s="9" t="s">
        <v>1954</v>
      </c>
      <c r="B87" s="9">
        <v>24.403881999999999</v>
      </c>
      <c r="C87" s="9">
        <v>121.362894</v>
      </c>
      <c r="D87" s="9">
        <v>1614.437866</v>
      </c>
      <c r="E87" s="9" t="s">
        <v>3</v>
      </c>
      <c r="F87" s="9" t="s">
        <v>222</v>
      </c>
      <c r="G87" s="9" t="s">
        <v>223</v>
      </c>
      <c r="H87" s="9" t="s">
        <v>224</v>
      </c>
      <c r="I87" s="25" t="s">
        <v>2140</v>
      </c>
      <c r="J87" s="22" t="s">
        <v>2148</v>
      </c>
      <c r="K87" s="22" t="s">
        <v>2142</v>
      </c>
      <c r="L87" s="22" t="s">
        <v>2142</v>
      </c>
      <c r="O87" s="22" t="s">
        <v>2142</v>
      </c>
      <c r="P87" s="22" t="s">
        <v>2142</v>
      </c>
      <c r="Q87" s="22" t="s">
        <v>8</v>
      </c>
      <c r="R87" s="22" t="s">
        <v>2105</v>
      </c>
      <c r="U87" s="22">
        <f t="shared" si="34"/>
        <v>0</v>
      </c>
      <c r="V87" s="24">
        <f t="shared" si="35"/>
        <v>0</v>
      </c>
      <c r="W87" s="90" t="s">
        <v>5700</v>
      </c>
    </row>
    <row r="88" spans="1:23">
      <c r="A88" s="9" t="s">
        <v>1955</v>
      </c>
      <c r="B88" s="9">
        <v>24.403925999999998</v>
      </c>
      <c r="C88" s="9">
        <v>121.36293000000001</v>
      </c>
      <c r="D88" s="9">
        <v>1615.7448730000001</v>
      </c>
      <c r="E88" s="9" t="s">
        <v>3</v>
      </c>
      <c r="F88" s="9" t="s">
        <v>152</v>
      </c>
      <c r="G88" s="9" t="s">
        <v>153</v>
      </c>
      <c r="H88" s="9" t="s">
        <v>154</v>
      </c>
      <c r="I88" s="25" t="s">
        <v>2147</v>
      </c>
      <c r="J88" s="22" t="s">
        <v>102</v>
      </c>
      <c r="K88" s="22" t="s">
        <v>2142</v>
      </c>
      <c r="L88" s="22" t="s">
        <v>2142</v>
      </c>
      <c r="O88" s="22" t="s">
        <v>2142</v>
      </c>
      <c r="P88" s="22" t="s">
        <v>2142</v>
      </c>
      <c r="Q88" s="22" t="s">
        <v>8</v>
      </c>
      <c r="R88" s="22" t="s">
        <v>2105</v>
      </c>
      <c r="U88" s="22">
        <f t="shared" ref="U88:U92" si="36">100*1/1</f>
        <v>100</v>
      </c>
      <c r="V88" s="24">
        <f t="shared" ref="V88:V92" si="37">100*1/5</f>
        <v>20</v>
      </c>
      <c r="W88" s="90" t="s">
        <v>5699</v>
      </c>
    </row>
    <row r="89" spans="1:23">
      <c r="A89" s="9" t="s">
        <v>1955</v>
      </c>
      <c r="B89" s="9">
        <v>24.403925999999998</v>
      </c>
      <c r="C89" s="9">
        <v>121.36293000000001</v>
      </c>
      <c r="D89" s="9">
        <v>1615.7448730000001</v>
      </c>
      <c r="E89" s="9" t="s">
        <v>3</v>
      </c>
      <c r="F89" s="9" t="s">
        <v>152</v>
      </c>
      <c r="G89" s="9" t="s">
        <v>153</v>
      </c>
      <c r="H89" s="9" t="s">
        <v>154</v>
      </c>
      <c r="I89" s="25" t="s">
        <v>2147</v>
      </c>
      <c r="J89" s="22" t="s">
        <v>1766</v>
      </c>
      <c r="K89" s="22" t="s">
        <v>2142</v>
      </c>
      <c r="L89" s="22" t="s">
        <v>2142</v>
      </c>
      <c r="O89" s="22" t="s">
        <v>2142</v>
      </c>
      <c r="P89" s="22" t="s">
        <v>2142</v>
      </c>
      <c r="Q89" s="22" t="s">
        <v>8</v>
      </c>
      <c r="R89" s="22" t="s">
        <v>2105</v>
      </c>
      <c r="U89" s="22">
        <f t="shared" si="36"/>
        <v>100</v>
      </c>
      <c r="V89" s="24">
        <f t="shared" si="37"/>
        <v>20</v>
      </c>
      <c r="W89" s="90" t="s">
        <v>5698</v>
      </c>
    </row>
    <row r="90" spans="1:23">
      <c r="A90" s="9" t="s">
        <v>1955</v>
      </c>
      <c r="B90" s="9">
        <v>24.403925999999998</v>
      </c>
      <c r="C90" s="9">
        <v>121.36293000000001</v>
      </c>
      <c r="D90" s="9">
        <v>1615.7448730000001</v>
      </c>
      <c r="E90" s="9" t="s">
        <v>3</v>
      </c>
      <c r="F90" s="9" t="s">
        <v>152</v>
      </c>
      <c r="G90" s="9" t="s">
        <v>153</v>
      </c>
      <c r="H90" s="9" t="s">
        <v>154</v>
      </c>
      <c r="I90" s="25" t="s">
        <v>2147</v>
      </c>
      <c r="J90" s="22" t="s">
        <v>141</v>
      </c>
      <c r="K90" s="22" t="s">
        <v>2142</v>
      </c>
      <c r="L90" s="22" t="s">
        <v>2142</v>
      </c>
      <c r="O90" s="22" t="s">
        <v>2142</v>
      </c>
      <c r="P90" s="22" t="s">
        <v>2142</v>
      </c>
      <c r="Q90" s="22" t="s">
        <v>8</v>
      </c>
      <c r="R90" s="22" t="s">
        <v>2105</v>
      </c>
      <c r="U90" s="22">
        <f t="shared" si="36"/>
        <v>100</v>
      </c>
      <c r="V90" s="24">
        <f t="shared" si="37"/>
        <v>20</v>
      </c>
      <c r="W90" s="90" t="s">
        <v>5697</v>
      </c>
    </row>
    <row r="91" spans="1:23">
      <c r="A91" s="9" t="s">
        <v>1955</v>
      </c>
      <c r="B91" s="9">
        <v>24.403925999999998</v>
      </c>
      <c r="C91" s="9">
        <v>121.36293000000001</v>
      </c>
      <c r="D91" s="9">
        <v>1615.7448730000001</v>
      </c>
      <c r="E91" s="9" t="s">
        <v>3</v>
      </c>
      <c r="F91" s="9" t="s">
        <v>152</v>
      </c>
      <c r="G91" s="9" t="s">
        <v>153</v>
      </c>
      <c r="H91" s="9" t="s">
        <v>154</v>
      </c>
      <c r="I91" s="25" t="s">
        <v>2147</v>
      </c>
      <c r="J91" s="22" t="s">
        <v>220</v>
      </c>
      <c r="K91" s="22" t="s">
        <v>2142</v>
      </c>
      <c r="L91" s="22" t="s">
        <v>2142</v>
      </c>
      <c r="O91" s="22" t="s">
        <v>2142</v>
      </c>
      <c r="P91" s="22" t="s">
        <v>2142</v>
      </c>
      <c r="Q91" s="22" t="s">
        <v>8</v>
      </c>
      <c r="R91" s="22" t="s">
        <v>2105</v>
      </c>
      <c r="U91" s="22">
        <f t="shared" si="36"/>
        <v>100</v>
      </c>
      <c r="V91" s="24">
        <f t="shared" si="37"/>
        <v>20</v>
      </c>
      <c r="W91" s="90" t="s">
        <v>5696</v>
      </c>
    </row>
    <row r="92" spans="1:23">
      <c r="A92" s="9" t="s">
        <v>1955</v>
      </c>
      <c r="B92" s="9">
        <v>24.403925999999998</v>
      </c>
      <c r="C92" s="9">
        <v>121.36293000000001</v>
      </c>
      <c r="D92" s="9">
        <v>1615.7448730000001</v>
      </c>
      <c r="E92" s="9" t="s">
        <v>3</v>
      </c>
      <c r="F92" s="9" t="s">
        <v>152</v>
      </c>
      <c r="G92" s="9" t="s">
        <v>153</v>
      </c>
      <c r="H92" s="9" t="s">
        <v>154</v>
      </c>
      <c r="I92" s="25" t="s">
        <v>2147</v>
      </c>
      <c r="J92" s="22" t="s">
        <v>95</v>
      </c>
      <c r="K92" s="22" t="s">
        <v>2142</v>
      </c>
      <c r="L92" s="22" t="s">
        <v>2142</v>
      </c>
      <c r="O92" s="22" t="s">
        <v>2142</v>
      </c>
      <c r="P92" s="22" t="s">
        <v>2142</v>
      </c>
      <c r="Q92" s="22" t="s">
        <v>8</v>
      </c>
      <c r="R92" s="22" t="s">
        <v>2072</v>
      </c>
      <c r="S92" s="9" t="s">
        <v>1956</v>
      </c>
      <c r="T92" s="22" t="s">
        <v>2071</v>
      </c>
      <c r="U92" s="22">
        <f t="shared" si="36"/>
        <v>100</v>
      </c>
      <c r="V92" s="24">
        <f t="shared" si="37"/>
        <v>20</v>
      </c>
      <c r="W92" s="90" t="s">
        <v>5695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3CC3-E12B-2141-A96F-1022DB7B0250}">
  <dimension ref="A1:F24"/>
  <sheetViews>
    <sheetView workbookViewId="0">
      <selection activeCell="A2" sqref="A2"/>
    </sheetView>
  </sheetViews>
  <sheetFormatPr baseColWidth="10" defaultRowHeight="16"/>
  <cols>
    <col min="1" max="1" width="46.83203125" style="9" customWidth="1"/>
    <col min="2" max="2" width="18.83203125" style="9" customWidth="1"/>
    <col min="3" max="3" width="19" style="9" customWidth="1"/>
    <col min="4" max="4" width="15.5" style="9" customWidth="1"/>
    <col min="5" max="5" width="17.6640625" style="9" customWidth="1"/>
    <col min="6" max="6" width="10.83203125" style="9"/>
    <col min="7" max="7" width="3.33203125" style="9" customWidth="1"/>
    <col min="8" max="16384" width="10.83203125" style="9"/>
  </cols>
  <sheetData>
    <row r="1" spans="1:6">
      <c r="A1" s="12" t="s">
        <v>5678</v>
      </c>
    </row>
    <row r="2" spans="1:6" ht="52" thickBot="1">
      <c r="A2" s="10" t="s">
        <v>5394</v>
      </c>
      <c r="B2" s="13" t="s">
        <v>5454</v>
      </c>
      <c r="C2" s="13" t="s">
        <v>5453</v>
      </c>
      <c r="D2" s="13" t="s">
        <v>5455</v>
      </c>
      <c r="E2" s="13" t="s">
        <v>5456</v>
      </c>
      <c r="F2" s="26"/>
    </row>
    <row r="3" spans="1:6" ht="17" thickTop="1">
      <c r="A3" s="9" t="s">
        <v>5372</v>
      </c>
      <c r="B3" s="9">
        <v>25</v>
      </c>
      <c r="C3" s="9">
        <v>88</v>
      </c>
      <c r="D3" s="9">
        <v>9.2118931000000001E-2</v>
      </c>
      <c r="E3" s="9">
        <v>1</v>
      </c>
    </row>
    <row r="4" spans="1:6">
      <c r="A4" s="9" t="s">
        <v>5373</v>
      </c>
      <c r="B4" s="9">
        <v>25</v>
      </c>
      <c r="C4" s="9">
        <v>88</v>
      </c>
      <c r="D4" s="9">
        <v>7.4321834000000003E-2</v>
      </c>
      <c r="E4" s="9">
        <v>1</v>
      </c>
    </row>
    <row r="5" spans="1:6">
      <c r="A5" s="9" t="s">
        <v>5374</v>
      </c>
      <c r="B5" s="9">
        <v>25</v>
      </c>
      <c r="C5" s="9">
        <v>88</v>
      </c>
      <c r="D5" s="9">
        <v>0.797992488</v>
      </c>
      <c r="E5" s="9">
        <v>1</v>
      </c>
    </row>
    <row r="6" spans="1:6">
      <c r="A6" s="9" t="s">
        <v>5375</v>
      </c>
      <c r="B6" s="9">
        <v>24</v>
      </c>
      <c r="C6" s="9">
        <v>88</v>
      </c>
      <c r="D6" s="9">
        <v>0.46286871299999999</v>
      </c>
      <c r="E6" s="9">
        <v>1</v>
      </c>
    </row>
    <row r="7" spans="1:6">
      <c r="A7" s="9" t="s">
        <v>5376</v>
      </c>
      <c r="B7" s="9">
        <v>24</v>
      </c>
      <c r="C7" s="9">
        <v>88</v>
      </c>
      <c r="D7" s="9">
        <v>0.46376937000000001</v>
      </c>
      <c r="E7" s="9">
        <v>1</v>
      </c>
    </row>
    <row r="8" spans="1:6">
      <c r="A8" s="9" t="s">
        <v>5377</v>
      </c>
      <c r="B8" s="9">
        <v>24</v>
      </c>
      <c r="C8" s="9">
        <v>88</v>
      </c>
      <c r="D8" s="9">
        <v>0.87599132099999999</v>
      </c>
      <c r="E8" s="9">
        <v>1</v>
      </c>
    </row>
    <row r="9" spans="1:6">
      <c r="A9" s="9" t="s">
        <v>5378</v>
      </c>
      <c r="B9" s="9">
        <v>24</v>
      </c>
      <c r="C9" s="9">
        <v>88</v>
      </c>
      <c r="D9" s="9">
        <v>0.49155921400000002</v>
      </c>
      <c r="E9" s="9">
        <v>1</v>
      </c>
    </row>
    <row r="10" spans="1:6">
      <c r="A10" s="9" t="s">
        <v>5379</v>
      </c>
      <c r="B10" s="9">
        <v>24</v>
      </c>
      <c r="C10" s="9">
        <v>88</v>
      </c>
      <c r="D10" s="9">
        <v>0.97171132900000001</v>
      </c>
      <c r="E10" s="9">
        <v>1</v>
      </c>
    </row>
    <row r="11" spans="1:6">
      <c r="A11" s="9" t="s">
        <v>5380</v>
      </c>
      <c r="B11" s="9">
        <v>24</v>
      </c>
      <c r="C11" s="9">
        <v>88</v>
      </c>
      <c r="D11" s="9">
        <v>0.44150995199999998</v>
      </c>
      <c r="E11" s="9">
        <v>1</v>
      </c>
    </row>
    <row r="12" spans="1:6">
      <c r="A12" s="9" t="s">
        <v>5381</v>
      </c>
      <c r="B12" s="9">
        <v>24</v>
      </c>
      <c r="C12" s="9">
        <v>88</v>
      </c>
      <c r="D12" s="9">
        <v>0.48013430899999998</v>
      </c>
      <c r="E12" s="9">
        <v>1</v>
      </c>
    </row>
    <row r="13" spans="1:6">
      <c r="A13" s="9" t="s">
        <v>5382</v>
      </c>
      <c r="B13" s="9">
        <v>24</v>
      </c>
      <c r="C13" s="9">
        <v>88</v>
      </c>
      <c r="D13" s="9">
        <v>0.14393893099999999</v>
      </c>
      <c r="E13" s="9">
        <v>1</v>
      </c>
    </row>
    <row r="14" spans="1:6">
      <c r="A14" s="9" t="s">
        <v>5383</v>
      </c>
      <c r="B14" s="9">
        <v>24</v>
      </c>
      <c r="C14" s="9">
        <v>88</v>
      </c>
      <c r="D14" s="9">
        <v>0.78482510100000002</v>
      </c>
      <c r="E14" s="9">
        <v>1</v>
      </c>
    </row>
    <row r="15" spans="1:6">
      <c r="A15" s="9" t="s">
        <v>5384</v>
      </c>
      <c r="B15" s="9">
        <v>24</v>
      </c>
      <c r="C15" s="9">
        <v>88</v>
      </c>
      <c r="D15" s="9">
        <v>0.98302466600000005</v>
      </c>
      <c r="E15" s="9">
        <v>1</v>
      </c>
    </row>
    <row r="16" spans="1:6">
      <c r="A16" s="9" t="s">
        <v>5385</v>
      </c>
      <c r="B16" s="9">
        <v>24</v>
      </c>
      <c r="C16" s="9">
        <v>88</v>
      </c>
      <c r="D16" s="9">
        <v>0.32237496199999999</v>
      </c>
      <c r="E16" s="9">
        <v>1</v>
      </c>
    </row>
    <row r="17" spans="1:5">
      <c r="A17" s="9" t="s">
        <v>5386</v>
      </c>
      <c r="B17" s="9">
        <v>24</v>
      </c>
      <c r="C17" s="9">
        <v>88</v>
      </c>
      <c r="D17" s="9">
        <v>0.68607412000000001</v>
      </c>
      <c r="E17" s="9">
        <v>1</v>
      </c>
    </row>
    <row r="18" spans="1:5">
      <c r="A18" s="9" t="s">
        <v>5387</v>
      </c>
      <c r="B18" s="9">
        <v>24</v>
      </c>
      <c r="C18" s="9">
        <v>88</v>
      </c>
      <c r="D18" s="9">
        <v>0.83983629999999998</v>
      </c>
      <c r="E18" s="9">
        <v>1</v>
      </c>
    </row>
    <row r="19" spans="1:5">
      <c r="A19" s="9" t="s">
        <v>5388</v>
      </c>
      <c r="B19" s="9">
        <v>24</v>
      </c>
      <c r="C19" s="9">
        <v>88</v>
      </c>
      <c r="D19" s="9">
        <v>0.48257935899999999</v>
      </c>
      <c r="E19" s="9">
        <v>1</v>
      </c>
    </row>
    <row r="20" spans="1:5">
      <c r="A20" s="9" t="s">
        <v>5389</v>
      </c>
      <c r="B20" s="9">
        <v>24</v>
      </c>
      <c r="C20" s="9">
        <v>88</v>
      </c>
      <c r="D20" s="9">
        <v>0.504722279</v>
      </c>
      <c r="E20" s="9">
        <v>1</v>
      </c>
    </row>
    <row r="21" spans="1:5">
      <c r="A21" s="9" t="s">
        <v>5390</v>
      </c>
      <c r="B21" s="9">
        <v>24</v>
      </c>
      <c r="C21" s="9">
        <v>88</v>
      </c>
      <c r="D21" s="9">
        <v>0.81498120600000001</v>
      </c>
      <c r="E21" s="9">
        <v>1</v>
      </c>
    </row>
    <row r="22" spans="1:5">
      <c r="A22" s="9" t="s">
        <v>5391</v>
      </c>
      <c r="B22" s="9">
        <v>24</v>
      </c>
      <c r="C22" s="9">
        <v>88</v>
      </c>
      <c r="D22" s="9">
        <v>0.420899089</v>
      </c>
      <c r="E22" s="9">
        <v>1</v>
      </c>
    </row>
    <row r="23" spans="1:5">
      <c r="A23" s="9" t="s">
        <v>5392</v>
      </c>
      <c r="B23" s="9">
        <v>24</v>
      </c>
      <c r="C23" s="9">
        <v>88</v>
      </c>
      <c r="D23" s="9">
        <v>0.42914170800000001</v>
      </c>
      <c r="E23" s="9">
        <v>1</v>
      </c>
    </row>
    <row r="24" spans="1:5">
      <c r="A24" s="9" t="s">
        <v>5393</v>
      </c>
      <c r="B24" s="9">
        <v>24</v>
      </c>
      <c r="C24" s="9">
        <v>88</v>
      </c>
      <c r="D24" s="9">
        <v>0.31910450099999998</v>
      </c>
      <c r="E24" s="9">
        <v>1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7B60-F3DD-834E-9C87-7C46A724976D}">
  <sheetPr filterMode="1"/>
  <dimension ref="A1:AD377"/>
  <sheetViews>
    <sheetView topLeftCell="A294" zoomScaleNormal="100" workbookViewId="0">
      <pane xSplit="1" topLeftCell="B1" activePane="topRight" state="frozen"/>
      <selection pane="topRight" activeCell="M327" sqref="M327"/>
    </sheetView>
  </sheetViews>
  <sheetFormatPr baseColWidth="10" defaultRowHeight="16"/>
  <cols>
    <col min="1" max="1" width="16.1640625" style="11" bestFit="1" customWidth="1"/>
    <col min="2" max="2" width="13.6640625" style="11" customWidth="1"/>
    <col min="3" max="3" width="21.83203125" style="11" customWidth="1"/>
    <col min="4" max="4" width="39.5" style="11" customWidth="1"/>
    <col min="5" max="7" width="12" style="11" customWidth="1"/>
    <col min="8" max="8" width="32" style="11" customWidth="1"/>
    <col min="9" max="9" width="16.5" style="11" customWidth="1"/>
    <col min="10" max="10" width="16.5" style="65" customWidth="1"/>
    <col min="11" max="11" width="23.83203125" style="65" customWidth="1"/>
    <col min="12" max="12" width="16.5" style="65" customWidth="1"/>
    <col min="13" max="13" width="39.6640625" style="11" customWidth="1"/>
    <col min="14" max="14" width="14.83203125" style="11" bestFit="1" customWidth="1"/>
    <col min="15" max="15" width="10.5" style="11" customWidth="1"/>
    <col min="16" max="16" width="15" style="11" bestFit="1" customWidth="1"/>
    <col min="17" max="17" width="9.83203125" style="11" customWidth="1"/>
    <col min="18" max="18" width="23.83203125" style="11" customWidth="1"/>
    <col min="19" max="19" width="20.33203125" style="11" bestFit="1" customWidth="1"/>
    <col min="20" max="23" width="10.83203125" style="11"/>
    <col min="24" max="24" width="23" style="11" customWidth="1"/>
    <col min="25" max="26" width="23.83203125" style="11" customWidth="1"/>
    <col min="27" max="16384" width="10.83203125" style="11"/>
  </cols>
  <sheetData>
    <row r="1" spans="1:26" s="33" customFormat="1">
      <c r="A1" s="12" t="s">
        <v>5679</v>
      </c>
      <c r="B1" s="12"/>
      <c r="C1" s="12"/>
      <c r="D1" s="12"/>
      <c r="E1" s="12"/>
      <c r="F1" s="12"/>
      <c r="G1" s="12"/>
      <c r="H1" s="12"/>
      <c r="I1" s="12"/>
      <c r="J1" s="120"/>
      <c r="K1" s="120"/>
      <c r="L1" s="12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24" customFormat="1" ht="52" thickBot="1">
      <c r="A2" s="121" t="s">
        <v>5478</v>
      </c>
      <c r="B2" s="121" t="s">
        <v>5399</v>
      </c>
      <c r="C2" s="121" t="s">
        <v>5479</v>
      </c>
      <c r="D2" s="121" t="s">
        <v>2246</v>
      </c>
      <c r="E2" s="121" t="s">
        <v>2574</v>
      </c>
      <c r="F2" s="121" t="s">
        <v>5506</v>
      </c>
      <c r="G2" s="121" t="s">
        <v>2247</v>
      </c>
      <c r="H2" s="122" t="s">
        <v>5368</v>
      </c>
      <c r="I2" s="121" t="s">
        <v>5155</v>
      </c>
      <c r="J2" s="123" t="s">
        <v>5608</v>
      </c>
      <c r="K2" s="123" t="s">
        <v>5607</v>
      </c>
      <c r="L2" s="123" t="s">
        <v>5609</v>
      </c>
      <c r="M2" s="121" t="s">
        <v>5508</v>
      </c>
      <c r="N2" s="121" t="s">
        <v>2096</v>
      </c>
      <c r="O2" s="121" t="s">
        <v>2097</v>
      </c>
      <c r="P2" s="121" t="s">
        <v>2098</v>
      </c>
      <c r="Q2" s="121" t="s">
        <v>2099</v>
      </c>
      <c r="R2" s="121" t="s">
        <v>2087</v>
      </c>
      <c r="S2" s="121" t="s">
        <v>2088</v>
      </c>
      <c r="T2" s="121" t="s">
        <v>2089</v>
      </c>
      <c r="U2" s="121" t="s">
        <v>2103</v>
      </c>
      <c r="V2" s="121" t="s">
        <v>2202</v>
      </c>
      <c r="W2" s="121" t="s">
        <v>5400</v>
      </c>
      <c r="X2" s="121" t="s">
        <v>5401</v>
      </c>
      <c r="Y2" s="121" t="s">
        <v>5402</v>
      </c>
      <c r="Z2" s="121" t="s">
        <v>11357</v>
      </c>
    </row>
    <row r="3" spans="1:26" ht="17" hidden="1" thickTop="1">
      <c r="A3" s="11" t="s">
        <v>2364</v>
      </c>
      <c r="B3" s="11" t="s">
        <v>2687</v>
      </c>
      <c r="C3" s="11" t="s">
        <v>2688</v>
      </c>
      <c r="D3" s="11" t="s">
        <v>2689</v>
      </c>
      <c r="E3" s="31">
        <v>68.467600000000004</v>
      </c>
      <c r="F3" s="45"/>
      <c r="I3" s="32">
        <v>3.1645239305110307E-5</v>
      </c>
      <c r="J3" s="32"/>
      <c r="K3" s="32"/>
      <c r="L3" s="32"/>
      <c r="M3" s="11" t="s">
        <v>2588</v>
      </c>
      <c r="N3" s="11">
        <v>-12.384929100000001</v>
      </c>
      <c r="O3" s="11">
        <v>-46.593338199999998</v>
      </c>
      <c r="Q3" s="11" t="s">
        <v>2639</v>
      </c>
      <c r="X3" s="11" t="s">
        <v>2142</v>
      </c>
      <c r="Y3" s="11" t="s">
        <v>2142</v>
      </c>
    </row>
    <row r="4" spans="1:26" ht="17" hidden="1" thickTop="1">
      <c r="A4" s="11" t="s">
        <v>2371</v>
      </c>
      <c r="B4" s="11" t="s">
        <v>2690</v>
      </c>
      <c r="C4" s="11" t="s">
        <v>2688</v>
      </c>
      <c r="D4" s="11" t="s">
        <v>2689</v>
      </c>
      <c r="E4" s="31">
        <v>25.2165</v>
      </c>
      <c r="F4" s="45"/>
      <c r="I4" s="32">
        <v>7.190593643150719E-5</v>
      </c>
      <c r="J4" s="32"/>
      <c r="K4" s="32"/>
      <c r="L4" s="32"/>
      <c r="M4" s="11" t="s">
        <v>2588</v>
      </c>
      <c r="N4" s="11">
        <v>-12.384929100000001</v>
      </c>
      <c r="O4" s="11">
        <v>-46.593338199999998</v>
      </c>
      <c r="Q4" s="11" t="s">
        <v>2632</v>
      </c>
      <c r="R4" s="11" t="s">
        <v>332</v>
      </c>
      <c r="S4" s="11" t="s">
        <v>489</v>
      </c>
      <c r="T4" s="11" t="s">
        <v>2691</v>
      </c>
      <c r="X4" s="11" t="s">
        <v>2277</v>
      </c>
      <c r="Y4" s="11" t="s">
        <v>2277</v>
      </c>
    </row>
    <row r="5" spans="1:26" ht="17" hidden="1" thickTop="1">
      <c r="A5" s="11" t="s">
        <v>2372</v>
      </c>
      <c r="B5" s="11" t="s">
        <v>2692</v>
      </c>
      <c r="C5" s="11" t="s">
        <v>2688</v>
      </c>
      <c r="D5" s="11" t="s">
        <v>2689</v>
      </c>
      <c r="E5" s="31">
        <v>61.110599999999998</v>
      </c>
      <c r="F5" s="45"/>
      <c r="I5" s="32">
        <v>8.8639806430544578E-5</v>
      </c>
      <c r="J5" s="32"/>
      <c r="K5" s="32"/>
      <c r="L5" s="32"/>
      <c r="M5" s="11" t="s">
        <v>5170</v>
      </c>
      <c r="N5" s="11">
        <v>-10.175280000000001</v>
      </c>
      <c r="O5" s="11">
        <v>-48.298247400000001</v>
      </c>
      <c r="Q5" s="11" t="s">
        <v>2632</v>
      </c>
      <c r="R5" s="11" t="s">
        <v>332</v>
      </c>
      <c r="S5" s="11" t="s">
        <v>489</v>
      </c>
      <c r="T5" s="11" t="s">
        <v>2691</v>
      </c>
      <c r="X5" s="11" t="s">
        <v>2277</v>
      </c>
      <c r="Y5" s="11" t="s">
        <v>2277</v>
      </c>
    </row>
    <row r="6" spans="1:26" ht="17" hidden="1" thickTop="1">
      <c r="A6" s="11" t="s">
        <v>2373</v>
      </c>
      <c r="B6" s="11" t="s">
        <v>2693</v>
      </c>
      <c r="C6" s="11" t="s">
        <v>2688</v>
      </c>
      <c r="D6" s="11" t="s">
        <v>2689</v>
      </c>
      <c r="E6" s="31">
        <v>41.615400000000001</v>
      </c>
      <c r="F6" s="45"/>
      <c r="I6" s="32">
        <v>8.8225601727598117E-5</v>
      </c>
      <c r="J6" s="32"/>
      <c r="K6" s="32"/>
      <c r="L6" s="32"/>
      <c r="M6" s="11" t="s">
        <v>5171</v>
      </c>
      <c r="N6" s="11">
        <v>-14.574636699999999</v>
      </c>
      <c r="O6" s="11">
        <v>-50.4950294</v>
      </c>
      <c r="Q6" s="11" t="s">
        <v>2632</v>
      </c>
      <c r="R6" s="11" t="s">
        <v>332</v>
      </c>
      <c r="S6" s="11" t="s">
        <v>489</v>
      </c>
      <c r="T6" s="11" t="s">
        <v>2691</v>
      </c>
      <c r="X6" s="11" t="s">
        <v>2277</v>
      </c>
      <c r="Y6" s="11" t="s">
        <v>2277</v>
      </c>
    </row>
    <row r="7" spans="1:26" ht="17" hidden="1" thickTop="1">
      <c r="A7" s="11" t="s">
        <v>2374</v>
      </c>
      <c r="B7" s="11" t="s">
        <v>2694</v>
      </c>
      <c r="C7" s="11" t="s">
        <v>2688</v>
      </c>
      <c r="D7" s="11" t="s">
        <v>2695</v>
      </c>
      <c r="E7" s="31">
        <v>39.605899999999998</v>
      </c>
      <c r="F7" s="45"/>
      <c r="I7" s="32">
        <v>6.5278661184363669E-5</v>
      </c>
      <c r="J7" s="32"/>
      <c r="K7" s="32"/>
      <c r="L7" s="32"/>
      <c r="M7" s="11" t="s">
        <v>2588</v>
      </c>
      <c r="N7" s="11">
        <v>-14.574636699999999</v>
      </c>
      <c r="O7" s="11">
        <v>-50.4950294</v>
      </c>
      <c r="Q7" s="11" t="s">
        <v>2696</v>
      </c>
      <c r="X7" s="11" t="s">
        <v>2277</v>
      </c>
      <c r="Y7" s="11" t="s">
        <v>2277</v>
      </c>
    </row>
    <row r="8" spans="1:26" ht="17" hidden="1" thickTop="1">
      <c r="A8" s="11" t="s">
        <v>2375</v>
      </c>
      <c r="B8" s="11" t="s">
        <v>2697</v>
      </c>
      <c r="C8" s="11" t="s">
        <v>2688</v>
      </c>
      <c r="D8" s="11" t="s">
        <v>2695</v>
      </c>
      <c r="E8" s="31">
        <v>45.9758</v>
      </c>
      <c r="F8" s="45"/>
      <c r="I8" s="32">
        <v>5.1444224105951574E-5</v>
      </c>
      <c r="J8" s="32"/>
      <c r="K8" s="32"/>
      <c r="L8" s="32"/>
      <c r="M8" s="11" t="s">
        <v>2588</v>
      </c>
      <c r="N8" s="11">
        <v>-14.574636699999999</v>
      </c>
      <c r="O8" s="11">
        <v>-50.4950294</v>
      </c>
      <c r="Q8" s="11" t="s">
        <v>2696</v>
      </c>
      <c r="X8" s="11" t="s">
        <v>2277</v>
      </c>
      <c r="Y8" s="11" t="s">
        <v>2277</v>
      </c>
    </row>
    <row r="9" spans="1:26" ht="17" hidden="1" thickTop="1">
      <c r="A9" s="11" t="s">
        <v>2376</v>
      </c>
      <c r="B9" s="11" t="s">
        <v>2698</v>
      </c>
      <c r="C9" s="11" t="s">
        <v>2688</v>
      </c>
      <c r="D9" s="11" t="s">
        <v>2695</v>
      </c>
      <c r="E9" s="31">
        <v>47.839599999999997</v>
      </c>
      <c r="F9" s="45"/>
      <c r="I9" s="32">
        <v>4.9373200591219223E-5</v>
      </c>
      <c r="J9" s="32"/>
      <c r="K9" s="32"/>
      <c r="L9" s="32"/>
      <c r="M9" s="11" t="s">
        <v>2588</v>
      </c>
      <c r="N9" s="11">
        <v>-24.783332999999999</v>
      </c>
      <c r="O9" s="11">
        <v>-51.083333000000003</v>
      </c>
      <c r="Q9" s="11" t="s">
        <v>2632</v>
      </c>
      <c r="X9" s="11" t="s">
        <v>2277</v>
      </c>
      <c r="Y9" s="11" t="s">
        <v>2277</v>
      </c>
    </row>
    <row r="10" spans="1:26" ht="17" hidden="1" thickTop="1">
      <c r="A10" s="11" t="s">
        <v>2366</v>
      </c>
      <c r="B10" s="11" t="s">
        <v>2699</v>
      </c>
      <c r="C10" s="11" t="s">
        <v>2688</v>
      </c>
      <c r="D10" s="11" t="s">
        <v>2700</v>
      </c>
      <c r="E10" s="31">
        <v>34.783999999999999</v>
      </c>
      <c r="F10" s="45"/>
      <c r="I10" s="32">
        <v>3.4627513166324889E-5</v>
      </c>
      <c r="J10" s="32"/>
      <c r="K10" s="32"/>
      <c r="L10" s="32"/>
      <c r="M10" s="11" t="s">
        <v>2588</v>
      </c>
      <c r="N10" s="11">
        <v>-24.783332999999999</v>
      </c>
      <c r="O10" s="11">
        <v>-51.083333000000003</v>
      </c>
      <c r="Q10" s="11" t="s">
        <v>2632</v>
      </c>
      <c r="R10" s="11" t="s">
        <v>332</v>
      </c>
      <c r="S10" s="11" t="s">
        <v>489</v>
      </c>
      <c r="T10" s="11" t="s">
        <v>2691</v>
      </c>
      <c r="X10" s="11" t="s">
        <v>2142</v>
      </c>
      <c r="Y10" s="11" t="s">
        <v>2142</v>
      </c>
    </row>
    <row r="11" spans="1:26" ht="17" hidden="1" thickTop="1">
      <c r="A11" s="11" t="s">
        <v>2370</v>
      </c>
      <c r="B11" s="11" t="s">
        <v>2701</v>
      </c>
      <c r="C11" s="11" t="s">
        <v>2688</v>
      </c>
      <c r="D11" s="11" t="s">
        <v>2702</v>
      </c>
      <c r="E11" s="31">
        <v>37.939500000000002</v>
      </c>
      <c r="F11" s="45"/>
      <c r="I11" s="32">
        <v>3.396478564161054E-5</v>
      </c>
      <c r="J11" s="32"/>
      <c r="K11" s="32"/>
      <c r="L11" s="32"/>
      <c r="M11" s="11" t="s">
        <v>2588</v>
      </c>
      <c r="N11" s="11">
        <v>-24.783332999999999</v>
      </c>
      <c r="O11" s="11">
        <v>-51.083333000000003</v>
      </c>
      <c r="Q11" s="11" t="s">
        <v>2639</v>
      </c>
      <c r="X11" s="11" t="s">
        <v>2142</v>
      </c>
      <c r="Y11" s="11" t="s">
        <v>2142</v>
      </c>
    </row>
    <row r="12" spans="1:26" ht="17" hidden="1" thickTop="1">
      <c r="A12" s="11" t="s">
        <v>2368</v>
      </c>
      <c r="B12" s="11" t="s">
        <v>2703</v>
      </c>
      <c r="C12" s="11" t="s">
        <v>2688</v>
      </c>
      <c r="D12" s="11" t="s">
        <v>2704</v>
      </c>
      <c r="E12" s="31">
        <v>39.7727</v>
      </c>
      <c r="F12" s="45"/>
      <c r="I12" s="32">
        <v>3.9515128661093237E-5</v>
      </c>
      <c r="J12" s="32"/>
      <c r="K12" s="32"/>
      <c r="L12" s="32"/>
      <c r="M12" s="11" t="s">
        <v>5172</v>
      </c>
      <c r="N12" s="11">
        <v>-10.2672778</v>
      </c>
      <c r="O12" s="11">
        <v>-48.207083300000001</v>
      </c>
      <c r="Q12" s="11" t="s">
        <v>2632</v>
      </c>
      <c r="R12" s="11" t="s">
        <v>332</v>
      </c>
      <c r="S12" s="11" t="s">
        <v>489</v>
      </c>
      <c r="T12" s="11" t="s">
        <v>2691</v>
      </c>
      <c r="X12" s="11" t="s">
        <v>2142</v>
      </c>
      <c r="Y12" s="11" t="s">
        <v>2142</v>
      </c>
    </row>
    <row r="13" spans="1:26" ht="17" hidden="1" thickTop="1">
      <c r="A13" s="11" t="s">
        <v>2369</v>
      </c>
      <c r="B13" s="11" t="s">
        <v>2705</v>
      </c>
      <c r="C13" s="11" t="s">
        <v>2688</v>
      </c>
      <c r="D13" s="11" t="s">
        <v>2704</v>
      </c>
      <c r="E13" s="31">
        <v>24.593599999999999</v>
      </c>
      <c r="F13" s="45"/>
      <c r="I13" s="32">
        <v>4.125478841346841E-5</v>
      </c>
      <c r="J13" s="32"/>
      <c r="K13" s="32"/>
      <c r="L13" s="32"/>
      <c r="M13" s="11" t="s">
        <v>5173</v>
      </c>
      <c r="N13" s="11">
        <v>-10.2672778</v>
      </c>
      <c r="O13" s="11">
        <v>-48.207083300000001</v>
      </c>
      <c r="Q13" s="11" t="s">
        <v>2632</v>
      </c>
      <c r="R13" s="11" t="s">
        <v>332</v>
      </c>
      <c r="S13" s="11" t="s">
        <v>489</v>
      </c>
      <c r="T13" s="11" t="s">
        <v>2691</v>
      </c>
      <c r="X13" s="11" t="s">
        <v>2142</v>
      </c>
      <c r="Y13" s="11" t="s">
        <v>2142</v>
      </c>
    </row>
    <row r="14" spans="1:26" ht="17" hidden="1" thickTop="1">
      <c r="A14" s="11" t="s">
        <v>2377</v>
      </c>
      <c r="B14" s="11" t="s">
        <v>2706</v>
      </c>
      <c r="C14" s="11" t="s">
        <v>2688</v>
      </c>
      <c r="D14" s="11" t="s">
        <v>2700</v>
      </c>
      <c r="E14" s="31">
        <v>29.634599999999999</v>
      </c>
      <c r="F14" s="45"/>
      <c r="I14" s="32">
        <v>1.9028564053360833E-4</v>
      </c>
      <c r="J14" s="32"/>
      <c r="K14" s="32"/>
      <c r="L14" s="32"/>
      <c r="M14" s="11" t="s">
        <v>5174</v>
      </c>
      <c r="N14" s="11">
        <v>-10.2672778</v>
      </c>
      <c r="O14" s="11">
        <v>-48.207083300000001</v>
      </c>
      <c r="Q14" s="11" t="s">
        <v>2632</v>
      </c>
      <c r="R14" s="11" t="s">
        <v>332</v>
      </c>
      <c r="S14" s="11" t="s">
        <v>489</v>
      </c>
      <c r="T14" s="11" t="s">
        <v>2691</v>
      </c>
      <c r="X14" s="11" t="s">
        <v>2277</v>
      </c>
      <c r="Y14" s="11" t="s">
        <v>2277</v>
      </c>
    </row>
    <row r="15" spans="1:26" ht="17" hidden="1" thickTop="1">
      <c r="A15" s="11" t="s">
        <v>2378</v>
      </c>
      <c r="B15" s="11" t="s">
        <v>2707</v>
      </c>
      <c r="C15" s="11" t="s">
        <v>2688</v>
      </c>
      <c r="D15" s="11" t="s">
        <v>2700</v>
      </c>
      <c r="E15" s="31">
        <v>27.8736</v>
      </c>
      <c r="F15" s="45"/>
      <c r="I15" s="32">
        <v>9.8083673657724103E-5</v>
      </c>
      <c r="J15" s="32"/>
      <c r="K15" s="32"/>
      <c r="L15" s="32"/>
      <c r="M15" s="11" t="s">
        <v>5175</v>
      </c>
      <c r="N15" s="11">
        <v>-10.2672778</v>
      </c>
      <c r="O15" s="11">
        <v>-48.207083300000001</v>
      </c>
      <c r="Q15" s="11" t="s">
        <v>2632</v>
      </c>
      <c r="R15" s="11" t="s">
        <v>332</v>
      </c>
      <c r="S15" s="11" t="s">
        <v>489</v>
      </c>
      <c r="T15" s="11" t="s">
        <v>2691</v>
      </c>
      <c r="X15" s="11" t="s">
        <v>2277</v>
      </c>
      <c r="Y15" s="11" t="s">
        <v>2277</v>
      </c>
    </row>
    <row r="16" spans="1:26" ht="17" hidden="1" thickTop="1">
      <c r="A16" s="11" t="s">
        <v>2379</v>
      </c>
      <c r="B16" s="11" t="s">
        <v>2708</v>
      </c>
      <c r="C16" s="11" t="s">
        <v>2688</v>
      </c>
      <c r="D16" s="11" t="s">
        <v>2700</v>
      </c>
      <c r="E16" s="31">
        <v>22.9665</v>
      </c>
      <c r="F16" s="45"/>
      <c r="I16" s="32">
        <v>9.9657651528920683E-5</v>
      </c>
      <c r="J16" s="32"/>
      <c r="K16" s="32"/>
      <c r="L16" s="32"/>
      <c r="M16" s="11" t="s">
        <v>5176</v>
      </c>
      <c r="N16" s="11">
        <v>-10.2672778</v>
      </c>
      <c r="O16" s="11">
        <v>-48.207083300000001</v>
      </c>
      <c r="Q16" s="11" t="s">
        <v>2632</v>
      </c>
      <c r="R16" s="11" t="s">
        <v>332</v>
      </c>
      <c r="S16" s="11" t="s">
        <v>489</v>
      </c>
      <c r="T16" s="11" t="s">
        <v>2691</v>
      </c>
      <c r="X16" s="11" t="s">
        <v>2277</v>
      </c>
      <c r="Y16" s="11" t="s">
        <v>2277</v>
      </c>
    </row>
    <row r="17" spans="1:25" ht="17" hidden="1" thickTop="1">
      <c r="A17" s="11" t="s">
        <v>2380</v>
      </c>
      <c r="B17" s="11" t="s">
        <v>2709</v>
      </c>
      <c r="C17" s="11" t="s">
        <v>2688</v>
      </c>
      <c r="D17" s="11" t="s">
        <v>2700</v>
      </c>
      <c r="E17" s="31">
        <v>19.7973</v>
      </c>
      <c r="F17" s="45"/>
      <c r="I17" s="32">
        <v>6.9337867273239082E-5</v>
      </c>
      <c r="J17" s="32"/>
      <c r="K17" s="32"/>
      <c r="L17" s="32"/>
      <c r="M17" s="11" t="s">
        <v>5177</v>
      </c>
      <c r="N17" s="11">
        <v>-3.4653052999999998</v>
      </c>
      <c r="O17" s="11">
        <v>-62.215880499999997</v>
      </c>
      <c r="Q17" s="11" t="s">
        <v>2632</v>
      </c>
      <c r="R17" s="11" t="s">
        <v>332</v>
      </c>
      <c r="S17" s="11" t="s">
        <v>489</v>
      </c>
      <c r="T17" s="11" t="s">
        <v>2691</v>
      </c>
      <c r="X17" s="11" t="s">
        <v>2277</v>
      </c>
      <c r="Y17" s="11" t="s">
        <v>2277</v>
      </c>
    </row>
    <row r="18" spans="1:25" ht="17" hidden="1" thickTop="1">
      <c r="A18" s="11" t="s">
        <v>2381</v>
      </c>
      <c r="B18" s="11" t="s">
        <v>2710</v>
      </c>
      <c r="C18" s="11" t="s">
        <v>2688</v>
      </c>
      <c r="D18" s="11" t="s">
        <v>2711</v>
      </c>
      <c r="E18" s="31">
        <v>20.947800000000001</v>
      </c>
      <c r="F18" s="45"/>
      <c r="I18" s="32">
        <v>6.6107070590256618E-5</v>
      </c>
      <c r="J18" s="32"/>
      <c r="K18" s="32"/>
      <c r="L18" s="32"/>
      <c r="M18" s="11" t="s">
        <v>5178</v>
      </c>
      <c r="N18" s="11">
        <v>-11.6244361</v>
      </c>
      <c r="O18" s="11">
        <v>-46.820206800000001</v>
      </c>
      <c r="Q18" s="11" t="s">
        <v>2632</v>
      </c>
      <c r="R18" s="11" t="s">
        <v>332</v>
      </c>
      <c r="S18" s="11" t="s">
        <v>489</v>
      </c>
      <c r="T18" s="11" t="s">
        <v>2691</v>
      </c>
      <c r="X18" s="11" t="s">
        <v>2277</v>
      </c>
      <c r="Y18" s="11" t="s">
        <v>2277</v>
      </c>
    </row>
    <row r="19" spans="1:25" ht="17" hidden="1" thickTop="1">
      <c r="A19" s="11" t="s">
        <v>2530</v>
      </c>
      <c r="B19" s="11" t="s">
        <v>2629</v>
      </c>
      <c r="C19" s="11" t="s">
        <v>2630</v>
      </c>
      <c r="D19" s="11" t="s">
        <v>2631</v>
      </c>
      <c r="E19" s="31">
        <v>100.947</v>
      </c>
      <c r="F19" s="45"/>
      <c r="I19" s="32">
        <v>2.8497283562717136E-5</v>
      </c>
      <c r="J19" s="32"/>
      <c r="K19" s="32"/>
      <c r="L19" s="32"/>
      <c r="M19" s="11" t="s">
        <v>5156</v>
      </c>
      <c r="N19" s="11">
        <v>40.634180999999998</v>
      </c>
      <c r="O19" s="11">
        <v>117.404319</v>
      </c>
      <c r="Q19" s="11" t="s">
        <v>2632</v>
      </c>
      <c r="R19" s="11" t="s">
        <v>2633</v>
      </c>
      <c r="S19" s="11" t="s">
        <v>2634</v>
      </c>
      <c r="T19" s="11" t="s">
        <v>1763</v>
      </c>
      <c r="V19" s="11" t="s">
        <v>141</v>
      </c>
      <c r="X19" s="11" t="s">
        <v>2526</v>
      </c>
      <c r="Y19" s="11" t="s">
        <v>2526</v>
      </c>
    </row>
    <row r="20" spans="1:25" ht="17" hidden="1" thickTop="1">
      <c r="A20" s="11" t="s">
        <v>2531</v>
      </c>
      <c r="B20" s="11" t="s">
        <v>2635</v>
      </c>
      <c r="C20" s="11" t="s">
        <v>2630</v>
      </c>
      <c r="D20" s="11" t="s">
        <v>2631</v>
      </c>
      <c r="E20" s="31">
        <v>158.464</v>
      </c>
      <c r="F20" s="45"/>
      <c r="I20" s="32">
        <v>3.9183764898736059E-5</v>
      </c>
      <c r="J20" s="32"/>
      <c r="K20" s="32"/>
      <c r="L20" s="32"/>
      <c r="M20" s="11" t="s">
        <v>5157</v>
      </c>
      <c r="N20" s="11">
        <v>40.634180999999998</v>
      </c>
      <c r="O20" s="11">
        <v>117.404319</v>
      </c>
      <c r="Q20" s="11" t="s">
        <v>2632</v>
      </c>
      <c r="V20" s="11" t="s">
        <v>2636</v>
      </c>
      <c r="X20" s="11" t="s">
        <v>2526</v>
      </c>
      <c r="Y20" s="11" t="s">
        <v>2526</v>
      </c>
    </row>
    <row r="21" spans="1:25" ht="17" hidden="1" thickTop="1">
      <c r="A21" s="11" t="s">
        <v>2532</v>
      </c>
      <c r="B21" s="11" t="s">
        <v>2637</v>
      </c>
      <c r="C21" s="11" t="s">
        <v>2630</v>
      </c>
      <c r="D21" s="11" t="s">
        <v>2631</v>
      </c>
      <c r="E21" s="31">
        <v>241.148</v>
      </c>
      <c r="F21" s="45"/>
      <c r="I21" s="32">
        <v>2.7503192275645608E-5</v>
      </c>
      <c r="J21" s="32"/>
      <c r="K21" s="32"/>
      <c r="L21" s="32"/>
      <c r="M21" s="11" t="s">
        <v>5158</v>
      </c>
      <c r="N21" s="11">
        <v>40.634180999999998</v>
      </c>
      <c r="O21" s="11">
        <v>117.404319</v>
      </c>
      <c r="Q21" s="11" t="s">
        <v>2632</v>
      </c>
      <c r="V21" s="11" t="s">
        <v>2636</v>
      </c>
      <c r="X21" s="11" t="s">
        <v>2526</v>
      </c>
      <c r="Y21" s="11" t="s">
        <v>2526</v>
      </c>
    </row>
    <row r="22" spans="1:25" ht="17" hidden="1" thickTop="1">
      <c r="A22" s="11" t="s">
        <v>2314</v>
      </c>
      <c r="B22" s="11" t="s">
        <v>2638</v>
      </c>
      <c r="C22" s="11" t="s">
        <v>2630</v>
      </c>
      <c r="D22" s="11" t="s">
        <v>2631</v>
      </c>
      <c r="E22" s="31">
        <v>74.304199999999994</v>
      </c>
      <c r="F22" s="45"/>
      <c r="I22" s="32">
        <v>7.3231391480935902E-5</v>
      </c>
      <c r="J22" s="32"/>
      <c r="K22" s="32"/>
      <c r="L22" s="32"/>
      <c r="M22" s="11" t="s">
        <v>2588</v>
      </c>
      <c r="N22" s="11">
        <v>40.634180999999998</v>
      </c>
      <c r="O22" s="11">
        <v>117.404319</v>
      </c>
      <c r="Q22" s="11" t="s">
        <v>2639</v>
      </c>
      <c r="V22" s="11" t="s">
        <v>220</v>
      </c>
      <c r="X22" s="11" t="s">
        <v>2316</v>
      </c>
      <c r="Y22" s="11" t="s">
        <v>2316</v>
      </c>
    </row>
    <row r="23" spans="1:25" ht="17" hidden="1" thickTop="1">
      <c r="A23" s="11" t="s">
        <v>2317</v>
      </c>
      <c r="B23" s="11" t="s">
        <v>2640</v>
      </c>
      <c r="C23" s="11" t="s">
        <v>2630</v>
      </c>
      <c r="D23" s="11" t="s">
        <v>2641</v>
      </c>
      <c r="E23" s="31">
        <v>107.532</v>
      </c>
      <c r="F23" s="45"/>
      <c r="I23" s="32">
        <v>5.608331677895204E-5</v>
      </c>
      <c r="J23" s="32"/>
      <c r="K23" s="32"/>
      <c r="L23" s="32"/>
      <c r="M23" s="11" t="s">
        <v>2588</v>
      </c>
      <c r="N23" s="11">
        <v>39.904199900000002</v>
      </c>
      <c r="O23" s="11">
        <v>116.4073963</v>
      </c>
      <c r="Q23" s="11" t="s">
        <v>2632</v>
      </c>
      <c r="R23" s="11" t="s">
        <v>4</v>
      </c>
      <c r="S23" s="11" t="s">
        <v>5</v>
      </c>
      <c r="T23" s="11" t="s">
        <v>6</v>
      </c>
      <c r="V23" s="11" t="s">
        <v>141</v>
      </c>
      <c r="X23" s="11" t="s">
        <v>2316</v>
      </c>
      <c r="Y23" s="11" t="s">
        <v>2316</v>
      </c>
    </row>
    <row r="24" spans="1:25" ht="17" hidden="1" thickTop="1">
      <c r="A24" s="11" t="s">
        <v>2318</v>
      </c>
      <c r="B24" s="11" t="s">
        <v>2642</v>
      </c>
      <c r="C24" s="11" t="s">
        <v>2630</v>
      </c>
      <c r="D24" s="11" t="s">
        <v>2641</v>
      </c>
      <c r="E24" s="31">
        <v>101.678</v>
      </c>
      <c r="F24" s="45"/>
      <c r="I24" s="32">
        <v>4.0177856185807594E-5</v>
      </c>
      <c r="J24" s="32"/>
      <c r="K24" s="32"/>
      <c r="L24" s="32"/>
      <c r="M24" s="11" t="s">
        <v>2588</v>
      </c>
      <c r="N24" s="11">
        <v>39.904199900000002</v>
      </c>
      <c r="O24" s="11">
        <v>116.4073963</v>
      </c>
      <c r="Q24" s="11" t="s">
        <v>2632</v>
      </c>
      <c r="R24" s="11" t="s">
        <v>4</v>
      </c>
      <c r="S24" s="11" t="s">
        <v>5</v>
      </c>
      <c r="T24" s="11" t="s">
        <v>6</v>
      </c>
      <c r="V24" s="11" t="s">
        <v>141</v>
      </c>
      <c r="X24" s="11" t="s">
        <v>2316</v>
      </c>
      <c r="Y24" s="11" t="s">
        <v>2316</v>
      </c>
    </row>
    <row r="25" spans="1:25" ht="17" hidden="1" thickTop="1">
      <c r="A25" s="11" t="s">
        <v>2319</v>
      </c>
      <c r="B25" s="11" t="s">
        <v>2643</v>
      </c>
      <c r="C25" s="11" t="s">
        <v>2630</v>
      </c>
      <c r="D25" s="11" t="s">
        <v>2641</v>
      </c>
      <c r="E25" s="31">
        <v>246.40199999999999</v>
      </c>
      <c r="F25" s="45"/>
      <c r="I25" s="32">
        <v>3.2390807770413953E-5</v>
      </c>
      <c r="J25" s="32"/>
      <c r="K25" s="32"/>
      <c r="L25" s="32"/>
      <c r="M25" s="11" t="s">
        <v>2588</v>
      </c>
      <c r="N25" s="11">
        <v>39.904199900000002</v>
      </c>
      <c r="O25" s="11">
        <v>116.4073963</v>
      </c>
      <c r="Q25" s="11" t="s">
        <v>2632</v>
      </c>
      <c r="R25" s="11" t="s">
        <v>4</v>
      </c>
      <c r="S25" s="11" t="s">
        <v>5</v>
      </c>
      <c r="T25" s="11" t="s">
        <v>6</v>
      </c>
      <c r="V25" s="11" t="s">
        <v>141</v>
      </c>
      <c r="X25" s="11" t="s">
        <v>2316</v>
      </c>
      <c r="Y25" s="11" t="s">
        <v>2316</v>
      </c>
    </row>
    <row r="26" spans="1:25" ht="17" hidden="1" thickTop="1">
      <c r="A26" s="11" t="s">
        <v>2527</v>
      </c>
      <c r="B26" s="11" t="s">
        <v>2644</v>
      </c>
      <c r="C26" s="11" t="s">
        <v>2630</v>
      </c>
      <c r="D26" s="11" t="s">
        <v>2645</v>
      </c>
      <c r="E26" s="31">
        <v>140.601</v>
      </c>
      <c r="F26" s="45"/>
      <c r="I26" s="32">
        <v>5.997684098664886E-5</v>
      </c>
      <c r="J26" s="32"/>
      <c r="K26" s="32"/>
      <c r="L26" s="32"/>
      <c r="M26" s="11" t="s">
        <v>2588</v>
      </c>
      <c r="N26" s="11">
        <v>40.130347</v>
      </c>
      <c r="O26" s="11">
        <v>116.65465</v>
      </c>
      <c r="Q26" s="11" t="s">
        <v>2632</v>
      </c>
      <c r="R26" s="11" t="s">
        <v>174</v>
      </c>
      <c r="S26" s="11" t="s">
        <v>175</v>
      </c>
      <c r="T26" s="11" t="s">
        <v>2646</v>
      </c>
      <c r="V26" s="11" t="s">
        <v>183</v>
      </c>
      <c r="X26" s="11" t="s">
        <v>2526</v>
      </c>
      <c r="Y26" s="11" t="s">
        <v>2526</v>
      </c>
    </row>
    <row r="27" spans="1:25" ht="17" hidden="1" thickTop="1">
      <c r="A27" s="11" t="s">
        <v>2320</v>
      </c>
      <c r="B27" s="11" t="s">
        <v>2647</v>
      </c>
      <c r="C27" s="11" t="s">
        <v>2630</v>
      </c>
      <c r="D27" s="11" t="s">
        <v>2641</v>
      </c>
      <c r="E27" s="31">
        <v>112.911</v>
      </c>
      <c r="F27" s="45"/>
      <c r="I27" s="32">
        <v>3.3053535295128309E-5</v>
      </c>
      <c r="J27" s="32"/>
      <c r="K27" s="32"/>
      <c r="L27" s="32"/>
      <c r="M27" s="11" t="s">
        <v>2588</v>
      </c>
      <c r="N27" s="11">
        <v>39.904199900000002</v>
      </c>
      <c r="O27" s="11">
        <v>116.4073963</v>
      </c>
      <c r="Q27" s="11" t="s">
        <v>2632</v>
      </c>
      <c r="R27" s="11" t="s">
        <v>4</v>
      </c>
      <c r="S27" s="11" t="s">
        <v>2648</v>
      </c>
      <c r="T27" s="11" t="s">
        <v>2649</v>
      </c>
      <c r="V27" s="11" t="s">
        <v>141</v>
      </c>
      <c r="X27" s="11" t="s">
        <v>2316</v>
      </c>
      <c r="Y27" s="11" t="s">
        <v>2316</v>
      </c>
    </row>
    <row r="28" spans="1:25" ht="17" hidden="1" thickTop="1">
      <c r="A28" s="11" t="s">
        <v>2321</v>
      </c>
      <c r="B28" s="11" t="s">
        <v>2650</v>
      </c>
      <c r="C28" s="11" t="s">
        <v>2630</v>
      </c>
      <c r="D28" s="11" t="s">
        <v>2641</v>
      </c>
      <c r="E28" s="31">
        <v>73.353200000000001</v>
      </c>
      <c r="F28" s="45"/>
      <c r="I28" s="32">
        <v>3.6201491037521477E-5</v>
      </c>
      <c r="J28" s="32"/>
      <c r="K28" s="32"/>
      <c r="L28" s="32"/>
      <c r="M28" s="11" t="s">
        <v>2588</v>
      </c>
      <c r="N28" s="11">
        <v>39.904199900000002</v>
      </c>
      <c r="O28" s="11">
        <v>116.4073963</v>
      </c>
      <c r="Q28" s="11" t="s">
        <v>2632</v>
      </c>
      <c r="R28" s="11" t="s">
        <v>4</v>
      </c>
      <c r="S28" s="11" t="s">
        <v>2648</v>
      </c>
      <c r="T28" s="11" t="s">
        <v>2649</v>
      </c>
      <c r="V28" s="11" t="s">
        <v>141</v>
      </c>
      <c r="X28" s="11" t="s">
        <v>2316</v>
      </c>
      <c r="Y28" s="11" t="s">
        <v>2316</v>
      </c>
    </row>
    <row r="29" spans="1:25" ht="17" hidden="1" thickTop="1">
      <c r="A29" s="11" t="s">
        <v>2322</v>
      </c>
      <c r="B29" s="11" t="s">
        <v>2651</v>
      </c>
      <c r="C29" s="11" t="s">
        <v>2630</v>
      </c>
      <c r="D29" s="11" t="s">
        <v>2641</v>
      </c>
      <c r="E29" s="31">
        <v>93.602800000000002</v>
      </c>
      <c r="F29" s="45"/>
      <c r="I29" s="32">
        <v>3.2722171532771131E-5</v>
      </c>
      <c r="J29" s="32"/>
      <c r="K29" s="32"/>
      <c r="L29" s="32"/>
      <c r="M29" s="11" t="s">
        <v>5159</v>
      </c>
      <c r="N29" s="11">
        <v>39.904199900000002</v>
      </c>
      <c r="O29" s="11">
        <v>116.4073963</v>
      </c>
      <c r="Q29" s="11" t="s">
        <v>2632</v>
      </c>
      <c r="R29" s="11" t="s">
        <v>2633</v>
      </c>
      <c r="S29" s="11" t="s">
        <v>2634</v>
      </c>
      <c r="T29" s="11" t="s">
        <v>1763</v>
      </c>
      <c r="V29" s="11" t="s">
        <v>141</v>
      </c>
      <c r="X29" s="11" t="s">
        <v>2316</v>
      </c>
      <c r="Y29" s="11" t="s">
        <v>2316</v>
      </c>
    </row>
    <row r="30" spans="1:25" ht="17" hidden="1" thickTop="1">
      <c r="A30" s="11" t="s">
        <v>2323</v>
      </c>
      <c r="B30" s="11" t="s">
        <v>2652</v>
      </c>
      <c r="C30" s="11" t="s">
        <v>2630</v>
      </c>
      <c r="D30" s="11" t="s">
        <v>2641</v>
      </c>
      <c r="E30" s="31">
        <v>122.089</v>
      </c>
      <c r="F30" s="45"/>
      <c r="I30" s="32">
        <v>3.2059444008056781E-5</v>
      </c>
      <c r="J30" s="32"/>
      <c r="K30" s="32"/>
      <c r="L30" s="32"/>
      <c r="M30" s="11" t="s">
        <v>2588</v>
      </c>
      <c r="N30" s="11">
        <v>39.904199900000002</v>
      </c>
      <c r="O30" s="11">
        <v>116.4073963</v>
      </c>
      <c r="Q30" s="11" t="s">
        <v>2632</v>
      </c>
      <c r="R30" s="11" t="s">
        <v>2633</v>
      </c>
      <c r="S30" s="11" t="s">
        <v>2634</v>
      </c>
      <c r="T30" s="11" t="s">
        <v>1763</v>
      </c>
      <c r="V30" s="11" t="s">
        <v>141</v>
      </c>
      <c r="X30" s="11" t="s">
        <v>2316</v>
      </c>
      <c r="Y30" s="11" t="s">
        <v>2316</v>
      </c>
    </row>
    <row r="31" spans="1:25" ht="17" hidden="1" thickTop="1">
      <c r="A31" s="11" t="s">
        <v>2324</v>
      </c>
      <c r="B31" s="11" t="s">
        <v>2653</v>
      </c>
      <c r="C31" s="11" t="s">
        <v>2630</v>
      </c>
      <c r="D31" s="11" t="s">
        <v>2645</v>
      </c>
      <c r="E31" s="31">
        <v>158.989</v>
      </c>
      <c r="F31" s="45"/>
      <c r="I31" s="32">
        <v>3.0982511780395958E-5</v>
      </c>
      <c r="J31" s="32"/>
      <c r="K31" s="32"/>
      <c r="L31" s="32"/>
      <c r="M31" s="11" t="s">
        <v>5160</v>
      </c>
      <c r="N31" s="11">
        <v>40.130347</v>
      </c>
      <c r="O31" s="11">
        <v>116.65465</v>
      </c>
      <c r="Q31" s="11" t="s">
        <v>2632</v>
      </c>
      <c r="R31" s="11" t="s">
        <v>2654</v>
      </c>
      <c r="S31" s="11" t="s">
        <v>2655</v>
      </c>
      <c r="T31" s="11" t="s">
        <v>2656</v>
      </c>
      <c r="V31" s="11" t="s">
        <v>183</v>
      </c>
      <c r="X31" s="11" t="s">
        <v>2316</v>
      </c>
      <c r="Y31" s="11" t="s">
        <v>2316</v>
      </c>
    </row>
    <row r="32" spans="1:25" ht="17" hidden="1" thickTop="1">
      <c r="A32" s="11" t="s">
        <v>2394</v>
      </c>
      <c r="B32" s="11" t="s">
        <v>2657</v>
      </c>
      <c r="C32" s="11" t="s">
        <v>2630</v>
      </c>
      <c r="D32" s="11" t="s">
        <v>2658</v>
      </c>
      <c r="E32" s="31">
        <v>92.344700000000003</v>
      </c>
      <c r="F32" s="45"/>
      <c r="I32" s="32">
        <v>3.3716262819842658E-5</v>
      </c>
      <c r="J32" s="32"/>
      <c r="K32" s="32"/>
      <c r="L32" s="32"/>
      <c r="M32" s="11" t="s">
        <v>2588</v>
      </c>
      <c r="N32" s="11">
        <v>39.959952999999999</v>
      </c>
      <c r="O32" s="11">
        <v>116.298326</v>
      </c>
      <c r="Q32" s="11" t="s">
        <v>2659</v>
      </c>
      <c r="S32" s="11" t="s">
        <v>2660</v>
      </c>
      <c r="V32" s="11" t="s">
        <v>2661</v>
      </c>
      <c r="X32" s="11" t="s">
        <v>2250</v>
      </c>
      <c r="Y32" s="11" t="s">
        <v>2271</v>
      </c>
    </row>
    <row r="33" spans="1:25" ht="17" hidden="1" thickTop="1">
      <c r="A33" s="11" t="s">
        <v>2528</v>
      </c>
      <c r="B33" s="11" t="s">
        <v>2662</v>
      </c>
      <c r="C33" s="11" t="s">
        <v>2630</v>
      </c>
      <c r="D33" s="11" t="s">
        <v>2631</v>
      </c>
      <c r="E33" s="31">
        <v>111.496</v>
      </c>
      <c r="F33" s="45"/>
      <c r="I33" s="32">
        <v>2.5183645939145375E-5</v>
      </c>
      <c r="J33" s="32"/>
      <c r="K33" s="32"/>
      <c r="L33" s="32"/>
      <c r="M33" s="11" t="s">
        <v>2588</v>
      </c>
      <c r="N33" s="11">
        <v>40.634180999999998</v>
      </c>
      <c r="O33" s="11">
        <v>117.404319</v>
      </c>
      <c r="Q33" s="11" t="s">
        <v>2632</v>
      </c>
      <c r="R33" s="11" t="s">
        <v>174</v>
      </c>
      <c r="S33" s="11" t="s">
        <v>175</v>
      </c>
      <c r="T33" s="11" t="s">
        <v>2646</v>
      </c>
      <c r="V33" s="11" t="s">
        <v>183</v>
      </c>
      <c r="X33" s="11" t="s">
        <v>2526</v>
      </c>
      <c r="Y33" s="11" t="s">
        <v>2526</v>
      </c>
    </row>
    <row r="34" spans="1:25" ht="17" hidden="1" thickTop="1">
      <c r="A34" s="11" t="s">
        <v>2325</v>
      </c>
      <c r="B34" s="11" t="s">
        <v>2663</v>
      </c>
      <c r="C34" s="11" t="s">
        <v>2630</v>
      </c>
      <c r="D34" s="11" t="s">
        <v>2664</v>
      </c>
      <c r="E34" s="31">
        <v>103.292</v>
      </c>
      <c r="F34" s="45"/>
      <c r="I34" s="32">
        <v>3.065114801803878E-5</v>
      </c>
      <c r="J34" s="32"/>
      <c r="K34" s="32"/>
      <c r="L34" s="32"/>
      <c r="M34" s="11" t="s">
        <v>5161</v>
      </c>
      <c r="N34" s="11">
        <v>40.220658999999998</v>
      </c>
      <c r="O34" s="11">
        <v>116.23120299999999</v>
      </c>
      <c r="Q34" s="11" t="s">
        <v>2632</v>
      </c>
      <c r="R34" s="11" t="s">
        <v>2665</v>
      </c>
      <c r="S34" s="11" t="s">
        <v>2666</v>
      </c>
      <c r="T34" s="11" t="s">
        <v>160</v>
      </c>
      <c r="V34" s="11" t="s">
        <v>183</v>
      </c>
      <c r="X34" s="11" t="s">
        <v>2316</v>
      </c>
      <c r="Y34" s="11" t="s">
        <v>2316</v>
      </c>
    </row>
    <row r="35" spans="1:25" ht="17" hidden="1" thickTop="1">
      <c r="A35" s="11" t="s">
        <v>2407</v>
      </c>
      <c r="B35" s="11" t="s">
        <v>2667</v>
      </c>
      <c r="C35" s="11" t="s">
        <v>2630</v>
      </c>
      <c r="D35" s="11" t="s">
        <v>2645</v>
      </c>
      <c r="E35" s="31">
        <v>222.88</v>
      </c>
      <c r="F35" s="45"/>
      <c r="I35" s="32">
        <v>2.9160011087431488E-5</v>
      </c>
      <c r="J35" s="32"/>
      <c r="K35" s="32"/>
      <c r="L35" s="32"/>
      <c r="M35" s="11" t="s">
        <v>2588</v>
      </c>
      <c r="N35" s="11">
        <v>40.130347</v>
      </c>
      <c r="O35" s="11">
        <v>116.65465</v>
      </c>
      <c r="Q35" s="11" t="s">
        <v>2632</v>
      </c>
      <c r="R35" s="11" t="s">
        <v>174</v>
      </c>
      <c r="S35" s="11" t="s">
        <v>2668</v>
      </c>
      <c r="T35" s="11" t="s">
        <v>2669</v>
      </c>
      <c r="V35" s="11" t="s">
        <v>141</v>
      </c>
      <c r="X35" s="11" t="s">
        <v>2627</v>
      </c>
      <c r="Y35" s="11" t="s">
        <v>2391</v>
      </c>
    </row>
    <row r="36" spans="1:25" ht="17" hidden="1" thickTop="1">
      <c r="A36" s="11" t="s">
        <v>2529</v>
      </c>
      <c r="B36" s="11" t="s">
        <v>2670</v>
      </c>
      <c r="C36" s="11" t="s">
        <v>2630</v>
      </c>
      <c r="D36" s="11" t="s">
        <v>2631</v>
      </c>
      <c r="E36" s="31">
        <v>96.766300000000001</v>
      </c>
      <c r="F36" s="45"/>
      <c r="I36" s="32">
        <v>3.9266605839325355E-5</v>
      </c>
      <c r="J36" s="32"/>
      <c r="K36" s="32"/>
      <c r="L36" s="32"/>
      <c r="M36" s="11" t="s">
        <v>5162</v>
      </c>
      <c r="N36" s="11">
        <v>40.634180999999998</v>
      </c>
      <c r="O36" s="11">
        <v>117.404319</v>
      </c>
      <c r="Q36" s="11" t="s">
        <v>2632</v>
      </c>
      <c r="R36" s="11" t="s">
        <v>2633</v>
      </c>
      <c r="S36" s="11" t="s">
        <v>2634</v>
      </c>
      <c r="T36" s="11" t="s">
        <v>1763</v>
      </c>
      <c r="V36" s="11" t="s">
        <v>141</v>
      </c>
      <c r="X36" s="11" t="s">
        <v>2526</v>
      </c>
      <c r="Y36" s="11" t="s">
        <v>2526</v>
      </c>
    </row>
    <row r="37" spans="1:25" ht="17" hidden="1" thickTop="1">
      <c r="A37" s="11" t="s">
        <v>2439</v>
      </c>
      <c r="B37" s="11" t="s">
        <v>2671</v>
      </c>
      <c r="C37" s="11" t="s">
        <v>2630</v>
      </c>
      <c r="D37" s="11" t="s">
        <v>2672</v>
      </c>
      <c r="E37" s="31">
        <v>128.322</v>
      </c>
      <c r="F37" s="45"/>
      <c r="I37" s="32">
        <v>3.2026307631821059E-4</v>
      </c>
      <c r="J37" s="32"/>
      <c r="K37" s="32"/>
      <c r="L37" s="32"/>
      <c r="M37" s="11" t="s">
        <v>5163</v>
      </c>
      <c r="N37" s="11">
        <v>29.544130899999999</v>
      </c>
      <c r="O37" s="11">
        <v>103.7715369</v>
      </c>
      <c r="Q37" s="11" t="s">
        <v>2673</v>
      </c>
      <c r="V37" s="11" t="s">
        <v>2674</v>
      </c>
      <c r="X37" s="11" t="s">
        <v>2142</v>
      </c>
      <c r="Y37" s="11" t="s">
        <v>2142</v>
      </c>
    </row>
    <row r="38" spans="1:25" ht="17" hidden="1" thickTop="1">
      <c r="A38" s="11" t="s">
        <v>2519</v>
      </c>
      <c r="B38" s="11" t="s">
        <v>2675</v>
      </c>
      <c r="C38" s="11" t="s">
        <v>2630</v>
      </c>
      <c r="D38" s="11" t="s">
        <v>2676</v>
      </c>
      <c r="E38" s="31">
        <v>108.63</v>
      </c>
      <c r="F38" s="45"/>
      <c r="I38" s="32">
        <v>2.4019730723865798E-3</v>
      </c>
      <c r="J38" s="32"/>
      <c r="K38" s="32"/>
      <c r="L38" s="32"/>
      <c r="M38" s="11" t="s">
        <v>5164</v>
      </c>
      <c r="N38" s="11">
        <v>40.657978</v>
      </c>
      <c r="O38" s="11">
        <v>109.84031299999999</v>
      </c>
      <c r="Q38" s="11" t="s">
        <v>2673</v>
      </c>
      <c r="V38" s="11" t="s">
        <v>2677</v>
      </c>
      <c r="X38" s="11" t="s">
        <v>2142</v>
      </c>
      <c r="Y38" s="11" t="s">
        <v>2142</v>
      </c>
    </row>
    <row r="39" spans="1:25" ht="17" hidden="1" thickTop="1">
      <c r="A39" s="11" t="s">
        <v>2521</v>
      </c>
      <c r="B39" s="11" t="s">
        <v>2678</v>
      </c>
      <c r="C39" s="11" t="s">
        <v>2630</v>
      </c>
      <c r="D39" s="11" t="s">
        <v>2676</v>
      </c>
      <c r="E39" s="31">
        <v>226.64400000000001</v>
      </c>
      <c r="F39" s="45"/>
      <c r="I39" s="32">
        <v>2.3070373544712489E-3</v>
      </c>
      <c r="J39" s="32"/>
      <c r="K39" s="32"/>
      <c r="L39" s="32"/>
      <c r="M39" s="11" t="s">
        <v>5165</v>
      </c>
      <c r="N39" s="11">
        <v>40.657978</v>
      </c>
      <c r="O39" s="11">
        <v>109.84031299999999</v>
      </c>
      <c r="Q39" s="11" t="s">
        <v>2673</v>
      </c>
      <c r="V39" s="11" t="s">
        <v>2677</v>
      </c>
      <c r="X39" s="11" t="s">
        <v>2142</v>
      </c>
      <c r="Y39" s="11" t="s">
        <v>2142</v>
      </c>
    </row>
    <row r="40" spans="1:25" ht="17" hidden="1" thickTop="1">
      <c r="A40" s="11" t="s">
        <v>2522</v>
      </c>
      <c r="B40" s="11" t="s">
        <v>2679</v>
      </c>
      <c r="C40" s="11" t="s">
        <v>2630</v>
      </c>
      <c r="D40" s="11" t="s">
        <v>2676</v>
      </c>
      <c r="E40" s="31">
        <v>179.62299999999999</v>
      </c>
      <c r="F40" s="45"/>
      <c r="I40" s="32">
        <v>2.4072748925842943E-3</v>
      </c>
      <c r="J40" s="32"/>
      <c r="K40" s="32"/>
      <c r="L40" s="32"/>
      <c r="M40" s="11" t="s">
        <v>5166</v>
      </c>
      <c r="N40" s="11">
        <v>40.657978</v>
      </c>
      <c r="O40" s="11">
        <v>109.84031299999999</v>
      </c>
      <c r="Q40" s="11" t="s">
        <v>2673</v>
      </c>
      <c r="V40" s="11" t="s">
        <v>2677</v>
      </c>
      <c r="X40" s="11" t="s">
        <v>2142</v>
      </c>
      <c r="Y40" s="11" t="s">
        <v>2142</v>
      </c>
    </row>
    <row r="41" spans="1:25" ht="17" hidden="1" thickTop="1">
      <c r="A41" s="11" t="s">
        <v>2523</v>
      </c>
      <c r="B41" s="11" t="s">
        <v>2680</v>
      </c>
      <c r="C41" s="11" t="s">
        <v>2630</v>
      </c>
      <c r="D41" s="11" t="s">
        <v>2676</v>
      </c>
      <c r="E41" s="31">
        <v>176.00399999999999</v>
      </c>
      <c r="F41" s="45"/>
      <c r="I41" s="32">
        <v>1.8993770858313328E-3</v>
      </c>
      <c r="J41" s="32"/>
      <c r="K41" s="32"/>
      <c r="L41" s="32"/>
      <c r="M41" s="11" t="s">
        <v>5167</v>
      </c>
      <c r="N41" s="11">
        <v>40.657978</v>
      </c>
      <c r="O41" s="11">
        <v>109.84031299999999</v>
      </c>
      <c r="Q41" s="11" t="s">
        <v>2673</v>
      </c>
      <c r="V41" s="11" t="s">
        <v>2677</v>
      </c>
      <c r="X41" s="11" t="s">
        <v>2142</v>
      </c>
      <c r="Y41" s="11" t="s">
        <v>2142</v>
      </c>
    </row>
    <row r="42" spans="1:25" ht="17" hidden="1" thickTop="1">
      <c r="A42" s="11" t="s">
        <v>2524</v>
      </c>
      <c r="B42" s="11" t="s">
        <v>2681</v>
      </c>
      <c r="C42" s="11" t="s">
        <v>2630</v>
      </c>
      <c r="D42" s="11" t="s">
        <v>2676</v>
      </c>
      <c r="E42" s="31">
        <v>174.20599999999999</v>
      </c>
      <c r="F42" s="45"/>
      <c r="I42" s="32">
        <v>2.4063636422378123E-3</v>
      </c>
      <c r="J42" s="32"/>
      <c r="K42" s="32"/>
      <c r="L42" s="32"/>
      <c r="M42" s="11" t="s">
        <v>5168</v>
      </c>
      <c r="N42" s="11">
        <v>40.657978</v>
      </c>
      <c r="O42" s="11">
        <v>109.84031299999999</v>
      </c>
      <c r="Q42" s="11" t="s">
        <v>2673</v>
      </c>
      <c r="V42" s="11" t="s">
        <v>2677</v>
      </c>
      <c r="X42" s="11" t="s">
        <v>2142</v>
      </c>
      <c r="Y42" s="11" t="s">
        <v>2142</v>
      </c>
    </row>
    <row r="43" spans="1:25" ht="17" hidden="1" thickTop="1">
      <c r="A43" s="11" t="s">
        <v>2440</v>
      </c>
      <c r="B43" s="11" t="s">
        <v>2682</v>
      </c>
      <c r="C43" s="11" t="s">
        <v>2630</v>
      </c>
      <c r="D43" s="11" t="s">
        <v>2683</v>
      </c>
      <c r="E43" s="31">
        <v>189.91900000000001</v>
      </c>
      <c r="F43" s="45"/>
      <c r="I43" s="32">
        <v>3.9225185369030712E-4</v>
      </c>
      <c r="J43" s="32"/>
      <c r="K43" s="32"/>
      <c r="L43" s="32"/>
      <c r="M43" s="11" t="s">
        <v>5169</v>
      </c>
      <c r="N43" s="11">
        <v>37.464539000000002</v>
      </c>
      <c r="O43" s="11">
        <v>121.447852</v>
      </c>
      <c r="Q43" s="11" t="s">
        <v>2673</v>
      </c>
      <c r="V43" s="11" t="s">
        <v>2684</v>
      </c>
      <c r="X43" s="11" t="s">
        <v>2142</v>
      </c>
      <c r="Y43" s="11" t="s">
        <v>2142</v>
      </c>
    </row>
    <row r="44" spans="1:25" ht="17" hidden="1" thickTop="1">
      <c r="A44" s="11" t="s">
        <v>2436</v>
      </c>
      <c r="B44" s="11" t="s">
        <v>2685</v>
      </c>
      <c r="C44" s="11" t="s">
        <v>2630</v>
      </c>
      <c r="D44" s="11" t="s">
        <v>2686</v>
      </c>
      <c r="E44" s="31">
        <v>92.9529</v>
      </c>
      <c r="F44" s="45"/>
      <c r="I44" s="32">
        <v>3.1479557423931721E-5</v>
      </c>
      <c r="J44" s="32"/>
      <c r="K44" s="32"/>
      <c r="L44" s="32"/>
      <c r="M44" s="11" t="s">
        <v>2588</v>
      </c>
      <c r="N44" s="11">
        <v>29.995761999999999</v>
      </c>
      <c r="O44" s="11">
        <v>120.58610899999999</v>
      </c>
      <c r="Q44" s="11" t="s">
        <v>2673</v>
      </c>
      <c r="V44" s="11" t="s">
        <v>2684</v>
      </c>
      <c r="X44" s="11" t="s">
        <v>2142</v>
      </c>
      <c r="Y44" s="11" t="s">
        <v>2142</v>
      </c>
    </row>
    <row r="45" spans="1:25" ht="17" hidden="1" thickTop="1">
      <c r="A45" s="11" t="s">
        <v>2331</v>
      </c>
      <c r="B45" s="11" t="s">
        <v>2889</v>
      </c>
      <c r="C45" s="11" t="s">
        <v>2630</v>
      </c>
      <c r="D45" s="11" t="s">
        <v>2890</v>
      </c>
      <c r="E45" s="31">
        <v>135.83799999999999</v>
      </c>
      <c r="F45" s="45"/>
      <c r="I45" s="32">
        <v>3.2722171532771131E-5</v>
      </c>
      <c r="J45" s="32"/>
      <c r="K45" s="32"/>
      <c r="L45" s="32"/>
      <c r="M45" s="11" t="s">
        <v>2588</v>
      </c>
      <c r="N45" s="11">
        <v>27.906438000000001</v>
      </c>
      <c r="O45" s="11">
        <v>117.893559</v>
      </c>
      <c r="Q45" s="11" t="s">
        <v>2632</v>
      </c>
      <c r="R45" s="11" t="s">
        <v>2891</v>
      </c>
      <c r="S45" s="11" t="s">
        <v>2892</v>
      </c>
      <c r="T45" s="11" t="s">
        <v>2893</v>
      </c>
      <c r="V45" s="11" t="s">
        <v>183</v>
      </c>
      <c r="X45" s="11" t="s">
        <v>2291</v>
      </c>
      <c r="Y45" s="11" t="s">
        <v>2333</v>
      </c>
    </row>
    <row r="46" spans="1:25" ht="17" hidden="1" thickTop="1">
      <c r="A46" s="11" t="s">
        <v>2408</v>
      </c>
      <c r="B46" s="11" t="s">
        <v>2894</v>
      </c>
      <c r="C46" s="11" t="s">
        <v>2630</v>
      </c>
      <c r="D46" s="11" t="s">
        <v>2890</v>
      </c>
      <c r="E46" s="31">
        <v>139.977</v>
      </c>
      <c r="F46" s="45"/>
      <c r="I46" s="32">
        <v>3.1396716483342425E-5</v>
      </c>
      <c r="J46" s="32"/>
      <c r="K46" s="32"/>
      <c r="L46" s="32"/>
      <c r="M46" s="11" t="s">
        <v>2588</v>
      </c>
      <c r="N46" s="11">
        <v>27.906438000000001</v>
      </c>
      <c r="O46" s="11">
        <v>117.893559</v>
      </c>
      <c r="Q46" s="11" t="s">
        <v>2632</v>
      </c>
      <c r="R46" s="11" t="s">
        <v>174</v>
      </c>
      <c r="S46" s="11" t="s">
        <v>175</v>
      </c>
      <c r="T46" s="11" t="s">
        <v>257</v>
      </c>
      <c r="V46" s="11" t="s">
        <v>183</v>
      </c>
      <c r="X46" s="11" t="s">
        <v>2627</v>
      </c>
      <c r="Y46" s="11" t="s">
        <v>2391</v>
      </c>
    </row>
    <row r="47" spans="1:25" ht="17" hidden="1" thickTop="1">
      <c r="A47" s="11" t="s">
        <v>2356</v>
      </c>
      <c r="B47" s="11" t="s">
        <v>2895</v>
      </c>
      <c r="C47" s="11" t="s">
        <v>2630</v>
      </c>
      <c r="D47" s="11" t="s">
        <v>2890</v>
      </c>
      <c r="E47" s="31">
        <v>131.51900000000001</v>
      </c>
      <c r="F47" s="45"/>
      <c r="I47" s="32">
        <v>3.5952968215753595E-5</v>
      </c>
      <c r="J47" s="32"/>
      <c r="K47" s="32"/>
      <c r="L47" s="32"/>
      <c r="M47" s="11" t="s">
        <v>2588</v>
      </c>
      <c r="N47" s="11">
        <v>27.906438000000001</v>
      </c>
      <c r="O47" s="11">
        <v>117.893559</v>
      </c>
      <c r="Q47" s="11" t="s">
        <v>2632</v>
      </c>
      <c r="R47" s="11" t="s">
        <v>4</v>
      </c>
      <c r="S47" s="11" t="s">
        <v>5</v>
      </c>
      <c r="T47" s="11" t="s">
        <v>441</v>
      </c>
      <c r="V47" s="11" t="s">
        <v>141</v>
      </c>
      <c r="X47" s="11" t="s">
        <v>2293</v>
      </c>
      <c r="Y47" s="11" t="s">
        <v>2285</v>
      </c>
    </row>
    <row r="48" spans="1:25" ht="17" hidden="1" thickTop="1">
      <c r="A48" s="11" t="s">
        <v>2357</v>
      </c>
      <c r="B48" s="11" t="s">
        <v>2896</v>
      </c>
      <c r="C48" s="11" t="s">
        <v>2630</v>
      </c>
      <c r="D48" s="11" t="s">
        <v>2890</v>
      </c>
      <c r="E48" s="31">
        <v>177.078</v>
      </c>
      <c r="F48" s="45"/>
      <c r="I48" s="32">
        <v>3.0402625196270898E-5</v>
      </c>
      <c r="J48" s="32"/>
      <c r="K48" s="32"/>
      <c r="L48" s="32"/>
      <c r="M48" s="11" t="s">
        <v>2588</v>
      </c>
      <c r="N48" s="11">
        <v>27.906438000000001</v>
      </c>
      <c r="O48" s="11">
        <v>117.893559</v>
      </c>
      <c r="Q48" s="11" t="s">
        <v>2632</v>
      </c>
      <c r="R48" s="11" t="s">
        <v>4</v>
      </c>
      <c r="S48" s="11" t="s">
        <v>5</v>
      </c>
      <c r="T48" s="11" t="s">
        <v>441</v>
      </c>
      <c r="V48" s="11" t="s">
        <v>141</v>
      </c>
      <c r="X48" s="11" t="s">
        <v>2293</v>
      </c>
      <c r="Y48" s="11" t="s">
        <v>2285</v>
      </c>
    </row>
    <row r="49" spans="1:25" ht="17" hidden="1" thickTop="1">
      <c r="A49" s="11" t="s">
        <v>2303</v>
      </c>
      <c r="B49" s="11" t="s">
        <v>2897</v>
      </c>
      <c r="C49" s="11" t="s">
        <v>2630</v>
      </c>
      <c r="D49" s="11" t="s">
        <v>2890</v>
      </c>
      <c r="E49" s="31">
        <v>141.346</v>
      </c>
      <c r="F49" s="45"/>
      <c r="I49" s="32">
        <v>2.4438077473841729E-5</v>
      </c>
      <c r="J49" s="32"/>
      <c r="K49" s="32"/>
      <c r="L49" s="32"/>
      <c r="M49" s="11" t="s">
        <v>2588</v>
      </c>
      <c r="N49" s="11">
        <v>27.906438000000001</v>
      </c>
      <c r="O49" s="11">
        <v>117.893559</v>
      </c>
      <c r="Q49" s="11" t="s">
        <v>2632</v>
      </c>
      <c r="R49" s="11" t="s">
        <v>4</v>
      </c>
      <c r="S49" s="11" t="s">
        <v>5</v>
      </c>
      <c r="T49" s="11" t="s">
        <v>441</v>
      </c>
      <c r="V49" s="11" t="s">
        <v>141</v>
      </c>
      <c r="X49" s="11" t="s">
        <v>2253</v>
      </c>
      <c r="Y49" s="11" t="s">
        <v>2253</v>
      </c>
    </row>
    <row r="50" spans="1:25" ht="17" hidden="1" thickTop="1">
      <c r="A50" s="11" t="s">
        <v>2358</v>
      </c>
      <c r="B50" s="11" t="s">
        <v>2898</v>
      </c>
      <c r="C50" s="11" t="s">
        <v>2630</v>
      </c>
      <c r="D50" s="11" t="s">
        <v>2890</v>
      </c>
      <c r="E50" s="31">
        <v>128.21299999999999</v>
      </c>
      <c r="F50" s="45"/>
      <c r="I50" s="32">
        <v>3.0982511780395958E-5</v>
      </c>
      <c r="J50" s="32"/>
      <c r="K50" s="32"/>
      <c r="L50" s="32"/>
      <c r="M50" s="11" t="s">
        <v>2588</v>
      </c>
      <c r="N50" s="11">
        <v>27.906438000000001</v>
      </c>
      <c r="O50" s="11">
        <v>117.893559</v>
      </c>
      <c r="Q50" s="11" t="s">
        <v>2632</v>
      </c>
      <c r="R50" s="11" t="s">
        <v>174</v>
      </c>
      <c r="S50" s="11" t="s">
        <v>175</v>
      </c>
      <c r="T50" s="11" t="s">
        <v>257</v>
      </c>
      <c r="V50" s="11" t="s">
        <v>141</v>
      </c>
      <c r="X50" s="11" t="s">
        <v>2293</v>
      </c>
      <c r="Y50" s="11" t="s">
        <v>2285</v>
      </c>
    </row>
    <row r="51" spans="1:25" ht="17" hidden="1" thickTop="1">
      <c r="A51" s="11" t="s">
        <v>2304</v>
      </c>
      <c r="B51" s="11" t="s">
        <v>2899</v>
      </c>
      <c r="C51" s="11" t="s">
        <v>2630</v>
      </c>
      <c r="D51" s="11" t="s">
        <v>2890</v>
      </c>
      <c r="E51" s="31">
        <v>169.441</v>
      </c>
      <c r="F51" s="45"/>
      <c r="I51" s="32">
        <v>2.3526827127359495E-5</v>
      </c>
      <c r="J51" s="32"/>
      <c r="K51" s="32"/>
      <c r="L51" s="32"/>
      <c r="M51" s="11" t="s">
        <v>5236</v>
      </c>
      <c r="N51" s="11">
        <v>27.906438000000001</v>
      </c>
      <c r="O51" s="11">
        <v>117.893559</v>
      </c>
      <c r="Q51" s="11" t="s">
        <v>2632</v>
      </c>
      <c r="R51" s="11" t="s">
        <v>174</v>
      </c>
      <c r="S51" s="11" t="s">
        <v>2900</v>
      </c>
      <c r="T51" s="11" t="s">
        <v>2901</v>
      </c>
      <c r="V51" s="11" t="s">
        <v>141</v>
      </c>
      <c r="X51" s="11" t="s">
        <v>2253</v>
      </c>
      <c r="Y51" s="11" t="s">
        <v>2253</v>
      </c>
    </row>
    <row r="52" spans="1:25" ht="17" hidden="1" thickTop="1">
      <c r="A52" s="11" t="s">
        <v>2305</v>
      </c>
      <c r="B52" s="11" t="s">
        <v>2902</v>
      </c>
      <c r="C52" s="11" t="s">
        <v>2630</v>
      </c>
      <c r="D52" s="11" t="s">
        <v>2890</v>
      </c>
      <c r="E52" s="31">
        <v>104.685</v>
      </c>
      <c r="F52" s="45"/>
      <c r="I52" s="32">
        <v>2.4769441236198908E-5</v>
      </c>
      <c r="J52" s="32"/>
      <c r="K52" s="32"/>
      <c r="L52" s="32"/>
      <c r="M52" s="11" t="s">
        <v>5237</v>
      </c>
      <c r="N52" s="11">
        <v>27.906438000000001</v>
      </c>
      <c r="O52" s="11">
        <v>117.893559</v>
      </c>
      <c r="Q52" s="11" t="s">
        <v>2632</v>
      </c>
      <c r="R52" s="11" t="s">
        <v>4</v>
      </c>
      <c r="S52" s="11" t="s">
        <v>5</v>
      </c>
      <c r="T52" s="11" t="s">
        <v>2903</v>
      </c>
      <c r="V52" s="11" t="s">
        <v>141</v>
      </c>
      <c r="X52" s="11" t="s">
        <v>2253</v>
      </c>
      <c r="Y52" s="11" t="s">
        <v>2253</v>
      </c>
    </row>
    <row r="53" spans="1:25" ht="17" hidden="1" thickTop="1">
      <c r="A53" s="11" t="s">
        <v>2307</v>
      </c>
      <c r="B53" s="11" t="s">
        <v>2904</v>
      </c>
      <c r="C53" s="11" t="s">
        <v>2630</v>
      </c>
      <c r="D53" s="11" t="s">
        <v>2890</v>
      </c>
      <c r="E53" s="31">
        <v>206.83699999999999</v>
      </c>
      <c r="F53" s="45"/>
      <c r="I53" s="32">
        <v>2.4106713711484555E-5</v>
      </c>
      <c r="J53" s="32"/>
      <c r="K53" s="32"/>
      <c r="L53" s="32"/>
      <c r="M53" s="11" t="s">
        <v>5238</v>
      </c>
      <c r="N53" s="11">
        <v>27.906438000000001</v>
      </c>
      <c r="O53" s="11">
        <v>117.893559</v>
      </c>
      <c r="Q53" s="11" t="s">
        <v>2632</v>
      </c>
      <c r="R53" s="11" t="s">
        <v>4</v>
      </c>
      <c r="S53" s="11" t="s">
        <v>5</v>
      </c>
      <c r="T53" s="11" t="s">
        <v>232</v>
      </c>
      <c r="V53" s="11" t="s">
        <v>141</v>
      </c>
      <c r="X53" s="11" t="s">
        <v>2253</v>
      </c>
      <c r="Y53" s="11" t="s">
        <v>2253</v>
      </c>
    </row>
    <row r="54" spans="1:25" ht="17" hidden="1" thickTop="1">
      <c r="A54" s="11" t="s">
        <v>2334</v>
      </c>
      <c r="B54" s="11" t="s">
        <v>2905</v>
      </c>
      <c r="C54" s="11" t="s">
        <v>2630</v>
      </c>
      <c r="D54" s="11" t="s">
        <v>2906</v>
      </c>
      <c r="E54" s="31">
        <v>103.498</v>
      </c>
      <c r="F54" s="45"/>
      <c r="I54" s="32">
        <v>2.7917396978592079E-5</v>
      </c>
      <c r="J54" s="32"/>
      <c r="K54" s="32"/>
      <c r="L54" s="32"/>
      <c r="M54" s="11" t="s">
        <v>2588</v>
      </c>
      <c r="N54" s="11">
        <v>27.920277800000001</v>
      </c>
      <c r="O54" s="11">
        <v>108.6902778</v>
      </c>
      <c r="Q54" s="11" t="s">
        <v>2632</v>
      </c>
      <c r="V54" s="11" t="s">
        <v>141</v>
      </c>
      <c r="X54" s="11" t="s">
        <v>2291</v>
      </c>
      <c r="Y54" s="11" t="s">
        <v>2333</v>
      </c>
    </row>
    <row r="55" spans="1:25" ht="17" hidden="1" thickTop="1">
      <c r="A55" s="11" t="s">
        <v>2335</v>
      </c>
      <c r="B55" s="11" t="s">
        <v>2907</v>
      </c>
      <c r="C55" s="11" t="s">
        <v>2630</v>
      </c>
      <c r="D55" s="11" t="s">
        <v>2686</v>
      </c>
      <c r="E55" s="31">
        <v>177.91300000000001</v>
      </c>
      <c r="F55" s="45"/>
      <c r="I55" s="32">
        <v>2.4520918414431026E-5</v>
      </c>
      <c r="J55" s="32"/>
      <c r="K55" s="32"/>
      <c r="L55" s="32"/>
      <c r="M55" s="11" t="s">
        <v>2588</v>
      </c>
      <c r="N55" s="11">
        <v>29.255213999999999</v>
      </c>
      <c r="O55" s="11">
        <v>118.154533</v>
      </c>
      <c r="Q55" s="11" t="s">
        <v>2632</v>
      </c>
      <c r="V55" s="11" t="s">
        <v>141</v>
      </c>
      <c r="X55" s="11" t="s">
        <v>2291</v>
      </c>
      <c r="Y55" s="11" t="s">
        <v>2333</v>
      </c>
    </row>
    <row r="56" spans="1:25" ht="17" hidden="1" thickTop="1">
      <c r="A56" s="11" t="s">
        <v>2336</v>
      </c>
      <c r="B56" s="11" t="s">
        <v>2908</v>
      </c>
      <c r="C56" s="11" t="s">
        <v>2630</v>
      </c>
      <c r="D56" s="11" t="s">
        <v>2686</v>
      </c>
      <c r="E56" s="31">
        <v>131.92699999999999</v>
      </c>
      <c r="F56" s="45"/>
      <c r="I56" s="32">
        <v>2.4189554652073848E-5</v>
      </c>
      <c r="J56" s="32"/>
      <c r="K56" s="32"/>
      <c r="L56" s="32"/>
      <c r="M56" s="11" t="s">
        <v>2588</v>
      </c>
      <c r="N56" s="11">
        <v>29.255213999999999</v>
      </c>
      <c r="O56" s="11">
        <v>118.154533</v>
      </c>
      <c r="Q56" s="11" t="s">
        <v>2632</v>
      </c>
      <c r="V56" s="11" t="s">
        <v>141</v>
      </c>
      <c r="X56" s="11" t="s">
        <v>2291</v>
      </c>
      <c r="Y56" s="11" t="s">
        <v>2333</v>
      </c>
    </row>
    <row r="57" spans="1:25" ht="17" hidden="1" thickTop="1">
      <c r="A57" s="11" t="s">
        <v>2428</v>
      </c>
      <c r="B57" s="11" t="s">
        <v>2909</v>
      </c>
      <c r="C57" s="11" t="s">
        <v>2630</v>
      </c>
      <c r="D57" s="11" t="s">
        <v>2910</v>
      </c>
      <c r="E57" s="31">
        <v>204.95099999999999</v>
      </c>
      <c r="F57" s="45"/>
      <c r="I57" s="32">
        <v>6.8385196456462194E-4</v>
      </c>
      <c r="J57" s="32"/>
      <c r="K57" s="32"/>
      <c r="L57" s="32"/>
      <c r="M57" s="11" t="s">
        <v>2588</v>
      </c>
      <c r="N57" s="11">
        <v>26.022635999999999</v>
      </c>
      <c r="O57" s="11">
        <v>106.451925</v>
      </c>
      <c r="Q57" s="11" t="s">
        <v>2673</v>
      </c>
      <c r="V57" s="11" t="s">
        <v>2911</v>
      </c>
      <c r="X57" s="11" t="s">
        <v>2142</v>
      </c>
      <c r="Y57" s="11" t="s">
        <v>2142</v>
      </c>
    </row>
    <row r="58" spans="1:25" ht="17" hidden="1" thickTop="1">
      <c r="A58" s="11" t="s">
        <v>2430</v>
      </c>
      <c r="B58" s="11" t="s">
        <v>2912</v>
      </c>
      <c r="C58" s="11" t="s">
        <v>2630</v>
      </c>
      <c r="D58" s="11" t="s">
        <v>2910</v>
      </c>
      <c r="E58" s="31">
        <v>167.41300000000001</v>
      </c>
      <c r="F58" s="45"/>
      <c r="I58" s="32">
        <v>6.630588884767092E-4</v>
      </c>
      <c r="J58" s="32"/>
      <c r="K58" s="32"/>
      <c r="L58" s="32"/>
      <c r="M58" s="11" t="s">
        <v>5239</v>
      </c>
      <c r="N58" s="11">
        <v>26.022635999999999</v>
      </c>
      <c r="O58" s="11">
        <v>106.451925</v>
      </c>
      <c r="Q58" s="11" t="s">
        <v>2673</v>
      </c>
      <c r="V58" s="11" t="s">
        <v>2911</v>
      </c>
      <c r="X58" s="11" t="s">
        <v>2142</v>
      </c>
      <c r="Y58" s="11" t="s">
        <v>2142</v>
      </c>
    </row>
    <row r="59" spans="1:25" ht="17" hidden="1" thickTop="1">
      <c r="A59" s="11" t="s">
        <v>2431</v>
      </c>
      <c r="B59" s="11" t="s">
        <v>2913</v>
      </c>
      <c r="C59" s="11" t="s">
        <v>2630</v>
      </c>
      <c r="D59" s="11" t="s">
        <v>2910</v>
      </c>
      <c r="E59" s="31">
        <v>159.13999999999999</v>
      </c>
      <c r="F59" s="45"/>
      <c r="I59" s="32">
        <v>7.1342618035499989E-4</v>
      </c>
      <c r="J59" s="32"/>
      <c r="K59" s="32"/>
      <c r="L59" s="32"/>
      <c r="M59" s="11" t="s">
        <v>5240</v>
      </c>
      <c r="N59" s="11">
        <v>26.022635999999999</v>
      </c>
      <c r="O59" s="11">
        <v>106.451925</v>
      </c>
      <c r="Q59" s="11" t="s">
        <v>2673</v>
      </c>
      <c r="V59" s="11" t="s">
        <v>2911</v>
      </c>
      <c r="X59" s="11" t="s">
        <v>2142</v>
      </c>
      <c r="Y59" s="11" t="s">
        <v>2142</v>
      </c>
    </row>
    <row r="60" spans="1:25" ht="17" hidden="1" thickTop="1">
      <c r="A60" s="11" t="s">
        <v>2414</v>
      </c>
      <c r="B60" s="11" t="s">
        <v>2914</v>
      </c>
      <c r="C60" s="11" t="s">
        <v>2630</v>
      </c>
      <c r="D60" s="11" t="s">
        <v>2915</v>
      </c>
      <c r="E60" s="31">
        <v>143.91</v>
      </c>
      <c r="F60" s="45"/>
      <c r="I60" s="32">
        <v>3.0899670839806661E-5</v>
      </c>
      <c r="J60" s="32"/>
      <c r="K60" s="32"/>
      <c r="L60" s="32"/>
      <c r="M60" s="11" t="s">
        <v>5255</v>
      </c>
      <c r="N60" s="11">
        <v>43.854351000000001</v>
      </c>
      <c r="O60" s="11">
        <v>128.9109541</v>
      </c>
      <c r="Q60" s="11" t="s">
        <v>2632</v>
      </c>
      <c r="R60" s="11" t="s">
        <v>4</v>
      </c>
      <c r="S60" s="11" t="s">
        <v>5</v>
      </c>
      <c r="T60" s="11" t="s">
        <v>6</v>
      </c>
      <c r="V60" s="11" t="s">
        <v>141</v>
      </c>
      <c r="X60" s="11" t="s">
        <v>2627</v>
      </c>
      <c r="Y60" s="11" t="s">
        <v>2413</v>
      </c>
    </row>
    <row r="61" spans="1:25" ht="17" hidden="1" thickTop="1">
      <c r="A61" s="11" t="s">
        <v>2432</v>
      </c>
      <c r="B61" s="11" t="s">
        <v>2916</v>
      </c>
      <c r="C61" s="11" t="s">
        <v>2630</v>
      </c>
      <c r="D61" s="11" t="s">
        <v>2917</v>
      </c>
      <c r="E61" s="31">
        <v>90.488900000000001</v>
      </c>
      <c r="F61" s="45"/>
      <c r="I61" s="32">
        <v>1.1520689607753118E-3</v>
      </c>
      <c r="J61" s="32"/>
      <c r="K61" s="32"/>
      <c r="L61" s="32"/>
      <c r="M61" s="11" t="s">
        <v>5256</v>
      </c>
      <c r="N61" s="11">
        <v>47.354348000000002</v>
      </c>
      <c r="O61" s="11">
        <v>123.91818600000001</v>
      </c>
      <c r="Q61" s="11" t="s">
        <v>2673</v>
      </c>
      <c r="V61" s="11" t="s">
        <v>2911</v>
      </c>
      <c r="X61" s="11" t="s">
        <v>2142</v>
      </c>
      <c r="Y61" s="11" t="s">
        <v>2142</v>
      </c>
    </row>
    <row r="62" spans="1:25" ht="17" hidden="1" thickTop="1">
      <c r="A62" s="11" t="s">
        <v>2433</v>
      </c>
      <c r="B62" s="11" t="s">
        <v>2918</v>
      </c>
      <c r="C62" s="11" t="s">
        <v>2630</v>
      </c>
      <c r="D62" s="11" t="s">
        <v>2917</v>
      </c>
      <c r="E62" s="31">
        <v>90.414100000000005</v>
      </c>
      <c r="F62" s="45"/>
      <c r="I62" s="32">
        <v>1.0360088030097107E-3</v>
      </c>
      <c r="J62" s="32"/>
      <c r="K62" s="32"/>
      <c r="L62" s="32"/>
      <c r="M62" s="11" t="s">
        <v>5257</v>
      </c>
      <c r="N62" s="11">
        <v>47.354348000000002</v>
      </c>
      <c r="O62" s="11">
        <v>123.91818600000001</v>
      </c>
      <c r="Q62" s="11" t="s">
        <v>2673</v>
      </c>
      <c r="V62" s="11" t="s">
        <v>2911</v>
      </c>
      <c r="X62" s="11" t="s">
        <v>2142</v>
      </c>
      <c r="Y62" s="11" t="s">
        <v>2142</v>
      </c>
    </row>
    <row r="63" spans="1:25" ht="17" hidden="1" thickTop="1">
      <c r="A63" s="11" t="s">
        <v>2415</v>
      </c>
      <c r="B63" s="11" t="s">
        <v>2919</v>
      </c>
      <c r="C63" s="11" t="s">
        <v>2630</v>
      </c>
      <c r="D63" s="11" t="s">
        <v>2915</v>
      </c>
      <c r="E63" s="31">
        <v>97.671700000000001</v>
      </c>
      <c r="F63" s="45"/>
      <c r="I63" s="32">
        <v>2.8828647325074314E-5</v>
      </c>
      <c r="J63" s="32"/>
      <c r="K63" s="32"/>
      <c r="L63" s="32"/>
      <c r="M63" s="11" t="s">
        <v>5258</v>
      </c>
      <c r="N63" s="11">
        <v>43.854351000000001</v>
      </c>
      <c r="O63" s="11">
        <v>128.9109541</v>
      </c>
      <c r="Q63" s="11" t="s">
        <v>2632</v>
      </c>
      <c r="R63" s="11" t="s">
        <v>4</v>
      </c>
      <c r="S63" s="11" t="s">
        <v>5</v>
      </c>
      <c r="T63" s="11" t="s">
        <v>6</v>
      </c>
      <c r="V63" s="11" t="s">
        <v>141</v>
      </c>
      <c r="X63" s="11" t="s">
        <v>2627</v>
      </c>
      <c r="Y63" s="11" t="s">
        <v>2413</v>
      </c>
    </row>
    <row r="64" spans="1:25" ht="17" hidden="1" thickTop="1">
      <c r="A64" s="11" t="s">
        <v>2434</v>
      </c>
      <c r="B64" s="11" t="s">
        <v>2920</v>
      </c>
      <c r="C64" s="11" t="s">
        <v>2630</v>
      </c>
      <c r="D64" s="11" t="s">
        <v>2917</v>
      </c>
      <c r="E64" s="31">
        <v>120.727</v>
      </c>
      <c r="F64" s="45"/>
      <c r="I64" s="32">
        <v>1.2960465155195046E-3</v>
      </c>
      <c r="J64" s="32"/>
      <c r="K64" s="32"/>
      <c r="L64" s="32"/>
      <c r="M64" s="11" t="s">
        <v>5259</v>
      </c>
      <c r="N64" s="11">
        <v>47.354348000000002</v>
      </c>
      <c r="O64" s="11">
        <v>123.91818600000001</v>
      </c>
      <c r="Q64" s="11" t="s">
        <v>2673</v>
      </c>
      <c r="V64" s="11" t="s">
        <v>2911</v>
      </c>
      <c r="X64" s="11" t="s">
        <v>2142</v>
      </c>
      <c r="Y64" s="11" t="s">
        <v>2142</v>
      </c>
    </row>
    <row r="65" spans="1:25" ht="17" hidden="1" thickTop="1">
      <c r="A65" s="11" t="s">
        <v>2435</v>
      </c>
      <c r="B65" s="11" t="s">
        <v>2921</v>
      </c>
      <c r="C65" s="11" t="s">
        <v>2630</v>
      </c>
      <c r="D65" s="11" t="s">
        <v>2917</v>
      </c>
      <c r="E65" s="31">
        <v>189.18899999999999</v>
      </c>
      <c r="F65" s="45"/>
      <c r="I65" s="32">
        <v>1.1527316883000261E-3</v>
      </c>
      <c r="J65" s="32"/>
      <c r="K65" s="32"/>
      <c r="L65" s="32"/>
      <c r="M65" s="11" t="s">
        <v>5260</v>
      </c>
      <c r="N65" s="11">
        <v>47.354348000000002</v>
      </c>
      <c r="O65" s="11">
        <v>123.91818600000001</v>
      </c>
      <c r="Q65" s="11" t="s">
        <v>2673</v>
      </c>
      <c r="V65" s="11" t="s">
        <v>2911</v>
      </c>
      <c r="X65" s="11" t="s">
        <v>2142</v>
      </c>
      <c r="Y65" s="11" t="s">
        <v>2142</v>
      </c>
    </row>
    <row r="66" spans="1:25" ht="17" hidden="1" thickTop="1">
      <c r="A66" s="11" t="s">
        <v>2347</v>
      </c>
      <c r="B66" s="11" t="s">
        <v>2922</v>
      </c>
      <c r="C66" s="11" t="s">
        <v>2630</v>
      </c>
      <c r="D66" s="11" t="s">
        <v>2923</v>
      </c>
      <c r="E66" s="31">
        <v>161.096</v>
      </c>
      <c r="F66" s="45"/>
      <c r="I66" s="32">
        <v>2.998842049332443E-5</v>
      </c>
      <c r="J66" s="32"/>
      <c r="K66" s="32"/>
      <c r="L66" s="32"/>
      <c r="M66" s="11" t="s">
        <v>5261</v>
      </c>
      <c r="N66" s="11">
        <v>18.714953999999999</v>
      </c>
      <c r="O66" s="11">
        <v>108.87511600000001</v>
      </c>
      <c r="Q66" s="11" t="s">
        <v>2632</v>
      </c>
      <c r="V66" s="11" t="s">
        <v>2636</v>
      </c>
      <c r="X66" s="11" t="s">
        <v>2250</v>
      </c>
      <c r="Y66" s="11" t="s">
        <v>2254</v>
      </c>
    </row>
    <row r="67" spans="1:25" ht="17" hidden="1" thickTop="1">
      <c r="A67" s="11" t="s">
        <v>2359</v>
      </c>
      <c r="B67" s="11" t="s">
        <v>2924</v>
      </c>
      <c r="C67" s="11" t="s">
        <v>2630</v>
      </c>
      <c r="D67" s="11" t="s">
        <v>2720</v>
      </c>
      <c r="E67" s="31">
        <v>89.228899999999996</v>
      </c>
      <c r="F67" s="45"/>
      <c r="I67" s="32">
        <v>3.4213308463378422E-5</v>
      </c>
      <c r="J67" s="32"/>
      <c r="K67" s="32"/>
      <c r="L67" s="32"/>
      <c r="M67" s="11" t="s">
        <v>2588</v>
      </c>
      <c r="N67" s="11">
        <v>18.898333300000001</v>
      </c>
      <c r="O67" s="11">
        <v>109.70416659999999</v>
      </c>
      <c r="Q67" s="11" t="s">
        <v>2639</v>
      </c>
      <c r="V67" s="11" t="s">
        <v>220</v>
      </c>
      <c r="X67" s="11" t="s">
        <v>2293</v>
      </c>
      <c r="Y67" s="11" t="s">
        <v>2285</v>
      </c>
    </row>
    <row r="68" spans="1:25" ht="17" hidden="1" thickTop="1">
      <c r="A68" s="11" t="s">
        <v>2360</v>
      </c>
      <c r="B68" s="11" t="s">
        <v>2925</v>
      </c>
      <c r="C68" s="11" t="s">
        <v>2630</v>
      </c>
      <c r="D68" s="11" t="s">
        <v>2720</v>
      </c>
      <c r="E68" s="31">
        <v>158.52199999999999</v>
      </c>
      <c r="F68" s="45"/>
      <c r="I68" s="32">
        <v>3.1645239305110307E-5</v>
      </c>
      <c r="J68" s="32"/>
      <c r="K68" s="32"/>
      <c r="L68" s="32"/>
      <c r="M68" s="11" t="s">
        <v>5262</v>
      </c>
      <c r="N68" s="11">
        <v>18.898333300000001</v>
      </c>
      <c r="O68" s="11">
        <v>109.70416659999999</v>
      </c>
      <c r="Q68" s="11" t="s">
        <v>2632</v>
      </c>
      <c r="R68" s="11" t="s">
        <v>4</v>
      </c>
      <c r="S68" s="11" t="s">
        <v>5</v>
      </c>
      <c r="V68" s="11" t="s">
        <v>141</v>
      </c>
      <c r="X68" s="11" t="s">
        <v>2293</v>
      </c>
      <c r="Y68" s="11" t="s">
        <v>2285</v>
      </c>
    </row>
    <row r="69" spans="1:25" ht="17" hidden="1" thickTop="1">
      <c r="A69" s="11" t="s">
        <v>2361</v>
      </c>
      <c r="B69" s="11" t="s">
        <v>2926</v>
      </c>
      <c r="C69" s="11" t="s">
        <v>2630</v>
      </c>
      <c r="D69" s="11" t="s">
        <v>2720</v>
      </c>
      <c r="E69" s="31">
        <v>146.238</v>
      </c>
      <c r="F69" s="45"/>
      <c r="I69" s="32">
        <v>3.4793195047503482E-5</v>
      </c>
      <c r="J69" s="32"/>
      <c r="K69" s="32"/>
      <c r="L69" s="32"/>
      <c r="M69" s="11" t="s">
        <v>5263</v>
      </c>
      <c r="N69" s="11">
        <v>18.898333300000001</v>
      </c>
      <c r="O69" s="11">
        <v>109.70416659999999</v>
      </c>
      <c r="Q69" s="11" t="s">
        <v>2632</v>
      </c>
      <c r="R69" s="11" t="s">
        <v>4</v>
      </c>
      <c r="S69" s="11" t="s">
        <v>5</v>
      </c>
      <c r="V69" s="11" t="s">
        <v>141</v>
      </c>
      <c r="X69" s="11" t="s">
        <v>2293</v>
      </c>
      <c r="Y69" s="11" t="s">
        <v>2285</v>
      </c>
    </row>
    <row r="70" spans="1:25" ht="17" hidden="1" thickTop="1">
      <c r="A70" s="11" t="s">
        <v>2348</v>
      </c>
      <c r="B70" s="11" t="s">
        <v>2927</v>
      </c>
      <c r="C70" s="11" t="s">
        <v>2630</v>
      </c>
      <c r="D70" s="11" t="s">
        <v>2720</v>
      </c>
      <c r="E70" s="31">
        <v>146.70099999999999</v>
      </c>
      <c r="F70" s="45"/>
      <c r="I70" s="32">
        <v>3.1479557423931721E-5</v>
      </c>
      <c r="J70" s="32"/>
      <c r="K70" s="32"/>
      <c r="L70" s="32"/>
      <c r="M70" s="11" t="s">
        <v>5264</v>
      </c>
      <c r="N70" s="11">
        <v>18.898333300000001</v>
      </c>
      <c r="O70" s="11">
        <v>109.70416659999999</v>
      </c>
      <c r="Q70" s="11" t="s">
        <v>2632</v>
      </c>
      <c r="R70" s="11" t="s">
        <v>4</v>
      </c>
      <c r="S70" s="11" t="s">
        <v>5</v>
      </c>
      <c r="V70" s="11" t="s">
        <v>141</v>
      </c>
      <c r="X70" s="11" t="s">
        <v>2250</v>
      </c>
      <c r="Y70" s="11" t="s">
        <v>2254</v>
      </c>
    </row>
    <row r="71" spans="1:25" ht="17" hidden="1" thickTop="1">
      <c r="A71" s="11" t="s">
        <v>2308</v>
      </c>
      <c r="B71" s="11" t="s">
        <v>2928</v>
      </c>
      <c r="C71" s="11" t="s">
        <v>2630</v>
      </c>
      <c r="D71" s="11" t="s">
        <v>2929</v>
      </c>
      <c r="E71" s="31">
        <v>142.59800000000001</v>
      </c>
      <c r="F71" s="45"/>
      <c r="I71" s="32">
        <v>2.4935123117377493E-5</v>
      </c>
      <c r="J71" s="32"/>
      <c r="K71" s="32"/>
      <c r="L71" s="32"/>
      <c r="M71" s="11" t="s">
        <v>5265</v>
      </c>
      <c r="N71" s="11">
        <v>18.728494999999999</v>
      </c>
      <c r="O71" s="11">
        <v>109.83043600000001</v>
      </c>
      <c r="Q71" s="11" t="s">
        <v>2632</v>
      </c>
      <c r="V71" s="11" t="s">
        <v>2636</v>
      </c>
      <c r="X71" s="11" t="s">
        <v>2253</v>
      </c>
      <c r="Y71" s="11" t="s">
        <v>2253</v>
      </c>
    </row>
    <row r="72" spans="1:25" ht="17" hidden="1" thickTop="1">
      <c r="A72" s="11" t="s">
        <v>2309</v>
      </c>
      <c r="B72" s="11" t="s">
        <v>2930</v>
      </c>
      <c r="C72" s="11" t="s">
        <v>2630</v>
      </c>
      <c r="D72" s="11" t="s">
        <v>2929</v>
      </c>
      <c r="E72" s="31">
        <v>108.965</v>
      </c>
      <c r="F72" s="45"/>
      <c r="I72" s="32">
        <v>2.1704326434395029E-5</v>
      </c>
      <c r="J72" s="32"/>
      <c r="K72" s="32"/>
      <c r="L72" s="32"/>
      <c r="M72" s="11" t="s">
        <v>5266</v>
      </c>
      <c r="N72" s="11">
        <v>18.728494999999999</v>
      </c>
      <c r="O72" s="11">
        <v>109.83043600000001</v>
      </c>
      <c r="Q72" s="11" t="s">
        <v>2632</v>
      </c>
      <c r="V72" s="11" t="s">
        <v>2636</v>
      </c>
      <c r="X72" s="11" t="s">
        <v>2253</v>
      </c>
      <c r="Y72" s="11" t="s">
        <v>2253</v>
      </c>
    </row>
    <row r="73" spans="1:25" ht="17" hidden="1" thickTop="1">
      <c r="A73" s="11" t="s">
        <v>2441</v>
      </c>
      <c r="B73" s="11" t="s">
        <v>2931</v>
      </c>
      <c r="C73" s="11" t="s">
        <v>2630</v>
      </c>
      <c r="D73" s="11" t="s">
        <v>2932</v>
      </c>
      <c r="E73" s="31">
        <v>183.98500000000001</v>
      </c>
      <c r="F73" s="45"/>
      <c r="I73" s="32">
        <v>3.4196740275260561E-4</v>
      </c>
      <c r="J73" s="32"/>
      <c r="K73" s="32"/>
      <c r="L73" s="32"/>
      <c r="M73" s="11" t="s">
        <v>5267</v>
      </c>
      <c r="N73" s="11">
        <v>34.035770999999997</v>
      </c>
      <c r="O73" s="11">
        <v>113.85245399999999</v>
      </c>
      <c r="Q73" s="11" t="s">
        <v>2673</v>
      </c>
      <c r="V73" s="11" t="s">
        <v>2677</v>
      </c>
      <c r="X73" s="11" t="s">
        <v>2142</v>
      </c>
      <c r="Y73" s="11" t="s">
        <v>2142</v>
      </c>
    </row>
    <row r="74" spans="1:25" ht="17" hidden="1" thickTop="1">
      <c r="A74" s="11" t="s">
        <v>2311</v>
      </c>
      <c r="B74" s="11" t="s">
        <v>2933</v>
      </c>
      <c r="C74" s="11" t="s">
        <v>2630</v>
      </c>
      <c r="D74" s="11" t="s">
        <v>2802</v>
      </c>
      <c r="E74" s="31">
        <v>87.414900000000003</v>
      </c>
      <c r="F74" s="45"/>
      <c r="I74" s="32">
        <v>2.7917396978592079E-5</v>
      </c>
      <c r="J74" s="32"/>
      <c r="K74" s="32"/>
      <c r="L74" s="32"/>
      <c r="M74" s="11" t="s">
        <v>5268</v>
      </c>
      <c r="N74" s="11">
        <v>19.121175000000001</v>
      </c>
      <c r="O74" s="11">
        <v>109.083477</v>
      </c>
      <c r="Q74" s="11" t="s">
        <v>2632</v>
      </c>
      <c r="V74" s="11" t="s">
        <v>2636</v>
      </c>
      <c r="X74" s="11" t="s">
        <v>2253</v>
      </c>
      <c r="Y74" s="11" t="s">
        <v>2253</v>
      </c>
    </row>
    <row r="75" spans="1:25" ht="17" hidden="1" thickTop="1">
      <c r="A75" s="11" t="s">
        <v>2312</v>
      </c>
      <c r="B75" s="11" t="s">
        <v>2934</v>
      </c>
      <c r="C75" s="11" t="s">
        <v>2630</v>
      </c>
      <c r="D75" s="11" t="s">
        <v>2802</v>
      </c>
      <c r="E75" s="31">
        <v>157.46700000000001</v>
      </c>
      <c r="F75" s="45"/>
      <c r="I75" s="32">
        <v>2.5017964057966789E-5</v>
      </c>
      <c r="J75" s="32"/>
      <c r="K75" s="32"/>
      <c r="L75" s="32"/>
      <c r="M75" s="11" t="s">
        <v>5269</v>
      </c>
      <c r="N75" s="11">
        <v>19.121175000000001</v>
      </c>
      <c r="O75" s="11">
        <v>109.083477</v>
      </c>
      <c r="Q75" s="11" t="s">
        <v>2632</v>
      </c>
      <c r="V75" s="11" t="s">
        <v>2636</v>
      </c>
      <c r="X75" s="11" t="s">
        <v>2253</v>
      </c>
      <c r="Y75" s="11" t="s">
        <v>2253</v>
      </c>
    </row>
    <row r="76" spans="1:25" ht="17" hidden="1" thickTop="1">
      <c r="A76" s="11" t="s">
        <v>2313</v>
      </c>
      <c r="B76" s="11" t="s">
        <v>2935</v>
      </c>
      <c r="C76" s="11" t="s">
        <v>2630</v>
      </c>
      <c r="D76" s="11" t="s">
        <v>2802</v>
      </c>
      <c r="E76" s="31">
        <v>138.94399999999999</v>
      </c>
      <c r="F76" s="45"/>
      <c r="I76" s="32">
        <v>2.0958757969091383E-5</v>
      </c>
      <c r="J76" s="32"/>
      <c r="K76" s="32"/>
      <c r="L76" s="32"/>
      <c r="M76" s="11" t="s">
        <v>2588</v>
      </c>
      <c r="N76" s="11">
        <v>19.121175000000001</v>
      </c>
      <c r="O76" s="11">
        <v>109.083477</v>
      </c>
      <c r="Q76" s="11" t="s">
        <v>2632</v>
      </c>
      <c r="V76" s="11" t="s">
        <v>2636</v>
      </c>
      <c r="X76" s="11" t="s">
        <v>2253</v>
      </c>
      <c r="Y76" s="11" t="s">
        <v>2253</v>
      </c>
    </row>
    <row r="77" spans="1:25" ht="17" hidden="1" thickTop="1">
      <c r="A77" s="11" t="s">
        <v>2349</v>
      </c>
      <c r="B77" s="11" t="s">
        <v>2936</v>
      </c>
      <c r="C77" s="11" t="s">
        <v>2630</v>
      </c>
      <c r="D77" s="11" t="s">
        <v>2720</v>
      </c>
      <c r="E77" s="31">
        <v>144.244</v>
      </c>
      <c r="F77" s="45"/>
      <c r="I77" s="32">
        <v>3.0154102374503016E-5</v>
      </c>
      <c r="J77" s="32"/>
      <c r="K77" s="32"/>
      <c r="L77" s="32"/>
      <c r="M77" s="11" t="s">
        <v>5270</v>
      </c>
      <c r="N77" s="11">
        <v>18.898333300000001</v>
      </c>
      <c r="O77" s="11">
        <v>109.70416659999999</v>
      </c>
      <c r="Q77" s="11" t="s">
        <v>2632</v>
      </c>
      <c r="V77" s="11" t="s">
        <v>2636</v>
      </c>
      <c r="X77" s="11" t="s">
        <v>2250</v>
      </c>
      <c r="Y77" s="11" t="s">
        <v>2254</v>
      </c>
    </row>
    <row r="78" spans="1:25" ht="17" hidden="1" thickTop="1">
      <c r="A78" s="11" t="s">
        <v>2350</v>
      </c>
      <c r="B78" s="11" t="s">
        <v>2937</v>
      </c>
      <c r="C78" s="11" t="s">
        <v>2630</v>
      </c>
      <c r="D78" s="11" t="s">
        <v>2720</v>
      </c>
      <c r="E78" s="31">
        <v>125.572</v>
      </c>
      <c r="F78" s="45"/>
      <c r="I78" s="32">
        <v>3.1396716483342425E-5</v>
      </c>
      <c r="J78" s="32"/>
      <c r="K78" s="32"/>
      <c r="L78" s="32"/>
      <c r="M78" s="11" t="s">
        <v>5271</v>
      </c>
      <c r="N78" s="11">
        <v>18.898333300000001</v>
      </c>
      <c r="O78" s="11">
        <v>109.70416659999999</v>
      </c>
      <c r="Q78" s="11" t="s">
        <v>2632</v>
      </c>
      <c r="V78" s="11" t="s">
        <v>2636</v>
      </c>
      <c r="X78" s="11" t="s">
        <v>2250</v>
      </c>
      <c r="Y78" s="11" t="s">
        <v>2254</v>
      </c>
    </row>
    <row r="79" spans="1:25" ht="17" hidden="1" thickTop="1">
      <c r="A79" s="11" t="s">
        <v>2438</v>
      </c>
      <c r="B79" s="11" t="s">
        <v>2938</v>
      </c>
      <c r="C79" s="11" t="s">
        <v>2630</v>
      </c>
      <c r="D79" s="11" t="s">
        <v>2939</v>
      </c>
      <c r="E79" s="31">
        <v>152.035</v>
      </c>
      <c r="F79" s="45"/>
      <c r="I79" s="32">
        <v>7.2179311535451867E-4</v>
      </c>
      <c r="J79" s="32"/>
      <c r="K79" s="32"/>
      <c r="L79" s="32"/>
      <c r="M79" s="11" t="s">
        <v>2588</v>
      </c>
      <c r="N79" s="11">
        <v>26.577836999999999</v>
      </c>
      <c r="O79" s="11">
        <v>118.746284</v>
      </c>
      <c r="Q79" s="11" t="s">
        <v>2673</v>
      </c>
      <c r="V79" s="11" t="s">
        <v>2674</v>
      </c>
      <c r="X79" s="11" t="s">
        <v>2142</v>
      </c>
      <c r="Y79" s="11" t="s">
        <v>2142</v>
      </c>
    </row>
    <row r="80" spans="1:25" ht="17" hidden="1" thickTop="1">
      <c r="A80" s="11" t="s">
        <v>2412</v>
      </c>
      <c r="B80" s="11" t="s">
        <v>2940</v>
      </c>
      <c r="C80" s="11" t="s">
        <v>2630</v>
      </c>
      <c r="D80" s="11" t="s">
        <v>2941</v>
      </c>
      <c r="E80" s="31">
        <v>177.024</v>
      </c>
      <c r="F80" s="45"/>
      <c r="I80" s="32">
        <v>3.4461831285146304E-5</v>
      </c>
      <c r="J80" s="32"/>
      <c r="K80" s="32"/>
      <c r="L80" s="32"/>
      <c r="M80" s="11" t="s">
        <v>2588</v>
      </c>
      <c r="N80" s="11">
        <v>42.909407999999999</v>
      </c>
      <c r="O80" s="11">
        <v>129.47186809999999</v>
      </c>
      <c r="Q80" s="11" t="s">
        <v>2632</v>
      </c>
      <c r="R80" s="11" t="s">
        <v>174</v>
      </c>
      <c r="S80" s="11" t="s">
        <v>2668</v>
      </c>
      <c r="T80" s="11" t="s">
        <v>2669</v>
      </c>
      <c r="V80" s="11" t="s">
        <v>141</v>
      </c>
      <c r="X80" s="11" t="s">
        <v>2627</v>
      </c>
      <c r="Y80" s="11" t="s">
        <v>2413</v>
      </c>
    </row>
    <row r="81" spans="1:25" ht="17" hidden="1" thickTop="1">
      <c r="A81" s="11" t="s">
        <v>2442</v>
      </c>
      <c r="B81" s="11" t="s">
        <v>2942</v>
      </c>
      <c r="C81" s="11" t="s">
        <v>2630</v>
      </c>
      <c r="D81" s="11" t="s">
        <v>2943</v>
      </c>
      <c r="E81" s="31">
        <v>117.61499999999999</v>
      </c>
      <c r="F81" s="45"/>
      <c r="I81" s="32">
        <v>2.1290121731448558E-5</v>
      </c>
      <c r="J81" s="32"/>
      <c r="K81" s="32"/>
      <c r="L81" s="32"/>
      <c r="M81" s="11" t="s">
        <v>2588</v>
      </c>
      <c r="N81" s="11">
        <v>26.420394000000002</v>
      </c>
      <c r="O81" s="11">
        <v>111.613445</v>
      </c>
      <c r="Q81" s="11" t="s">
        <v>2673</v>
      </c>
      <c r="V81" s="11" t="s">
        <v>2674</v>
      </c>
      <c r="X81" s="11" t="s">
        <v>2142</v>
      </c>
      <c r="Y81" s="11" t="s">
        <v>2142</v>
      </c>
    </row>
    <row r="82" spans="1:25" ht="17" hidden="1" thickTop="1">
      <c r="A82" s="11" t="s">
        <v>2337</v>
      </c>
      <c r="B82" s="11" t="s">
        <v>2944</v>
      </c>
      <c r="C82" s="11" t="s">
        <v>2630</v>
      </c>
      <c r="D82" s="11" t="s">
        <v>2945</v>
      </c>
      <c r="E82" s="31">
        <v>174.62799999999999</v>
      </c>
      <c r="F82" s="45"/>
      <c r="I82" s="32">
        <v>3.2473648711003249E-5</v>
      </c>
      <c r="J82" s="32"/>
      <c r="K82" s="32"/>
      <c r="L82" s="32"/>
      <c r="M82" s="11" t="s">
        <v>2588</v>
      </c>
      <c r="N82" s="11">
        <v>31.470896799999998</v>
      </c>
      <c r="O82" s="11">
        <v>110.39448520000001</v>
      </c>
      <c r="Q82" s="11" t="s">
        <v>2632</v>
      </c>
      <c r="V82" s="11" t="s">
        <v>141</v>
      </c>
      <c r="X82" s="11" t="s">
        <v>2291</v>
      </c>
      <c r="Y82" s="11" t="s">
        <v>2333</v>
      </c>
    </row>
    <row r="83" spans="1:25" ht="17" hidden="1" thickTop="1">
      <c r="A83" s="11" t="s">
        <v>2283</v>
      </c>
      <c r="B83" s="11" t="s">
        <v>2946</v>
      </c>
      <c r="C83" s="11" t="s">
        <v>2630</v>
      </c>
      <c r="D83" s="11" t="s">
        <v>2945</v>
      </c>
      <c r="E83" s="31">
        <v>188.083</v>
      </c>
      <c r="F83" s="45"/>
      <c r="I83" s="32">
        <v>3.4378990344557008E-5</v>
      </c>
      <c r="J83" s="32"/>
      <c r="K83" s="32"/>
      <c r="L83" s="32"/>
      <c r="M83" s="11" t="s">
        <v>5272</v>
      </c>
      <c r="N83" s="11">
        <v>31.470896799999998</v>
      </c>
      <c r="O83" s="11">
        <v>110.39448520000001</v>
      </c>
      <c r="Q83" s="11" t="s">
        <v>2632</v>
      </c>
      <c r="V83" s="11" t="s">
        <v>141</v>
      </c>
      <c r="X83" s="11" t="s">
        <v>2226</v>
      </c>
      <c r="Y83" s="11" t="s">
        <v>2267</v>
      </c>
    </row>
    <row r="84" spans="1:25" ht="17" hidden="1" thickTop="1">
      <c r="A84" s="11" t="s">
        <v>2286</v>
      </c>
      <c r="B84" s="11" t="s">
        <v>2947</v>
      </c>
      <c r="C84" s="11" t="s">
        <v>2630</v>
      </c>
      <c r="D84" s="11" t="s">
        <v>2948</v>
      </c>
      <c r="E84" s="31">
        <v>201.065</v>
      </c>
      <c r="F84" s="45"/>
      <c r="I84" s="32">
        <v>3.5041717869271364E-5</v>
      </c>
      <c r="J84" s="32"/>
      <c r="K84" s="32"/>
      <c r="L84" s="32"/>
      <c r="M84" s="11" t="s">
        <v>5273</v>
      </c>
      <c r="N84" s="11">
        <v>31.470896799999998</v>
      </c>
      <c r="O84" s="11">
        <v>110.39448520000001</v>
      </c>
      <c r="Q84" s="11" t="s">
        <v>2632</v>
      </c>
      <c r="V84" s="11" t="s">
        <v>141</v>
      </c>
      <c r="X84" s="11" t="s">
        <v>2226</v>
      </c>
      <c r="Y84" s="11" t="s">
        <v>2267</v>
      </c>
    </row>
    <row r="85" spans="1:25" ht="17" hidden="1" thickTop="1">
      <c r="A85" s="11" t="s">
        <v>2338</v>
      </c>
      <c r="B85" s="11" t="s">
        <v>2949</v>
      </c>
      <c r="C85" s="11" t="s">
        <v>2630</v>
      </c>
      <c r="D85" s="11" t="s">
        <v>2950</v>
      </c>
      <c r="E85" s="31">
        <v>172.143</v>
      </c>
      <c r="F85" s="45"/>
      <c r="I85" s="32">
        <v>2.3029781483823731E-5</v>
      </c>
      <c r="J85" s="32"/>
      <c r="K85" s="32"/>
      <c r="L85" s="32"/>
      <c r="M85" s="11" t="s">
        <v>2588</v>
      </c>
      <c r="N85" s="11">
        <v>30.423712999999999</v>
      </c>
      <c r="O85" s="11">
        <v>110.99067700000001</v>
      </c>
      <c r="Q85" s="11" t="s">
        <v>2632</v>
      </c>
      <c r="V85" s="11" t="s">
        <v>141</v>
      </c>
      <c r="X85" s="11" t="s">
        <v>2291</v>
      </c>
      <c r="Y85" s="11" t="s">
        <v>2333</v>
      </c>
    </row>
    <row r="86" spans="1:25" ht="17" hidden="1" thickTop="1">
      <c r="A86" s="11" t="s">
        <v>2395</v>
      </c>
      <c r="B86" s="11" t="s">
        <v>2960</v>
      </c>
      <c r="C86" s="11" t="s">
        <v>2630</v>
      </c>
      <c r="D86" s="11" t="s">
        <v>2961</v>
      </c>
      <c r="E86" s="31">
        <v>108.158</v>
      </c>
      <c r="F86" s="45"/>
      <c r="I86" s="32">
        <v>3.1313875542753136E-5</v>
      </c>
      <c r="J86" s="32"/>
      <c r="K86" s="32"/>
      <c r="L86" s="32"/>
      <c r="M86" s="11" t="s">
        <v>2588</v>
      </c>
      <c r="N86" s="11">
        <v>36.478493</v>
      </c>
      <c r="O86" s="11">
        <v>119.21897800000001</v>
      </c>
      <c r="Q86" s="11" t="s">
        <v>2632</v>
      </c>
      <c r="R86" s="11" t="s">
        <v>2665</v>
      </c>
      <c r="S86" s="11" t="s">
        <v>2666</v>
      </c>
      <c r="T86" s="11" t="s">
        <v>160</v>
      </c>
      <c r="V86" s="11" t="s">
        <v>183</v>
      </c>
      <c r="X86" s="11" t="s">
        <v>2250</v>
      </c>
      <c r="Y86" s="11" t="s">
        <v>2271</v>
      </c>
    </row>
    <row r="87" spans="1:25" ht="17" hidden="1" thickTop="1">
      <c r="A87" s="11" t="s">
        <v>2396</v>
      </c>
      <c r="B87" s="11" t="s">
        <v>2962</v>
      </c>
      <c r="C87" s="11" t="s">
        <v>2630</v>
      </c>
      <c r="D87" s="11" t="s">
        <v>2963</v>
      </c>
      <c r="E87" s="31">
        <v>172.755</v>
      </c>
      <c r="F87" s="45"/>
      <c r="I87" s="32">
        <v>3.968081054227183E-5</v>
      </c>
      <c r="J87" s="32"/>
      <c r="K87" s="32"/>
      <c r="L87" s="32"/>
      <c r="M87" s="11" t="s">
        <v>2588</v>
      </c>
      <c r="N87" s="11">
        <v>36.200251999999999</v>
      </c>
      <c r="O87" s="11">
        <v>117.087614</v>
      </c>
      <c r="Q87" s="11" t="s">
        <v>2632</v>
      </c>
      <c r="R87" s="11" t="s">
        <v>4</v>
      </c>
      <c r="S87" s="11" t="s">
        <v>5</v>
      </c>
      <c r="T87" s="11" t="s">
        <v>6</v>
      </c>
      <c r="V87" s="11" t="s">
        <v>141</v>
      </c>
      <c r="X87" s="11" t="s">
        <v>2250</v>
      </c>
      <c r="Y87" s="11" t="s">
        <v>2271</v>
      </c>
    </row>
    <row r="88" spans="1:25" ht="17" hidden="1" thickTop="1">
      <c r="A88" s="11" t="s">
        <v>2411</v>
      </c>
      <c r="B88" s="11" t="s">
        <v>2964</v>
      </c>
      <c r="C88" s="11" t="s">
        <v>2630</v>
      </c>
      <c r="D88" s="11" t="s">
        <v>2963</v>
      </c>
      <c r="E88" s="31">
        <v>80.452500000000001</v>
      </c>
      <c r="F88" s="45"/>
      <c r="I88" s="32">
        <v>3.1562398364521018E-5</v>
      </c>
      <c r="J88" s="32"/>
      <c r="K88" s="32"/>
      <c r="L88" s="32"/>
      <c r="M88" s="11" t="s">
        <v>2588</v>
      </c>
      <c r="N88" s="11">
        <v>36.200251999999999</v>
      </c>
      <c r="O88" s="11">
        <v>117.087614</v>
      </c>
      <c r="Q88" s="11" t="s">
        <v>2632</v>
      </c>
      <c r="R88" s="11" t="s">
        <v>4</v>
      </c>
      <c r="S88" s="11" t="s">
        <v>5</v>
      </c>
      <c r="T88" s="11" t="s">
        <v>6</v>
      </c>
      <c r="V88" s="11" t="s">
        <v>141</v>
      </c>
      <c r="X88" s="11" t="s">
        <v>2627</v>
      </c>
      <c r="Y88" s="11" t="s">
        <v>2391</v>
      </c>
    </row>
    <row r="89" spans="1:25" ht="17" hidden="1" thickTop="1">
      <c r="A89" s="11" t="s">
        <v>2294</v>
      </c>
      <c r="B89" s="11" t="s">
        <v>2967</v>
      </c>
      <c r="C89" s="11" t="s">
        <v>2630</v>
      </c>
      <c r="D89" s="11" t="s">
        <v>2968</v>
      </c>
      <c r="E89" s="31">
        <v>90.725899999999996</v>
      </c>
      <c r="F89" s="45"/>
      <c r="I89" s="32">
        <v>2.9657056730967252E-5</v>
      </c>
      <c r="J89" s="32"/>
      <c r="K89" s="32"/>
      <c r="L89" s="32"/>
      <c r="M89" s="11" t="s">
        <v>5355</v>
      </c>
      <c r="N89" s="11">
        <v>34.21528</v>
      </c>
      <c r="O89" s="11">
        <v>106.89955500000001</v>
      </c>
      <c r="Q89" s="11" t="s">
        <v>2632</v>
      </c>
      <c r="R89" s="11" t="s">
        <v>4</v>
      </c>
      <c r="S89" s="11" t="s">
        <v>5</v>
      </c>
      <c r="V89" s="11" t="s">
        <v>141</v>
      </c>
      <c r="X89" s="11" t="s">
        <v>2249</v>
      </c>
      <c r="Y89" s="11" t="s">
        <v>2249</v>
      </c>
    </row>
    <row r="90" spans="1:25" ht="17" hidden="1" thickTop="1">
      <c r="A90" s="11" t="s">
        <v>2397</v>
      </c>
      <c r="B90" s="11" t="s">
        <v>2969</v>
      </c>
      <c r="C90" s="11" t="s">
        <v>2630</v>
      </c>
      <c r="D90" s="11" t="s">
        <v>2968</v>
      </c>
      <c r="E90" s="31">
        <v>182.87899999999999</v>
      </c>
      <c r="F90" s="45"/>
      <c r="I90" s="32">
        <v>3.6284331978110773E-5</v>
      </c>
      <c r="J90" s="32"/>
      <c r="K90" s="32"/>
      <c r="L90" s="32"/>
      <c r="M90" s="11" t="s">
        <v>2588</v>
      </c>
      <c r="N90" s="11">
        <v>34.21528</v>
      </c>
      <c r="O90" s="11">
        <v>106.89955500000001</v>
      </c>
      <c r="Q90" s="11" t="s">
        <v>2632</v>
      </c>
      <c r="R90" s="11" t="s">
        <v>2665</v>
      </c>
      <c r="S90" s="11" t="s">
        <v>2666</v>
      </c>
      <c r="T90" s="11" t="s">
        <v>160</v>
      </c>
      <c r="V90" s="11" t="s">
        <v>183</v>
      </c>
      <c r="X90" s="11" t="s">
        <v>2250</v>
      </c>
      <c r="Y90" s="11" t="s">
        <v>2271</v>
      </c>
    </row>
    <row r="91" spans="1:25" ht="17" hidden="1" thickTop="1">
      <c r="A91" s="11" t="s">
        <v>2296</v>
      </c>
      <c r="B91" s="11" t="s">
        <v>2970</v>
      </c>
      <c r="C91" s="11" t="s">
        <v>2630</v>
      </c>
      <c r="D91" s="11" t="s">
        <v>2968</v>
      </c>
      <c r="E91" s="31">
        <v>141.166</v>
      </c>
      <c r="F91" s="45"/>
      <c r="I91" s="32">
        <v>4.0509219948164765E-5</v>
      </c>
      <c r="J91" s="32"/>
      <c r="K91" s="32"/>
      <c r="L91" s="32"/>
      <c r="M91" s="11" t="s">
        <v>5356</v>
      </c>
      <c r="N91" s="11">
        <v>34.21528</v>
      </c>
      <c r="O91" s="11">
        <v>106.89955500000001</v>
      </c>
      <c r="Q91" s="11" t="s">
        <v>2632</v>
      </c>
      <c r="R91" s="11" t="s">
        <v>4</v>
      </c>
      <c r="S91" s="11" t="s">
        <v>5</v>
      </c>
      <c r="V91" s="11" t="s">
        <v>141</v>
      </c>
      <c r="X91" s="11" t="s">
        <v>2249</v>
      </c>
      <c r="Y91" s="11" t="s">
        <v>2249</v>
      </c>
    </row>
    <row r="92" spans="1:25" ht="17" hidden="1" thickTop="1">
      <c r="A92" s="11" t="s">
        <v>2297</v>
      </c>
      <c r="B92" s="11" t="s">
        <v>2971</v>
      </c>
      <c r="C92" s="11" t="s">
        <v>2630</v>
      </c>
      <c r="D92" s="11" t="s">
        <v>2968</v>
      </c>
      <c r="E92" s="31">
        <v>119.009</v>
      </c>
      <c r="F92" s="45"/>
      <c r="I92" s="32">
        <v>2.4520918414431026E-5</v>
      </c>
      <c r="J92" s="32"/>
      <c r="K92" s="32"/>
      <c r="L92" s="32"/>
      <c r="M92" s="11" t="s">
        <v>2588</v>
      </c>
      <c r="N92" s="11">
        <v>34.21528</v>
      </c>
      <c r="O92" s="11">
        <v>106.89955500000001</v>
      </c>
      <c r="Q92" s="11" t="s">
        <v>2632</v>
      </c>
      <c r="R92" s="11" t="s">
        <v>4</v>
      </c>
      <c r="S92" s="11" t="s">
        <v>2648</v>
      </c>
      <c r="T92" s="11" t="s">
        <v>2649</v>
      </c>
      <c r="V92" s="11" t="s">
        <v>141</v>
      </c>
      <c r="X92" s="11" t="s">
        <v>2249</v>
      </c>
      <c r="Y92" s="11" t="s">
        <v>2249</v>
      </c>
    </row>
    <row r="93" spans="1:25" ht="17" hidden="1" thickTop="1">
      <c r="A93" s="11" t="s">
        <v>2298</v>
      </c>
      <c r="B93" s="11" t="s">
        <v>2972</v>
      </c>
      <c r="C93" s="11" t="s">
        <v>2630</v>
      </c>
      <c r="D93" s="11" t="s">
        <v>2968</v>
      </c>
      <c r="E93" s="31">
        <v>132.00700000000001</v>
      </c>
      <c r="F93" s="45"/>
      <c r="I93" s="32">
        <v>2.7917396978592079E-5</v>
      </c>
      <c r="J93" s="32"/>
      <c r="K93" s="32"/>
      <c r="L93" s="32"/>
      <c r="M93" s="11" t="s">
        <v>2588</v>
      </c>
      <c r="N93" s="11">
        <v>34.21528</v>
      </c>
      <c r="O93" s="11">
        <v>106.89955500000001</v>
      </c>
      <c r="Q93" s="11" t="s">
        <v>2632</v>
      </c>
      <c r="R93" s="11" t="s">
        <v>4</v>
      </c>
      <c r="S93" s="11" t="s">
        <v>5</v>
      </c>
      <c r="V93" s="11" t="s">
        <v>141</v>
      </c>
      <c r="X93" s="11" t="s">
        <v>2249</v>
      </c>
      <c r="Y93" s="11" t="s">
        <v>2249</v>
      </c>
    </row>
    <row r="94" spans="1:25" ht="17" hidden="1" thickTop="1">
      <c r="A94" s="11" t="s">
        <v>2299</v>
      </c>
      <c r="B94" s="11" t="s">
        <v>2973</v>
      </c>
      <c r="C94" s="11" t="s">
        <v>2630</v>
      </c>
      <c r="D94" s="11" t="s">
        <v>2968</v>
      </c>
      <c r="E94" s="31">
        <v>76.147999999999996</v>
      </c>
      <c r="F94" s="45"/>
      <c r="I94" s="32">
        <v>2.9657056730967252E-5</v>
      </c>
      <c r="J94" s="32"/>
      <c r="K94" s="32"/>
      <c r="L94" s="32"/>
      <c r="M94" s="11" t="s">
        <v>5357</v>
      </c>
      <c r="N94" s="11">
        <v>34.21528</v>
      </c>
      <c r="O94" s="11">
        <v>106.89955500000001</v>
      </c>
      <c r="Q94" s="11" t="s">
        <v>2632</v>
      </c>
      <c r="R94" s="11" t="s">
        <v>4</v>
      </c>
      <c r="S94" s="11" t="s">
        <v>5</v>
      </c>
      <c r="T94" s="11" t="s">
        <v>6</v>
      </c>
      <c r="V94" s="11" t="s">
        <v>141</v>
      </c>
      <c r="X94" s="11" t="s">
        <v>2249</v>
      </c>
      <c r="Y94" s="11" t="s">
        <v>2249</v>
      </c>
    </row>
    <row r="95" spans="1:25" ht="17" hidden="1" thickTop="1">
      <c r="A95" s="11" t="s">
        <v>2300</v>
      </c>
      <c r="B95" s="11" t="s">
        <v>2974</v>
      </c>
      <c r="C95" s="11" t="s">
        <v>2630</v>
      </c>
      <c r="D95" s="11" t="s">
        <v>2968</v>
      </c>
      <c r="E95" s="31">
        <v>108.178</v>
      </c>
      <c r="F95" s="45"/>
      <c r="I95" s="32">
        <v>3.910092395814677E-5</v>
      </c>
      <c r="J95" s="32"/>
      <c r="K95" s="32"/>
      <c r="L95" s="32"/>
      <c r="M95" s="11" t="s">
        <v>2588</v>
      </c>
      <c r="N95" s="11">
        <v>34.21528</v>
      </c>
      <c r="O95" s="11">
        <v>106.89955500000001</v>
      </c>
      <c r="Q95" s="11" t="s">
        <v>2632</v>
      </c>
      <c r="R95" s="11" t="s">
        <v>4</v>
      </c>
      <c r="S95" s="11" t="s">
        <v>5</v>
      </c>
      <c r="V95" s="11" t="s">
        <v>141</v>
      </c>
      <c r="X95" s="11" t="s">
        <v>2249</v>
      </c>
      <c r="Y95" s="11" t="s">
        <v>2249</v>
      </c>
    </row>
    <row r="96" spans="1:25" ht="17" hidden="1" thickTop="1">
      <c r="A96" s="11" t="s">
        <v>2416</v>
      </c>
      <c r="B96" s="11" t="s">
        <v>2975</v>
      </c>
      <c r="C96" s="11" t="s">
        <v>2630</v>
      </c>
      <c r="D96" s="11" t="s">
        <v>2976</v>
      </c>
      <c r="E96" s="31">
        <v>143.459</v>
      </c>
      <c r="F96" s="45"/>
      <c r="I96" s="32">
        <v>3.8272514552253828E-5</v>
      </c>
      <c r="J96" s="32"/>
      <c r="K96" s="32"/>
      <c r="L96" s="32"/>
      <c r="M96" s="11" t="s">
        <v>2588</v>
      </c>
      <c r="N96" s="11">
        <v>41.764114999999997</v>
      </c>
      <c r="O96" s="11">
        <v>86.145297999999997</v>
      </c>
      <c r="Q96" s="11" t="s">
        <v>2632</v>
      </c>
      <c r="R96" s="11" t="s">
        <v>174</v>
      </c>
      <c r="S96" s="11" t="s">
        <v>175</v>
      </c>
      <c r="T96" s="11" t="s">
        <v>2646</v>
      </c>
      <c r="V96" s="11" t="s">
        <v>183</v>
      </c>
      <c r="X96" s="11" t="s">
        <v>2142</v>
      </c>
      <c r="Y96" s="11" t="s">
        <v>2142</v>
      </c>
    </row>
    <row r="97" spans="1:25" ht="17" hidden="1" thickTop="1">
      <c r="A97" s="11" t="s">
        <v>2288</v>
      </c>
      <c r="B97" s="11" t="s">
        <v>2977</v>
      </c>
      <c r="C97" s="11" t="s">
        <v>2630</v>
      </c>
      <c r="D97" s="11" t="s">
        <v>2948</v>
      </c>
      <c r="E97" s="31">
        <v>173.465</v>
      </c>
      <c r="F97" s="45"/>
      <c r="I97" s="32">
        <v>3.6615695740467951E-5</v>
      </c>
      <c r="J97" s="32"/>
      <c r="K97" s="32"/>
      <c r="L97" s="32"/>
      <c r="M97" s="11" t="s">
        <v>2588</v>
      </c>
      <c r="N97" s="11">
        <v>31.470896799999998</v>
      </c>
      <c r="O97" s="11">
        <v>110.39448520000001</v>
      </c>
      <c r="Q97" s="11" t="s">
        <v>2632</v>
      </c>
      <c r="V97" s="11" t="s">
        <v>141</v>
      </c>
      <c r="X97" s="11" t="s">
        <v>2226</v>
      </c>
      <c r="Y97" s="11" t="s">
        <v>2267</v>
      </c>
    </row>
    <row r="98" spans="1:25" ht="17" hidden="1" thickTop="1">
      <c r="A98" s="11" t="s">
        <v>2289</v>
      </c>
      <c r="B98" s="11" t="s">
        <v>2978</v>
      </c>
      <c r="C98" s="11" t="s">
        <v>2630</v>
      </c>
      <c r="D98" s="11" t="s">
        <v>2948</v>
      </c>
      <c r="E98" s="31">
        <v>129.34800000000001</v>
      </c>
      <c r="F98" s="45"/>
      <c r="I98" s="32">
        <v>3.0071261433913723E-5</v>
      </c>
      <c r="J98" s="32"/>
      <c r="K98" s="32"/>
      <c r="L98" s="32"/>
      <c r="M98" s="11" t="s">
        <v>2588</v>
      </c>
      <c r="N98" s="11">
        <v>31.470896799999998</v>
      </c>
      <c r="O98" s="11">
        <v>110.39448520000001</v>
      </c>
      <c r="Q98" s="11" t="s">
        <v>2632</v>
      </c>
      <c r="V98" s="11" t="s">
        <v>141</v>
      </c>
      <c r="X98" s="11" t="s">
        <v>2226</v>
      </c>
      <c r="Y98" s="11" t="s">
        <v>2267</v>
      </c>
    </row>
    <row r="99" spans="1:25" ht="17" hidden="1" thickTop="1">
      <c r="A99" s="11" t="s">
        <v>2290</v>
      </c>
      <c r="B99" s="11" t="s">
        <v>2979</v>
      </c>
      <c r="C99" s="11" t="s">
        <v>2630</v>
      </c>
      <c r="D99" s="11" t="s">
        <v>2948</v>
      </c>
      <c r="E99" s="31">
        <v>221.96299999999999</v>
      </c>
      <c r="F99" s="45"/>
      <c r="I99" s="32">
        <v>3.3136376235717598E-5</v>
      </c>
      <c r="J99" s="32"/>
      <c r="K99" s="32"/>
      <c r="L99" s="32"/>
      <c r="M99" s="11" t="s">
        <v>2588</v>
      </c>
      <c r="N99" s="11">
        <v>31.470896799999998</v>
      </c>
      <c r="O99" s="11">
        <v>110.39448520000001</v>
      </c>
      <c r="Q99" s="11" t="s">
        <v>2632</v>
      </c>
      <c r="V99" s="11" t="s">
        <v>141</v>
      </c>
      <c r="X99" s="11" t="s">
        <v>2226</v>
      </c>
      <c r="Y99" s="11" t="s">
        <v>2267</v>
      </c>
    </row>
    <row r="100" spans="1:25" ht="17" hidden="1" thickTop="1">
      <c r="A100" s="11" t="s">
        <v>2292</v>
      </c>
      <c r="B100" s="11" t="s">
        <v>2980</v>
      </c>
      <c r="C100" s="11" t="s">
        <v>2630</v>
      </c>
      <c r="D100" s="11" t="s">
        <v>2948</v>
      </c>
      <c r="E100" s="31">
        <v>182.42400000000001</v>
      </c>
      <c r="F100" s="45"/>
      <c r="I100" s="32">
        <v>3.4213308463378422E-5</v>
      </c>
      <c r="J100" s="32"/>
      <c r="K100" s="32"/>
      <c r="L100" s="32"/>
      <c r="M100" s="11" t="s">
        <v>2588</v>
      </c>
      <c r="N100" s="11">
        <v>31.470896799999998</v>
      </c>
      <c r="O100" s="11">
        <v>110.39448520000001</v>
      </c>
      <c r="Q100" s="11" t="s">
        <v>2632</v>
      </c>
      <c r="V100" s="11" t="s">
        <v>141</v>
      </c>
      <c r="X100" s="11" t="s">
        <v>2226</v>
      </c>
      <c r="Y100" s="11" t="s">
        <v>2267</v>
      </c>
    </row>
    <row r="101" spans="1:25" ht="17" hidden="1" thickTop="1">
      <c r="A101" s="11" t="s">
        <v>2443</v>
      </c>
      <c r="B101" s="11" t="s">
        <v>2981</v>
      </c>
      <c r="C101" s="11" t="s">
        <v>2630</v>
      </c>
      <c r="D101" s="11" t="s">
        <v>2982</v>
      </c>
      <c r="E101" s="31">
        <v>297.86900000000003</v>
      </c>
      <c r="F101" s="45"/>
      <c r="I101" s="32">
        <v>4.6813415527010042E-4</v>
      </c>
      <c r="J101" s="32"/>
      <c r="K101" s="32"/>
      <c r="L101" s="32"/>
      <c r="M101" s="11" t="s">
        <v>5360</v>
      </c>
      <c r="N101" s="11">
        <v>29.289455</v>
      </c>
      <c r="O101" s="11">
        <v>90.984139999999996</v>
      </c>
      <c r="Q101" s="11" t="s">
        <v>2673</v>
      </c>
      <c r="V101" s="11" t="s">
        <v>2747</v>
      </c>
      <c r="X101" s="11" t="s">
        <v>2142</v>
      </c>
      <c r="Y101" s="11" t="s">
        <v>2142</v>
      </c>
    </row>
    <row r="102" spans="1:25" ht="17" hidden="1" thickTop="1">
      <c r="A102" s="11" t="s">
        <v>2445</v>
      </c>
      <c r="B102" s="11" t="s">
        <v>2983</v>
      </c>
      <c r="C102" s="11" t="s">
        <v>2630</v>
      </c>
      <c r="D102" s="11" t="s">
        <v>2984</v>
      </c>
      <c r="E102" s="31">
        <v>149.32900000000001</v>
      </c>
      <c r="F102" s="45"/>
      <c r="I102" s="32">
        <v>5.3390986209799981E-4</v>
      </c>
      <c r="J102" s="32"/>
      <c r="K102" s="32"/>
      <c r="L102" s="32"/>
      <c r="M102" s="11" t="s">
        <v>5360</v>
      </c>
      <c r="N102" s="11">
        <v>29.654838000000002</v>
      </c>
      <c r="O102" s="11">
        <v>91.140552</v>
      </c>
      <c r="Q102" s="11" t="s">
        <v>2673</v>
      </c>
      <c r="V102" s="11" t="s">
        <v>2747</v>
      </c>
      <c r="X102" s="11" t="s">
        <v>2142</v>
      </c>
      <c r="Y102" s="11" t="s">
        <v>2142</v>
      </c>
    </row>
    <row r="103" spans="1:25" ht="17" hidden="1" thickTop="1">
      <c r="A103" s="11" t="s">
        <v>2446</v>
      </c>
      <c r="B103" s="11" t="s">
        <v>2985</v>
      </c>
      <c r="C103" s="11" t="s">
        <v>2630</v>
      </c>
      <c r="D103" s="11" t="s">
        <v>2986</v>
      </c>
      <c r="E103" s="31">
        <v>89.3142</v>
      </c>
      <c r="F103" s="45"/>
      <c r="I103" s="32">
        <v>6.5651445417015501E-4</v>
      </c>
      <c r="J103" s="32"/>
      <c r="K103" s="32"/>
      <c r="L103" s="32"/>
      <c r="M103" s="11" t="s">
        <v>5361</v>
      </c>
      <c r="N103" s="11">
        <v>29.669409999999999</v>
      </c>
      <c r="O103" s="11">
        <v>91.349867000000003</v>
      </c>
      <c r="Q103" s="11" t="s">
        <v>2673</v>
      </c>
      <c r="V103" s="11" t="s">
        <v>2747</v>
      </c>
      <c r="X103" s="11" t="s">
        <v>2142</v>
      </c>
      <c r="Y103" s="11" t="s">
        <v>2142</v>
      </c>
    </row>
    <row r="104" spans="1:25" ht="17" hidden="1" thickTop="1">
      <c r="A104" s="11" t="s">
        <v>2447</v>
      </c>
      <c r="B104" s="11" t="s">
        <v>2987</v>
      </c>
      <c r="C104" s="11" t="s">
        <v>2630</v>
      </c>
      <c r="D104" s="11" t="s">
        <v>2988</v>
      </c>
      <c r="E104" s="31">
        <v>344.20499999999998</v>
      </c>
      <c r="F104" s="45"/>
      <c r="I104" s="32">
        <v>6.4533092719060029E-4</v>
      </c>
      <c r="J104" s="32"/>
      <c r="K104" s="32"/>
      <c r="L104" s="32"/>
      <c r="M104" s="11" t="s">
        <v>2588</v>
      </c>
      <c r="N104" s="11">
        <v>29.885280000000002</v>
      </c>
      <c r="O104" s="11">
        <v>93.246077</v>
      </c>
      <c r="Q104" s="11" t="s">
        <v>2673</v>
      </c>
      <c r="V104" s="11" t="s">
        <v>2747</v>
      </c>
      <c r="X104" s="11" t="s">
        <v>2142</v>
      </c>
      <c r="Y104" s="11" t="s">
        <v>2142</v>
      </c>
    </row>
    <row r="105" spans="1:25" ht="17" hidden="1" thickTop="1">
      <c r="A105" s="11" t="s">
        <v>2448</v>
      </c>
      <c r="B105" s="11" t="s">
        <v>2989</v>
      </c>
      <c r="C105" s="11" t="s">
        <v>2630</v>
      </c>
      <c r="D105" s="11" t="s">
        <v>2988</v>
      </c>
      <c r="E105" s="31">
        <v>164.13</v>
      </c>
      <c r="F105" s="45"/>
      <c r="I105" s="32">
        <v>4.3607471126204362E-4</v>
      </c>
      <c r="J105" s="32"/>
      <c r="K105" s="32"/>
      <c r="L105" s="32"/>
      <c r="M105" s="11" t="s">
        <v>2588</v>
      </c>
      <c r="N105" s="11">
        <v>29.885280000000002</v>
      </c>
      <c r="O105" s="11">
        <v>93.246077</v>
      </c>
      <c r="Q105" s="11" t="s">
        <v>2673</v>
      </c>
      <c r="V105" s="11" t="s">
        <v>2747</v>
      </c>
      <c r="X105" s="11" t="s">
        <v>2142</v>
      </c>
      <c r="Y105" s="11" t="s">
        <v>2142</v>
      </c>
    </row>
    <row r="106" spans="1:25" ht="17" hidden="1" thickTop="1">
      <c r="A106" s="11" t="s">
        <v>2449</v>
      </c>
      <c r="B106" s="11" t="s">
        <v>2990</v>
      </c>
      <c r="C106" s="11" t="s">
        <v>2630</v>
      </c>
      <c r="D106" s="11" t="s">
        <v>2991</v>
      </c>
      <c r="E106" s="31">
        <v>121.52500000000001</v>
      </c>
      <c r="F106" s="45"/>
      <c r="I106" s="32">
        <v>6.2917694377568798E-4</v>
      </c>
      <c r="J106" s="32"/>
      <c r="K106" s="32"/>
      <c r="L106" s="32"/>
      <c r="M106" s="11" t="s">
        <v>5362</v>
      </c>
      <c r="N106" s="11">
        <v>28.155186</v>
      </c>
      <c r="O106" s="11">
        <v>85.982236999999998</v>
      </c>
      <c r="Q106" s="11" t="s">
        <v>2673</v>
      </c>
      <c r="V106" s="11" t="s">
        <v>2747</v>
      </c>
      <c r="X106" s="11" t="s">
        <v>2142</v>
      </c>
      <c r="Y106" s="11" t="s">
        <v>2142</v>
      </c>
    </row>
    <row r="107" spans="1:25" ht="17" hidden="1" thickTop="1">
      <c r="A107" s="11" t="s">
        <v>2409</v>
      </c>
      <c r="B107" s="11" t="s">
        <v>2992</v>
      </c>
      <c r="C107" s="11" t="s">
        <v>2630</v>
      </c>
      <c r="D107" s="11" t="s">
        <v>2993</v>
      </c>
      <c r="E107" s="31">
        <v>83.329800000000006</v>
      </c>
      <c r="F107" s="45"/>
      <c r="I107" s="32">
        <v>3.794115078989665E-5</v>
      </c>
      <c r="J107" s="32"/>
      <c r="K107" s="32"/>
      <c r="L107" s="32"/>
      <c r="M107" s="11" t="s">
        <v>2588</v>
      </c>
      <c r="N107" s="11">
        <v>22.000143000000001</v>
      </c>
      <c r="O107" s="11">
        <v>100.77167799999999</v>
      </c>
      <c r="Q107" s="11" t="s">
        <v>2632</v>
      </c>
      <c r="R107" s="11" t="s">
        <v>2994</v>
      </c>
      <c r="S107" s="11" t="s">
        <v>2995</v>
      </c>
      <c r="T107" s="11" t="s">
        <v>2996</v>
      </c>
      <c r="V107" s="11" t="s">
        <v>183</v>
      </c>
      <c r="X107" s="11" t="s">
        <v>2627</v>
      </c>
      <c r="Y107" s="11" t="s">
        <v>2391</v>
      </c>
    </row>
    <row r="108" spans="1:25" ht="17" hidden="1" thickTop="1">
      <c r="A108" s="11" t="s">
        <v>2417</v>
      </c>
      <c r="B108" s="11" t="s">
        <v>2997</v>
      </c>
      <c r="C108" s="11" t="s">
        <v>2630</v>
      </c>
      <c r="D108" s="11" t="s">
        <v>2998</v>
      </c>
      <c r="E108" s="31">
        <v>79.509500000000003</v>
      </c>
      <c r="F108" s="45"/>
      <c r="I108" s="32">
        <v>2.1372962672037851E-5</v>
      </c>
      <c r="J108" s="32"/>
      <c r="K108" s="32"/>
      <c r="L108" s="32"/>
      <c r="M108" s="11" t="s">
        <v>2588</v>
      </c>
      <c r="N108" s="11">
        <v>25.597337</v>
      </c>
      <c r="O108" s="11">
        <v>100.231407</v>
      </c>
      <c r="Q108" s="11" t="s">
        <v>2639</v>
      </c>
      <c r="V108" s="11" t="s">
        <v>220</v>
      </c>
      <c r="X108" s="11" t="s">
        <v>2142</v>
      </c>
      <c r="Y108" s="11" t="s">
        <v>2142</v>
      </c>
    </row>
    <row r="109" spans="1:25" ht="17" hidden="1" thickTop="1">
      <c r="A109" s="11" t="s">
        <v>2410</v>
      </c>
      <c r="B109" s="11" t="s">
        <v>2999</v>
      </c>
      <c r="C109" s="11" t="s">
        <v>2630</v>
      </c>
      <c r="D109" s="11" t="s">
        <v>2998</v>
      </c>
      <c r="E109" s="31">
        <v>126.443</v>
      </c>
      <c r="F109" s="45"/>
      <c r="I109" s="32">
        <v>2.4935123117377493E-5</v>
      </c>
      <c r="J109" s="32"/>
      <c r="K109" s="32"/>
      <c r="L109" s="32"/>
      <c r="M109" s="11" t="s">
        <v>2588</v>
      </c>
      <c r="N109" s="11">
        <v>25.597337</v>
      </c>
      <c r="O109" s="11">
        <v>100.231407</v>
      </c>
      <c r="Q109" s="11" t="s">
        <v>2639</v>
      </c>
      <c r="V109" s="11" t="s">
        <v>220</v>
      </c>
      <c r="X109" s="11" t="s">
        <v>2627</v>
      </c>
      <c r="Y109" s="11" t="s">
        <v>2391</v>
      </c>
    </row>
    <row r="110" spans="1:25" ht="17" hidden="1" thickTop="1">
      <c r="A110" s="11" t="s">
        <v>2362</v>
      </c>
      <c r="B110" s="11" t="s">
        <v>3000</v>
      </c>
      <c r="C110" s="11" t="s">
        <v>2630</v>
      </c>
      <c r="D110" s="11" t="s">
        <v>2686</v>
      </c>
      <c r="E110" s="31">
        <v>71.861900000000006</v>
      </c>
      <c r="F110" s="45"/>
      <c r="I110" s="32">
        <v>3.6035809156342891E-5</v>
      </c>
      <c r="J110" s="32"/>
      <c r="K110" s="32"/>
      <c r="L110" s="32"/>
      <c r="M110" s="11" t="s">
        <v>2588</v>
      </c>
      <c r="N110" s="11">
        <v>29.255213999999999</v>
      </c>
      <c r="O110" s="11">
        <v>118.154533</v>
      </c>
      <c r="Q110" s="11" t="s">
        <v>2632</v>
      </c>
      <c r="V110" s="11" t="s">
        <v>2636</v>
      </c>
      <c r="X110" s="11" t="s">
        <v>2293</v>
      </c>
      <c r="Y110" s="11" t="s">
        <v>2285</v>
      </c>
    </row>
    <row r="111" spans="1:25" ht="17" hidden="1" thickTop="1">
      <c r="A111" s="11" t="s">
        <v>2363</v>
      </c>
      <c r="B111" s="11" t="s">
        <v>3001</v>
      </c>
      <c r="C111" s="11" t="s">
        <v>2630</v>
      </c>
      <c r="D111" s="11" t="s">
        <v>2686</v>
      </c>
      <c r="E111" s="31">
        <v>50.828600000000002</v>
      </c>
      <c r="F111" s="45"/>
      <c r="I111" s="32">
        <v>3.2307966829824663E-5</v>
      </c>
      <c r="J111" s="32"/>
      <c r="K111" s="32"/>
      <c r="L111" s="32"/>
      <c r="M111" s="11" t="s">
        <v>2588</v>
      </c>
      <c r="N111" s="11">
        <v>29.255213999999999</v>
      </c>
      <c r="O111" s="11">
        <v>118.154533</v>
      </c>
      <c r="Q111" s="11" t="s">
        <v>2632</v>
      </c>
      <c r="V111" s="11" t="s">
        <v>2636</v>
      </c>
      <c r="X111" s="11" t="s">
        <v>2293</v>
      </c>
      <c r="Y111" s="11" t="s">
        <v>2285</v>
      </c>
    </row>
    <row r="112" spans="1:25" ht="17" hidden="1" thickTop="1">
      <c r="A112" s="11" t="s">
        <v>2207</v>
      </c>
      <c r="B112" s="11" t="s">
        <v>5530</v>
      </c>
      <c r="C112" s="11" t="s">
        <v>2712</v>
      </c>
      <c r="D112" s="11" t="s">
        <v>2622</v>
      </c>
      <c r="E112" s="31">
        <v>214.83</v>
      </c>
      <c r="F112" s="45"/>
      <c r="G112" s="11" t="s">
        <v>34</v>
      </c>
      <c r="I112" s="32">
        <v>3.5870127275164306E-5</v>
      </c>
      <c r="J112" s="32"/>
      <c r="K112" s="32"/>
      <c r="L112" s="32"/>
      <c r="M112" s="11" t="s">
        <v>2588</v>
      </c>
      <c r="N112" s="11">
        <v>23.561346</v>
      </c>
      <c r="O112" s="11">
        <v>120.92437700000001</v>
      </c>
      <c r="Q112" s="11" t="s">
        <v>2696</v>
      </c>
      <c r="R112" s="11" t="s">
        <v>2232</v>
      </c>
      <c r="S112" s="11" t="s">
        <v>2233</v>
      </c>
      <c r="T112" s="11" t="s">
        <v>2234</v>
      </c>
      <c r="U112" s="11">
        <v>1</v>
      </c>
      <c r="V112" s="11" t="s">
        <v>2240</v>
      </c>
      <c r="X112" s="11" t="s">
        <v>2223</v>
      </c>
      <c r="Y112" s="11" t="s">
        <v>2306</v>
      </c>
    </row>
    <row r="113" spans="1:25" ht="17" hidden="1" thickTop="1">
      <c r="A113" s="11" t="s">
        <v>2487</v>
      </c>
      <c r="B113" s="11" t="s">
        <v>2713</v>
      </c>
      <c r="C113" s="11" t="s">
        <v>2712</v>
      </c>
      <c r="D113" s="11" t="s">
        <v>2714</v>
      </c>
      <c r="E113" s="31">
        <v>130.304</v>
      </c>
      <c r="F113" s="45"/>
      <c r="I113" s="32">
        <v>8.8846908782017813E-4</v>
      </c>
      <c r="J113" s="32"/>
      <c r="K113" s="32"/>
      <c r="L113" s="32"/>
      <c r="M113" s="11" t="s">
        <v>2588</v>
      </c>
      <c r="N113" s="11">
        <v>-32.889458699999999</v>
      </c>
      <c r="O113" s="11">
        <v>-68.845838599999993</v>
      </c>
      <c r="Q113" s="11" t="s">
        <v>2715</v>
      </c>
      <c r="X113" s="11" t="s">
        <v>2142</v>
      </c>
      <c r="Y113" s="11" t="s">
        <v>2142</v>
      </c>
    </row>
    <row r="114" spans="1:25" ht="17" hidden="1" thickTop="1">
      <c r="A114" s="11" t="s">
        <v>2213</v>
      </c>
      <c r="B114" s="11" t="s">
        <v>5531</v>
      </c>
      <c r="C114" s="11" t="s">
        <v>2712</v>
      </c>
      <c r="D114" s="11" t="s">
        <v>2623</v>
      </c>
      <c r="E114" s="31">
        <v>184.239</v>
      </c>
      <c r="F114" s="45"/>
      <c r="G114" s="11" t="s">
        <v>34</v>
      </c>
      <c r="I114" s="32">
        <v>2.3477122563005919E-3</v>
      </c>
      <c r="J114" s="32"/>
      <c r="K114" s="32"/>
      <c r="L114" s="32"/>
      <c r="M114" s="11" t="s">
        <v>5179</v>
      </c>
      <c r="N114" s="11">
        <v>23.8753852</v>
      </c>
      <c r="O114" s="11">
        <v>120.91878269999999</v>
      </c>
      <c r="Q114" s="11" t="s">
        <v>2632</v>
      </c>
      <c r="R114" s="11" t="s">
        <v>246</v>
      </c>
      <c r="S114" s="11" t="s">
        <v>247</v>
      </c>
      <c r="T114" s="11" t="s">
        <v>1479</v>
      </c>
      <c r="U114" s="11">
        <v>1</v>
      </c>
      <c r="V114" s="11" t="s">
        <v>102</v>
      </c>
      <c r="X114" s="11" t="s">
        <v>2513</v>
      </c>
      <c r="Y114" s="11" t="s">
        <v>2513</v>
      </c>
    </row>
    <row r="115" spans="1:25" ht="17" hidden="1" thickTop="1">
      <c r="A115" s="11" t="s">
        <v>2465</v>
      </c>
      <c r="B115" s="11" t="s">
        <v>2716</v>
      </c>
      <c r="C115" s="11" t="s">
        <v>2712</v>
      </c>
      <c r="D115" s="11" t="s">
        <v>2717</v>
      </c>
      <c r="E115" s="31">
        <v>222.42400000000001</v>
      </c>
      <c r="F115" s="45"/>
      <c r="I115" s="32">
        <v>1.7098370137630281E-4</v>
      </c>
      <c r="J115" s="32"/>
      <c r="K115" s="32"/>
      <c r="L115" s="32"/>
      <c r="M115" s="11" t="s">
        <v>2588</v>
      </c>
      <c r="N115" s="11">
        <v>39.279560699999998</v>
      </c>
      <c r="O115" s="11">
        <v>-3.097702</v>
      </c>
      <c r="Q115" s="11" t="s">
        <v>2715</v>
      </c>
      <c r="V115" s="11" t="s">
        <v>2718</v>
      </c>
      <c r="X115" s="11" t="s">
        <v>2227</v>
      </c>
      <c r="Y115" s="11" t="s">
        <v>2228</v>
      </c>
    </row>
    <row r="116" spans="1:25" ht="17" hidden="1" thickTop="1">
      <c r="A116" s="11" t="s">
        <v>2344</v>
      </c>
      <c r="B116" s="11" t="s">
        <v>2719</v>
      </c>
      <c r="C116" s="11" t="s">
        <v>2712</v>
      </c>
      <c r="D116" s="11" t="s">
        <v>2720</v>
      </c>
      <c r="E116" s="31">
        <v>203.845</v>
      </c>
      <c r="F116" s="45"/>
      <c r="I116" s="32">
        <v>3.0816829899217365E-5</v>
      </c>
      <c r="J116" s="32"/>
      <c r="K116" s="32"/>
      <c r="L116" s="32"/>
      <c r="M116" s="11" t="s">
        <v>5180</v>
      </c>
      <c r="N116" s="11">
        <v>18.898333300000001</v>
      </c>
      <c r="O116" s="11">
        <v>109.70416659999999</v>
      </c>
      <c r="Q116" s="11" t="s">
        <v>2632</v>
      </c>
      <c r="V116" s="11" t="s">
        <v>2636</v>
      </c>
      <c r="X116" s="11" t="s">
        <v>2250</v>
      </c>
      <c r="Y116" s="11" t="s">
        <v>2254</v>
      </c>
    </row>
    <row r="117" spans="1:25" ht="17" hidden="1" thickTop="1">
      <c r="A117" s="11" t="s">
        <v>2339</v>
      </c>
      <c r="B117" s="11" t="s">
        <v>2721</v>
      </c>
      <c r="C117" s="11" t="s">
        <v>2712</v>
      </c>
      <c r="D117" s="11" t="s">
        <v>2722</v>
      </c>
      <c r="E117" s="31">
        <v>222.37</v>
      </c>
      <c r="F117" s="45"/>
      <c r="I117" s="32">
        <v>1.9053416335537621E-5</v>
      </c>
      <c r="J117" s="32"/>
      <c r="K117" s="32"/>
      <c r="L117" s="32"/>
      <c r="M117" s="11" t="s">
        <v>5181</v>
      </c>
      <c r="N117" s="11">
        <v>4.2104840000000001</v>
      </c>
      <c r="O117" s="11">
        <v>101.97576599999999</v>
      </c>
      <c r="Q117" s="11" t="s">
        <v>2632</v>
      </c>
      <c r="R117" s="11" t="s">
        <v>2723</v>
      </c>
      <c r="S117" s="11" t="s">
        <v>2724</v>
      </c>
      <c r="T117" s="11" t="s">
        <v>2725</v>
      </c>
      <c r="V117" s="11" t="s">
        <v>2726</v>
      </c>
      <c r="X117" s="11" t="s">
        <v>2291</v>
      </c>
      <c r="Y117" s="11" t="s">
        <v>2259</v>
      </c>
    </row>
    <row r="118" spans="1:25" ht="17" hidden="1" thickTop="1">
      <c r="A118" s="11" t="s">
        <v>2210</v>
      </c>
      <c r="B118" s="11" t="s">
        <v>5532</v>
      </c>
      <c r="C118" s="11" t="s">
        <v>2712</v>
      </c>
      <c r="D118" s="11" t="s">
        <v>2624</v>
      </c>
      <c r="E118" s="31">
        <v>227.22800000000001</v>
      </c>
      <c r="F118" s="45"/>
      <c r="G118" s="11" t="s">
        <v>34</v>
      </c>
      <c r="I118" s="32">
        <v>2.7254669453877726E-5</v>
      </c>
      <c r="J118" s="32"/>
      <c r="K118" s="32"/>
      <c r="L118" s="32"/>
      <c r="M118" s="11" t="s">
        <v>5182</v>
      </c>
      <c r="N118" s="11">
        <v>23.667975599999998</v>
      </c>
      <c r="O118" s="11">
        <v>120.9876321</v>
      </c>
      <c r="Q118" s="11" t="s">
        <v>2639</v>
      </c>
      <c r="U118" s="11">
        <v>1</v>
      </c>
      <c r="V118" s="11" t="s">
        <v>220</v>
      </c>
      <c r="X118" s="11" t="s">
        <v>2226</v>
      </c>
      <c r="Y118" s="11" t="s">
        <v>2251</v>
      </c>
    </row>
    <row r="119" spans="1:25" ht="17" hidden="1" thickTop="1">
      <c r="A119" s="11" t="s">
        <v>2220</v>
      </c>
      <c r="B119" s="11" t="s">
        <v>5533</v>
      </c>
      <c r="C119" s="11" t="s">
        <v>2712</v>
      </c>
      <c r="D119" s="11" t="s">
        <v>2622</v>
      </c>
      <c r="E119" s="31">
        <v>235.12700000000001</v>
      </c>
      <c r="F119" s="45"/>
      <c r="G119" s="11" t="s">
        <v>34</v>
      </c>
      <c r="I119" s="32">
        <v>3.5870127275164306E-5</v>
      </c>
      <c r="J119" s="32"/>
      <c r="K119" s="32"/>
      <c r="L119" s="32"/>
      <c r="M119" s="11" t="s">
        <v>5183</v>
      </c>
      <c r="N119" s="11">
        <v>23.69781</v>
      </c>
      <c r="O119" s="11">
        <v>120.960515</v>
      </c>
      <c r="Q119" s="11" t="s">
        <v>2696</v>
      </c>
      <c r="R119" s="11" t="s">
        <v>2235</v>
      </c>
      <c r="S119" s="11" t="s">
        <v>2236</v>
      </c>
      <c r="T119" s="11" t="s">
        <v>2237</v>
      </c>
      <c r="U119" s="11">
        <v>1</v>
      </c>
      <c r="V119" s="11" t="s">
        <v>2240</v>
      </c>
      <c r="X119" s="11" t="s">
        <v>2223</v>
      </c>
      <c r="Y119" s="11" t="s">
        <v>2306</v>
      </c>
    </row>
    <row r="120" spans="1:25" ht="17" hidden="1" thickTop="1">
      <c r="A120" s="11" t="s">
        <v>2468</v>
      </c>
      <c r="B120" s="11" t="s">
        <v>2727</v>
      </c>
      <c r="C120" s="11" t="s">
        <v>2712</v>
      </c>
      <c r="D120" s="11" t="s">
        <v>2728</v>
      </c>
      <c r="E120" s="31">
        <v>252.80799999999999</v>
      </c>
      <c r="F120" s="45"/>
      <c r="I120" s="32">
        <v>1.4580005543715744E-5</v>
      </c>
      <c r="J120" s="32"/>
      <c r="K120" s="32"/>
      <c r="L120" s="32"/>
      <c r="M120" s="11" t="s">
        <v>5184</v>
      </c>
      <c r="N120" s="11">
        <v>48.501971500000003</v>
      </c>
      <c r="O120" s="11">
        <v>16.970432599999999</v>
      </c>
      <c r="Q120" s="11" t="s">
        <v>2632</v>
      </c>
      <c r="R120" s="11" t="s">
        <v>174</v>
      </c>
      <c r="S120" s="11" t="s">
        <v>175</v>
      </c>
      <c r="T120" s="11" t="s">
        <v>2669</v>
      </c>
      <c r="V120" s="11" t="s">
        <v>2729</v>
      </c>
      <c r="X120" s="11" t="s">
        <v>2227</v>
      </c>
      <c r="Y120" s="11" t="s">
        <v>2228</v>
      </c>
    </row>
    <row r="121" spans="1:25" ht="17" hidden="1" thickTop="1">
      <c r="A121" s="11" t="s">
        <v>2460</v>
      </c>
      <c r="B121" s="11" t="s">
        <v>2730</v>
      </c>
      <c r="C121" s="11" t="s">
        <v>2712</v>
      </c>
      <c r="D121" s="11" t="s">
        <v>2731</v>
      </c>
      <c r="E121" s="31">
        <v>205.18299999999999</v>
      </c>
      <c r="F121" s="45"/>
      <c r="I121" s="32">
        <v>1.1100686038965396E-5</v>
      </c>
      <c r="J121" s="32"/>
      <c r="K121" s="32"/>
      <c r="L121" s="32"/>
      <c r="M121" s="11" t="s">
        <v>5185</v>
      </c>
      <c r="N121" s="11">
        <v>41.871940000000002</v>
      </c>
      <c r="O121" s="11">
        <v>12.56738</v>
      </c>
      <c r="Q121" s="11" t="s">
        <v>2732</v>
      </c>
      <c r="V121" s="11" t="s">
        <v>2733</v>
      </c>
      <c r="X121" s="11" t="s">
        <v>2227</v>
      </c>
      <c r="Y121" s="11" t="s">
        <v>2228</v>
      </c>
    </row>
    <row r="122" spans="1:25" ht="17" hidden="1" thickTop="1">
      <c r="A122" s="11" t="s">
        <v>2514</v>
      </c>
      <c r="B122" s="11" t="s">
        <v>2734</v>
      </c>
      <c r="C122" s="11" t="s">
        <v>2712</v>
      </c>
      <c r="D122" s="11" t="s">
        <v>2735</v>
      </c>
      <c r="E122" s="31">
        <v>253.84700000000001</v>
      </c>
      <c r="F122" s="45"/>
      <c r="I122" s="32">
        <v>6.3588705996342075E-4</v>
      </c>
      <c r="J122" s="32"/>
      <c r="K122" s="32"/>
      <c r="L122" s="32"/>
      <c r="M122" s="11" t="s">
        <v>5186</v>
      </c>
      <c r="N122" s="11">
        <v>13.531665</v>
      </c>
      <c r="O122" s="11">
        <v>-2.4604145000000002</v>
      </c>
      <c r="Q122" s="11" t="s">
        <v>2673</v>
      </c>
      <c r="V122" s="11" t="s">
        <v>2736</v>
      </c>
      <c r="X122" s="11" t="s">
        <v>2142</v>
      </c>
      <c r="Y122" s="11" t="s">
        <v>2142</v>
      </c>
    </row>
    <row r="123" spans="1:25" ht="17" hidden="1" thickTop="1">
      <c r="A123" s="11" t="s">
        <v>2516</v>
      </c>
      <c r="B123" s="11" t="s">
        <v>2737</v>
      </c>
      <c r="C123" s="11" t="s">
        <v>2712</v>
      </c>
      <c r="D123" s="11" t="s">
        <v>2738</v>
      </c>
      <c r="E123" s="31">
        <v>187.85599999999999</v>
      </c>
      <c r="F123" s="45"/>
      <c r="I123" s="32">
        <v>1.1068378072135571E-3</v>
      </c>
      <c r="J123" s="32"/>
      <c r="K123" s="32"/>
      <c r="L123" s="32"/>
      <c r="M123" s="11" t="s">
        <v>5187</v>
      </c>
      <c r="N123" s="11">
        <v>7.9465269999999997</v>
      </c>
      <c r="O123" s="11">
        <v>-1.0231939999999999</v>
      </c>
      <c r="Q123" s="11" t="s">
        <v>2673</v>
      </c>
      <c r="V123" s="11" t="s">
        <v>2736</v>
      </c>
      <c r="X123" s="11" t="s">
        <v>2142</v>
      </c>
      <c r="Y123" s="11" t="s">
        <v>2142</v>
      </c>
    </row>
    <row r="124" spans="1:25" ht="17" hidden="1" thickTop="1">
      <c r="A124" s="11" t="s">
        <v>2497</v>
      </c>
      <c r="B124" s="11" t="s">
        <v>2739</v>
      </c>
      <c r="C124" s="11" t="s">
        <v>2712</v>
      </c>
      <c r="D124" s="11" t="s">
        <v>2740</v>
      </c>
      <c r="E124" s="31">
        <v>142.99100000000001</v>
      </c>
      <c r="F124" s="45"/>
      <c r="I124" s="32">
        <v>2.667478286975267E-5</v>
      </c>
      <c r="J124" s="32"/>
      <c r="K124" s="32"/>
      <c r="L124" s="32"/>
      <c r="M124" s="11" t="s">
        <v>5188</v>
      </c>
      <c r="N124" s="11">
        <v>44.837789000000001</v>
      </c>
      <c r="O124" s="11">
        <v>-0.57918000000000003</v>
      </c>
      <c r="Q124" s="11" t="s">
        <v>2632</v>
      </c>
      <c r="V124" s="11" t="s">
        <v>2741</v>
      </c>
      <c r="X124" s="11" t="s">
        <v>2252</v>
      </c>
      <c r="Y124" s="11" t="s">
        <v>2252</v>
      </c>
    </row>
    <row r="125" spans="1:25" ht="17" hidden="1" thickTop="1">
      <c r="A125" s="11" t="s">
        <v>2400</v>
      </c>
      <c r="B125" s="11" t="s">
        <v>2742</v>
      </c>
      <c r="C125" s="11" t="s">
        <v>2712</v>
      </c>
      <c r="D125" s="11" t="s">
        <v>2743</v>
      </c>
      <c r="E125" s="31">
        <v>184.136</v>
      </c>
      <c r="F125" s="45"/>
      <c r="I125" s="32">
        <v>3.2805012473360427E-5</v>
      </c>
      <c r="J125" s="32"/>
      <c r="K125" s="32"/>
      <c r="L125" s="32"/>
      <c r="M125" s="11" t="s">
        <v>5189</v>
      </c>
      <c r="N125" s="11">
        <v>41.203321600000002</v>
      </c>
      <c r="O125" s="11">
        <v>-77.194524700000002</v>
      </c>
      <c r="Q125" s="11" t="s">
        <v>2632</v>
      </c>
      <c r="R125" s="11" t="s">
        <v>4</v>
      </c>
      <c r="S125" s="11" t="s">
        <v>5</v>
      </c>
      <c r="T125" s="11" t="s">
        <v>6</v>
      </c>
      <c r="V125" s="11" t="s">
        <v>141</v>
      </c>
      <c r="X125" s="11" t="s">
        <v>2627</v>
      </c>
      <c r="Y125" s="11" t="s">
        <v>2272</v>
      </c>
    </row>
    <row r="126" spans="1:25" ht="17" hidden="1" thickTop="1">
      <c r="A126" s="11" t="s">
        <v>2418</v>
      </c>
      <c r="B126" s="11" t="s">
        <v>2744</v>
      </c>
      <c r="C126" s="11" t="s">
        <v>2712</v>
      </c>
      <c r="D126" s="11" t="s">
        <v>2745</v>
      </c>
      <c r="E126" s="31">
        <v>467.50900000000001</v>
      </c>
      <c r="F126" s="45"/>
      <c r="I126" s="32">
        <v>1.4911369306072921E-5</v>
      </c>
      <c r="J126" s="32"/>
      <c r="K126" s="32"/>
      <c r="L126" s="32"/>
      <c r="M126" s="11" t="s">
        <v>2588</v>
      </c>
      <c r="N126" s="11">
        <v>35.861660000000001</v>
      </c>
      <c r="O126" s="11">
        <v>104.195397</v>
      </c>
      <c r="Q126" s="11" t="s">
        <v>2746</v>
      </c>
      <c r="V126" s="11" t="s">
        <v>2747</v>
      </c>
      <c r="X126" s="11" t="s">
        <v>2142</v>
      </c>
      <c r="Y126" s="11" t="s">
        <v>2142</v>
      </c>
    </row>
    <row r="127" spans="1:25" ht="17" hidden="1" thickTop="1">
      <c r="A127" s="11" t="s">
        <v>2221</v>
      </c>
      <c r="B127" s="11" t="s">
        <v>5534</v>
      </c>
      <c r="C127" s="11" t="s">
        <v>2712</v>
      </c>
      <c r="D127" s="11" t="s">
        <v>2552</v>
      </c>
      <c r="E127" s="31">
        <v>191.5</v>
      </c>
      <c r="F127" s="45"/>
      <c r="G127" s="11" t="s">
        <v>34</v>
      </c>
      <c r="I127" s="32">
        <v>3.2473648711003249E-5</v>
      </c>
      <c r="J127" s="32"/>
      <c r="K127" s="32"/>
      <c r="L127" s="32"/>
      <c r="M127" s="11" t="s">
        <v>2588</v>
      </c>
      <c r="N127" s="11">
        <v>23.69781</v>
      </c>
      <c r="O127" s="11">
        <v>120.960515</v>
      </c>
      <c r="Q127" s="11" t="s">
        <v>2639</v>
      </c>
      <c r="U127" s="11">
        <v>1</v>
      </c>
      <c r="V127" s="11" t="s">
        <v>2225</v>
      </c>
      <c r="X127" s="11" t="s">
        <v>2226</v>
      </c>
      <c r="Y127" s="11" t="s">
        <v>2251</v>
      </c>
    </row>
    <row r="128" spans="1:25" ht="17" hidden="1" thickTop="1">
      <c r="A128" s="11" t="s">
        <v>2420</v>
      </c>
      <c r="B128" s="11" t="s">
        <v>2748</v>
      </c>
      <c r="C128" s="11" t="s">
        <v>2712</v>
      </c>
      <c r="D128" s="11" t="s">
        <v>2749</v>
      </c>
      <c r="E128" s="31">
        <v>280.71199999999999</v>
      </c>
      <c r="F128" s="45"/>
      <c r="I128" s="32">
        <v>2.21185311373415E-5</v>
      </c>
      <c r="J128" s="32"/>
      <c r="K128" s="32"/>
      <c r="L128" s="32"/>
      <c r="M128" s="11" t="s">
        <v>2588</v>
      </c>
      <c r="N128" s="11">
        <v>15.870032</v>
      </c>
      <c r="O128" s="11">
        <v>100.992541</v>
      </c>
      <c r="Q128" s="11" t="s">
        <v>2673</v>
      </c>
      <c r="V128" s="11" t="s">
        <v>2750</v>
      </c>
      <c r="X128" s="11" t="s">
        <v>2142</v>
      </c>
      <c r="Y128" s="11" t="s">
        <v>2142</v>
      </c>
    </row>
    <row r="129" spans="1:25" ht="17" hidden="1" thickTop="1">
      <c r="A129" s="11" t="s">
        <v>2506</v>
      </c>
      <c r="B129" s="11" t="s">
        <v>2751</v>
      </c>
      <c r="C129" s="11" t="s">
        <v>2712</v>
      </c>
      <c r="D129" s="11" t="s">
        <v>2738</v>
      </c>
      <c r="E129" s="31">
        <v>206.26599999999999</v>
      </c>
      <c r="F129" s="45"/>
      <c r="I129" s="32">
        <v>1.7434704356422816E-3</v>
      </c>
      <c r="J129" s="32"/>
      <c r="K129" s="32"/>
      <c r="L129" s="32"/>
      <c r="M129" s="11" t="s">
        <v>5190</v>
      </c>
      <c r="N129" s="11">
        <v>7.9465269999999997</v>
      </c>
      <c r="O129" s="11">
        <v>-1.0231939999999999</v>
      </c>
      <c r="Q129" s="11" t="s">
        <v>2752</v>
      </c>
      <c r="V129" s="11" t="s">
        <v>2747</v>
      </c>
      <c r="X129" s="11" t="s">
        <v>2142</v>
      </c>
      <c r="Y129" s="11" t="s">
        <v>2142</v>
      </c>
    </row>
    <row r="130" spans="1:25" ht="17" hidden="1" thickTop="1">
      <c r="A130" s="11" t="s">
        <v>2480</v>
      </c>
      <c r="B130" s="11" t="s">
        <v>2753</v>
      </c>
      <c r="C130" s="11" t="s">
        <v>2712</v>
      </c>
      <c r="D130" s="11" t="s">
        <v>2754</v>
      </c>
      <c r="E130" s="31">
        <v>207.09200000000001</v>
      </c>
      <c r="F130" s="45"/>
      <c r="I130" s="32">
        <v>3.6160070567226829E-4</v>
      </c>
      <c r="J130" s="32"/>
      <c r="K130" s="32"/>
      <c r="L130" s="32"/>
      <c r="M130" s="11" t="s">
        <v>2588</v>
      </c>
      <c r="N130" s="11">
        <v>42.315407</v>
      </c>
      <c r="O130" s="11">
        <v>43.356892000000002</v>
      </c>
      <c r="Q130" s="11" t="s">
        <v>2715</v>
      </c>
      <c r="X130" s="11" t="s">
        <v>2142</v>
      </c>
      <c r="Y130" s="11" t="s">
        <v>2142</v>
      </c>
    </row>
    <row r="131" spans="1:25" ht="17" hidden="1" thickTop="1">
      <c r="A131" s="11" t="s">
        <v>2421</v>
      </c>
      <c r="B131" s="11" t="s">
        <v>2755</v>
      </c>
      <c r="C131" s="11" t="s">
        <v>2712</v>
      </c>
      <c r="D131" s="11" t="s">
        <v>2756</v>
      </c>
      <c r="E131" s="31">
        <v>212.48400000000001</v>
      </c>
      <c r="F131" s="45"/>
      <c r="I131" s="32">
        <v>5.2098667536607001E-4</v>
      </c>
      <c r="J131" s="32"/>
      <c r="K131" s="32"/>
      <c r="L131" s="32"/>
      <c r="M131" s="11" t="s">
        <v>5191</v>
      </c>
      <c r="N131" s="11">
        <v>19.856269999999999</v>
      </c>
      <c r="O131" s="11">
        <v>102.495496</v>
      </c>
      <c r="Q131" s="11" t="s">
        <v>2673</v>
      </c>
      <c r="V131" s="11" t="s">
        <v>2757</v>
      </c>
      <c r="X131" s="11" t="s">
        <v>2142</v>
      </c>
      <c r="Y131" s="11" t="s">
        <v>2142</v>
      </c>
    </row>
    <row r="132" spans="1:25" ht="17" hidden="1" thickTop="1">
      <c r="A132" s="11" t="s">
        <v>2477</v>
      </c>
      <c r="B132" s="11" t="s">
        <v>2758</v>
      </c>
      <c r="C132" s="11" t="s">
        <v>2712</v>
      </c>
      <c r="D132" s="11" t="s">
        <v>2759</v>
      </c>
      <c r="E132" s="31">
        <v>199.30500000000001</v>
      </c>
      <c r="F132" s="45"/>
      <c r="I132" s="32">
        <v>4.0807447334286227E-4</v>
      </c>
      <c r="J132" s="32"/>
      <c r="K132" s="32"/>
      <c r="L132" s="32"/>
      <c r="M132" s="11" t="s">
        <v>5192</v>
      </c>
      <c r="N132" s="11">
        <v>46.151240999999999</v>
      </c>
      <c r="O132" s="11">
        <v>14.995463000000001</v>
      </c>
      <c r="Q132" s="11" t="s">
        <v>2632</v>
      </c>
      <c r="R132" s="11" t="s">
        <v>174</v>
      </c>
      <c r="S132" s="11" t="s">
        <v>175</v>
      </c>
      <c r="T132" s="11" t="s">
        <v>257</v>
      </c>
      <c r="V132" s="11" t="s">
        <v>183</v>
      </c>
      <c r="X132" s="11" t="s">
        <v>2227</v>
      </c>
      <c r="Y132" s="11" t="s">
        <v>2228</v>
      </c>
    </row>
    <row r="133" spans="1:25" ht="17" hidden="1" thickTop="1">
      <c r="A133" s="11" t="s">
        <v>2214</v>
      </c>
      <c r="B133" s="11" t="s">
        <v>5535</v>
      </c>
      <c r="C133" s="11" t="s">
        <v>2712</v>
      </c>
      <c r="D133" s="11" t="s">
        <v>2625</v>
      </c>
      <c r="E133" s="31">
        <v>216.96</v>
      </c>
      <c r="F133" s="45"/>
      <c r="G133" s="11" t="s">
        <v>34</v>
      </c>
      <c r="I133" s="32">
        <v>3.1645239305110307E-5</v>
      </c>
      <c r="J133" s="32"/>
      <c r="K133" s="32"/>
      <c r="L133" s="32"/>
      <c r="M133" s="11" t="s">
        <v>2588</v>
      </c>
      <c r="N133" s="11">
        <v>22.7447427</v>
      </c>
      <c r="O133" s="11">
        <v>121.0105733</v>
      </c>
      <c r="Q133" s="11" t="s">
        <v>2632</v>
      </c>
      <c r="R133" s="11" t="s">
        <v>174</v>
      </c>
      <c r="S133" s="11" t="s">
        <v>1515</v>
      </c>
      <c r="T133" s="11" t="s">
        <v>1587</v>
      </c>
      <c r="U133" s="11">
        <v>1</v>
      </c>
      <c r="V133" s="11" t="s">
        <v>102</v>
      </c>
      <c r="X133" s="11" t="s">
        <v>2142</v>
      </c>
      <c r="Y133" s="11" t="s">
        <v>2142</v>
      </c>
    </row>
    <row r="134" spans="1:25" ht="17" hidden="1" thickTop="1">
      <c r="A134" s="11" t="s">
        <v>2508</v>
      </c>
      <c r="B134" s="11" t="s">
        <v>2760</v>
      </c>
      <c r="C134" s="11" t="s">
        <v>2712</v>
      </c>
      <c r="D134" s="11" t="s">
        <v>2738</v>
      </c>
      <c r="E134" s="31">
        <v>207.571</v>
      </c>
      <c r="F134" s="45"/>
      <c r="I134" s="32">
        <v>2.2035690196752204E-5</v>
      </c>
      <c r="J134" s="32"/>
      <c r="K134" s="32"/>
      <c r="L134" s="32"/>
      <c r="M134" s="11" t="s">
        <v>2588</v>
      </c>
      <c r="N134" s="11">
        <v>7.9465269999999997</v>
      </c>
      <c r="O134" s="11">
        <v>-1.0231939999999999</v>
      </c>
      <c r="Q134" s="11" t="s">
        <v>2761</v>
      </c>
      <c r="X134" s="11" t="s">
        <v>2142</v>
      </c>
      <c r="Y134" s="11" t="s">
        <v>2142</v>
      </c>
    </row>
    <row r="135" spans="1:25" ht="17" hidden="1" thickTop="1">
      <c r="A135" s="11" t="s">
        <v>2450</v>
      </c>
      <c r="B135" s="11" t="s">
        <v>2762</v>
      </c>
      <c r="C135" s="11" t="s">
        <v>2712</v>
      </c>
      <c r="D135" s="11" t="s">
        <v>2763</v>
      </c>
      <c r="E135" s="31">
        <v>197.006</v>
      </c>
      <c r="F135" s="45"/>
      <c r="I135" s="32">
        <v>2.1455803612627147E-5</v>
      </c>
      <c r="J135" s="32"/>
      <c r="K135" s="32"/>
      <c r="L135" s="32"/>
      <c r="M135" s="11" t="s">
        <v>2588</v>
      </c>
      <c r="N135" s="11">
        <v>36.204824000000002</v>
      </c>
      <c r="O135" s="11">
        <v>138.25292400000001</v>
      </c>
      <c r="Q135" s="11" t="s">
        <v>2451</v>
      </c>
      <c r="V135" s="11" t="s">
        <v>2764</v>
      </c>
      <c r="X135" s="11" t="s">
        <v>2142</v>
      </c>
      <c r="Y135" s="11" t="s">
        <v>2142</v>
      </c>
    </row>
    <row r="136" spans="1:25" ht="17" hidden="1" thickTop="1">
      <c r="A136" s="11" t="s">
        <v>2466</v>
      </c>
      <c r="B136" s="11" t="s">
        <v>2765</v>
      </c>
      <c r="C136" s="11" t="s">
        <v>2712</v>
      </c>
      <c r="D136" s="11" t="s">
        <v>2766</v>
      </c>
      <c r="E136" s="31">
        <v>220.166</v>
      </c>
      <c r="F136" s="45"/>
      <c r="I136" s="32">
        <v>2.1961133350221839E-4</v>
      </c>
      <c r="J136" s="32"/>
      <c r="K136" s="32"/>
      <c r="L136" s="32"/>
      <c r="M136" s="11" t="s">
        <v>5193</v>
      </c>
      <c r="N136" s="11">
        <v>46.056946500000002</v>
      </c>
      <c r="O136" s="11">
        <v>14.505751500000001</v>
      </c>
      <c r="Q136" s="11" t="s">
        <v>2767</v>
      </c>
      <c r="V136" s="11" t="s">
        <v>2768</v>
      </c>
      <c r="X136" s="11" t="s">
        <v>2227</v>
      </c>
      <c r="Y136" s="11" t="s">
        <v>2228</v>
      </c>
    </row>
    <row r="137" spans="1:25" ht="17" hidden="1" thickTop="1">
      <c r="A137" s="11" t="s">
        <v>2329</v>
      </c>
      <c r="B137" s="11" t="s">
        <v>2769</v>
      </c>
      <c r="C137" s="11" t="s">
        <v>2712</v>
      </c>
      <c r="D137" s="11" t="s">
        <v>2763</v>
      </c>
      <c r="E137" s="31">
        <v>209.131</v>
      </c>
      <c r="F137" s="45"/>
      <c r="I137" s="32">
        <v>2.5929214404449024E-5</v>
      </c>
      <c r="J137" s="32"/>
      <c r="K137" s="32"/>
      <c r="L137" s="32"/>
      <c r="M137" s="11" t="s">
        <v>2588</v>
      </c>
      <c r="N137" s="11">
        <v>36.204824000000002</v>
      </c>
      <c r="O137" s="11">
        <v>138.25292400000001</v>
      </c>
      <c r="Q137" s="11" t="s">
        <v>2632</v>
      </c>
      <c r="V137" s="11" t="s">
        <v>2770</v>
      </c>
      <c r="X137" s="11" t="s">
        <v>2328</v>
      </c>
      <c r="Y137" s="11" t="s">
        <v>2328</v>
      </c>
    </row>
    <row r="138" spans="1:25" ht="17" hidden="1" thickTop="1">
      <c r="A138" s="11" t="s">
        <v>2388</v>
      </c>
      <c r="B138" s="11" t="s">
        <v>2771</v>
      </c>
      <c r="C138" s="11" t="s">
        <v>2712</v>
      </c>
      <c r="D138" s="11" t="s">
        <v>2772</v>
      </c>
      <c r="E138" s="31">
        <v>285.63400000000001</v>
      </c>
      <c r="F138" s="45"/>
      <c r="I138" s="32">
        <v>8.164803104480817E-4</v>
      </c>
      <c r="J138" s="32"/>
      <c r="K138" s="32"/>
      <c r="L138" s="32"/>
      <c r="M138" s="11" t="s">
        <v>2588</v>
      </c>
      <c r="N138" s="11">
        <v>11.5092056</v>
      </c>
      <c r="O138" s="11">
        <v>42.104144099999999</v>
      </c>
      <c r="Q138" s="11" t="s">
        <v>2773</v>
      </c>
      <c r="V138" s="11" t="s">
        <v>2774</v>
      </c>
      <c r="X138" s="11" t="s">
        <v>2142</v>
      </c>
      <c r="Y138" s="11" t="s">
        <v>2142</v>
      </c>
    </row>
    <row r="139" spans="1:25" ht="17" hidden="1" thickTop="1">
      <c r="A139" s="11" t="s">
        <v>2458</v>
      </c>
      <c r="B139" s="11" t="s">
        <v>2775</v>
      </c>
      <c r="C139" s="11" t="s">
        <v>2712</v>
      </c>
      <c r="D139" s="11" t="s">
        <v>2776</v>
      </c>
      <c r="E139" s="31">
        <v>249.852</v>
      </c>
      <c r="F139" s="45"/>
      <c r="I139" s="32">
        <v>1.3088868613108453E-5</v>
      </c>
      <c r="J139" s="32"/>
      <c r="K139" s="32"/>
      <c r="L139" s="32"/>
      <c r="M139" s="11" t="s">
        <v>2588</v>
      </c>
      <c r="N139" s="11">
        <v>-25.274398000000001</v>
      </c>
      <c r="O139" s="11">
        <v>133.775136</v>
      </c>
      <c r="Q139" s="11" t="s">
        <v>2715</v>
      </c>
      <c r="V139" s="11" t="s">
        <v>2777</v>
      </c>
      <c r="X139" s="11" t="s">
        <v>2227</v>
      </c>
      <c r="Y139" s="11" t="s">
        <v>2228</v>
      </c>
    </row>
    <row r="140" spans="1:25" ht="17" hidden="1" thickTop="1">
      <c r="A140" s="11" t="s">
        <v>2482</v>
      </c>
      <c r="B140" s="11" t="s">
        <v>2778</v>
      </c>
      <c r="C140" s="11" t="s">
        <v>2712</v>
      </c>
      <c r="D140" s="11" t="s">
        <v>2754</v>
      </c>
      <c r="E140" s="31">
        <v>181.59299999999999</v>
      </c>
      <c r="F140" s="45"/>
      <c r="I140" s="32">
        <v>9.6095491083581034E-6</v>
      </c>
      <c r="J140" s="32"/>
      <c r="K140" s="32"/>
      <c r="L140" s="32"/>
      <c r="M140" s="11" t="s">
        <v>5194</v>
      </c>
      <c r="N140" s="11">
        <v>42.315407</v>
      </c>
      <c r="O140" s="11">
        <v>43.356892000000002</v>
      </c>
      <c r="Q140" s="11" t="s">
        <v>2715</v>
      </c>
      <c r="X140" s="11" t="s">
        <v>2142</v>
      </c>
      <c r="Y140" s="11" t="s">
        <v>2142</v>
      </c>
    </row>
    <row r="141" spans="1:25" ht="17" hidden="1" thickTop="1">
      <c r="A141" s="11" t="s">
        <v>2471</v>
      </c>
      <c r="B141" s="11" t="s">
        <v>2779</v>
      </c>
      <c r="C141" s="11" t="s">
        <v>2712</v>
      </c>
      <c r="D141" s="11" t="s">
        <v>2780</v>
      </c>
      <c r="E141" s="31">
        <v>256.05799999999999</v>
      </c>
      <c r="F141" s="45"/>
      <c r="I141" s="32">
        <v>1.5077051187251508E-5</v>
      </c>
      <c r="J141" s="32"/>
      <c r="K141" s="32"/>
      <c r="L141" s="32"/>
      <c r="M141" s="11" t="s">
        <v>2588</v>
      </c>
      <c r="N141" s="11">
        <v>48.435981200000001</v>
      </c>
      <c r="O141" s="11">
        <v>17.986325399999998</v>
      </c>
      <c r="Q141" s="11" t="s">
        <v>2632</v>
      </c>
      <c r="R141" s="11" t="s">
        <v>2633</v>
      </c>
      <c r="S141" s="11" t="s">
        <v>175</v>
      </c>
      <c r="T141" s="11" t="s">
        <v>257</v>
      </c>
      <c r="V141" s="11" t="s">
        <v>2781</v>
      </c>
      <c r="X141" s="11" t="s">
        <v>2227</v>
      </c>
      <c r="Y141" s="11" t="s">
        <v>2228</v>
      </c>
    </row>
    <row r="142" spans="1:25" ht="17" hidden="1" thickTop="1">
      <c r="A142" s="11" t="s">
        <v>2216</v>
      </c>
      <c r="B142" s="28" t="s">
        <v>5536</v>
      </c>
      <c r="C142" s="11" t="s">
        <v>2712</v>
      </c>
      <c r="D142" s="11" t="s">
        <v>2623</v>
      </c>
      <c r="E142" s="31">
        <v>193.21899999999999</v>
      </c>
      <c r="F142" s="45"/>
      <c r="G142" s="11" t="s">
        <v>34</v>
      </c>
      <c r="I142" s="32">
        <v>2.5337730088641464E-3</v>
      </c>
      <c r="J142" s="32"/>
      <c r="K142" s="32"/>
      <c r="L142" s="32"/>
      <c r="M142" s="11" t="s">
        <v>5195</v>
      </c>
      <c r="N142" s="11">
        <v>23.8753852</v>
      </c>
      <c r="O142" s="11">
        <v>120.91878269999999</v>
      </c>
      <c r="Q142" s="11" t="s">
        <v>2632</v>
      </c>
      <c r="R142" s="11" t="s">
        <v>246</v>
      </c>
      <c r="S142" s="11" t="s">
        <v>247</v>
      </c>
      <c r="T142" s="11" t="s">
        <v>1479</v>
      </c>
      <c r="U142" s="11">
        <v>1</v>
      </c>
      <c r="V142" s="11" t="s">
        <v>102</v>
      </c>
      <c r="X142" s="11" t="s">
        <v>2513</v>
      </c>
      <c r="Y142" s="11" t="s">
        <v>2513</v>
      </c>
    </row>
    <row r="143" spans="1:25" ht="17" hidden="1" thickTop="1">
      <c r="A143" s="11" t="s">
        <v>2401</v>
      </c>
      <c r="B143" s="11" t="s">
        <v>2782</v>
      </c>
      <c r="C143" s="11" t="s">
        <v>2712</v>
      </c>
      <c r="D143" s="11" t="s">
        <v>2743</v>
      </c>
      <c r="E143" s="31">
        <v>192.92699999999999</v>
      </c>
      <c r="F143" s="45"/>
      <c r="I143" s="32">
        <v>3.2556489651592545E-5</v>
      </c>
      <c r="J143" s="32"/>
      <c r="K143" s="32"/>
      <c r="L143" s="32"/>
      <c r="M143" s="11" t="s">
        <v>5196</v>
      </c>
      <c r="N143" s="11">
        <v>41.203321600000002</v>
      </c>
      <c r="O143" s="11">
        <v>-77.194524700000002</v>
      </c>
      <c r="Q143" s="11" t="s">
        <v>2632</v>
      </c>
      <c r="R143" s="11" t="s">
        <v>4</v>
      </c>
      <c r="S143" s="11" t="s">
        <v>5</v>
      </c>
      <c r="T143" s="11" t="s">
        <v>6</v>
      </c>
      <c r="V143" s="11" t="s">
        <v>2225</v>
      </c>
      <c r="X143" s="11" t="s">
        <v>2627</v>
      </c>
      <c r="Y143" s="11" t="s">
        <v>2272</v>
      </c>
    </row>
    <row r="144" spans="1:25" ht="17" hidden="1" thickTop="1">
      <c r="A144" s="11" t="s">
        <v>2422</v>
      </c>
      <c r="B144" s="11" t="s">
        <v>2783</v>
      </c>
      <c r="C144" s="11" t="s">
        <v>2712</v>
      </c>
      <c r="D144" s="11" t="s">
        <v>2745</v>
      </c>
      <c r="E144" s="31">
        <v>245.35</v>
      </c>
      <c r="F144" s="45"/>
      <c r="I144" s="32">
        <v>5.1278542224772992E-4</v>
      </c>
      <c r="J144" s="32"/>
      <c r="K144" s="32"/>
      <c r="L144" s="32"/>
      <c r="M144" s="11" t="s">
        <v>2588</v>
      </c>
      <c r="N144" s="11">
        <v>35.861660000000001</v>
      </c>
      <c r="O144" s="11">
        <v>104.195397</v>
      </c>
      <c r="Q144" s="11" t="s">
        <v>2673</v>
      </c>
      <c r="V144" s="11" t="s">
        <v>2684</v>
      </c>
      <c r="X144" s="11" t="s">
        <v>2142</v>
      </c>
      <c r="Y144" s="11" t="s">
        <v>2142</v>
      </c>
    </row>
    <row r="145" spans="1:25" ht="17" hidden="1" thickTop="1">
      <c r="A145" s="11" t="s">
        <v>2423</v>
      </c>
      <c r="B145" s="11" t="s">
        <v>2784</v>
      </c>
      <c r="C145" s="11" t="s">
        <v>2712</v>
      </c>
      <c r="D145" s="11" t="s">
        <v>2756</v>
      </c>
      <c r="E145" s="31">
        <v>230.62299999999999</v>
      </c>
      <c r="F145" s="45"/>
      <c r="I145" s="32">
        <v>4.8669052596210223E-4</v>
      </c>
      <c r="J145" s="32"/>
      <c r="K145" s="32"/>
      <c r="L145" s="32"/>
      <c r="M145" s="11" t="s">
        <v>5197</v>
      </c>
      <c r="N145" s="11">
        <v>19.856269999999999</v>
      </c>
      <c r="O145" s="11">
        <v>102.495496</v>
      </c>
      <c r="Q145" s="11" t="s">
        <v>2673</v>
      </c>
      <c r="V145" s="11" t="s">
        <v>2757</v>
      </c>
      <c r="X145" s="11" t="s">
        <v>2142</v>
      </c>
      <c r="Y145" s="11" t="s">
        <v>2142</v>
      </c>
    </row>
    <row r="146" spans="1:25" ht="17" hidden="1" thickTop="1">
      <c r="A146" s="11" t="s">
        <v>2452</v>
      </c>
      <c r="B146" s="11" t="s">
        <v>2785</v>
      </c>
      <c r="C146" s="11" t="s">
        <v>2712</v>
      </c>
      <c r="D146" s="11" t="s">
        <v>2763</v>
      </c>
      <c r="E146" s="31">
        <v>242.70500000000001</v>
      </c>
      <c r="F146" s="45"/>
      <c r="I146" s="32">
        <v>2.1455803612627147E-5</v>
      </c>
      <c r="J146" s="32"/>
      <c r="K146" s="32"/>
      <c r="L146" s="32"/>
      <c r="M146" s="11" t="s">
        <v>2588</v>
      </c>
      <c r="N146" s="11">
        <v>36.204824000000002</v>
      </c>
      <c r="O146" s="11">
        <v>138.25292400000001</v>
      </c>
      <c r="Q146" s="11" t="s">
        <v>2451</v>
      </c>
      <c r="V146" s="11" t="s">
        <v>2786</v>
      </c>
      <c r="X146" s="11" t="s">
        <v>2142</v>
      </c>
      <c r="Y146" s="11" t="s">
        <v>2142</v>
      </c>
    </row>
    <row r="147" spans="1:25" ht="17" hidden="1" thickTop="1">
      <c r="A147" s="11" t="s">
        <v>2483</v>
      </c>
      <c r="B147" s="11" t="s">
        <v>2787</v>
      </c>
      <c r="C147" s="11" t="s">
        <v>2712</v>
      </c>
      <c r="D147" s="11" t="s">
        <v>2754</v>
      </c>
      <c r="E147" s="31">
        <v>164.227</v>
      </c>
      <c r="F147" s="45"/>
      <c r="I147" s="32">
        <v>1.0106594751893869E-5</v>
      </c>
      <c r="J147" s="32"/>
      <c r="K147" s="32"/>
      <c r="L147" s="32"/>
      <c r="M147" s="11" t="s">
        <v>5198</v>
      </c>
      <c r="N147" s="11">
        <v>42.315407</v>
      </c>
      <c r="O147" s="11">
        <v>43.356892000000002</v>
      </c>
      <c r="Q147" s="11" t="s">
        <v>2715</v>
      </c>
      <c r="X147" s="11" t="s">
        <v>2142</v>
      </c>
      <c r="Y147" s="11" t="s">
        <v>2142</v>
      </c>
    </row>
    <row r="148" spans="1:25" ht="17" hidden="1" thickTop="1">
      <c r="A148" s="11" t="s">
        <v>2424</v>
      </c>
      <c r="B148" s="11" t="s">
        <v>2788</v>
      </c>
      <c r="C148" s="11" t="s">
        <v>2712</v>
      </c>
      <c r="D148" s="11" t="s">
        <v>2756</v>
      </c>
      <c r="E148" s="31">
        <v>226.363</v>
      </c>
      <c r="F148" s="45"/>
      <c r="I148" s="32">
        <v>4.8097450106144099E-4</v>
      </c>
      <c r="J148" s="32"/>
      <c r="K148" s="32"/>
      <c r="L148" s="32"/>
      <c r="M148" s="11" t="s">
        <v>5199</v>
      </c>
      <c r="N148" s="11">
        <v>19.856269999999999</v>
      </c>
      <c r="O148" s="11">
        <v>102.495496</v>
      </c>
      <c r="Q148" s="11" t="s">
        <v>2673</v>
      </c>
      <c r="V148" s="11" t="s">
        <v>2757</v>
      </c>
      <c r="X148" s="11" t="s">
        <v>2142</v>
      </c>
      <c r="Y148" s="11" t="s">
        <v>2142</v>
      </c>
    </row>
    <row r="149" spans="1:25" ht="17" hidden="1" thickTop="1">
      <c r="A149" s="11" t="s">
        <v>2218</v>
      </c>
      <c r="B149" s="11" t="s">
        <v>5537</v>
      </c>
      <c r="C149" s="11" t="s">
        <v>2712</v>
      </c>
      <c r="D149" s="11" t="s">
        <v>2552</v>
      </c>
      <c r="E149" s="31">
        <v>239.59800000000001</v>
      </c>
      <c r="F149" s="45"/>
      <c r="G149" s="11" t="s">
        <v>34</v>
      </c>
      <c r="I149" s="32">
        <v>1.7479438464341034E-5</v>
      </c>
      <c r="J149" s="32"/>
      <c r="K149" s="32"/>
      <c r="L149" s="32"/>
      <c r="M149" s="11" t="s">
        <v>5200</v>
      </c>
      <c r="Q149" s="11" t="s">
        <v>2238</v>
      </c>
      <c r="U149" s="11">
        <v>1</v>
      </c>
      <c r="V149" s="11" t="s">
        <v>2239</v>
      </c>
      <c r="X149" s="11" t="s">
        <v>2142</v>
      </c>
      <c r="Y149" s="11" t="s">
        <v>2142</v>
      </c>
    </row>
    <row r="150" spans="1:25" ht="17" hidden="1" thickTop="1">
      <c r="A150" s="11" t="s">
        <v>2402</v>
      </c>
      <c r="B150" s="11" t="s">
        <v>2789</v>
      </c>
      <c r="C150" s="11" t="s">
        <v>2712</v>
      </c>
      <c r="D150" s="11" t="s">
        <v>2790</v>
      </c>
      <c r="E150" s="31">
        <v>198.60300000000001</v>
      </c>
      <c r="F150" s="45"/>
      <c r="I150" s="32">
        <v>3.3799103760431954E-5</v>
      </c>
      <c r="J150" s="32"/>
      <c r="K150" s="32"/>
      <c r="L150" s="32"/>
      <c r="M150" s="11" t="s">
        <v>5201</v>
      </c>
      <c r="N150" s="11">
        <v>37.090240000000001</v>
      </c>
      <c r="O150" s="11">
        <v>-95.712890999999999</v>
      </c>
      <c r="Q150" s="11" t="s">
        <v>2632</v>
      </c>
      <c r="R150" s="11" t="s">
        <v>4</v>
      </c>
      <c r="S150" s="11" t="s">
        <v>5</v>
      </c>
      <c r="T150" s="11" t="s">
        <v>6</v>
      </c>
      <c r="V150" s="11" t="s">
        <v>2770</v>
      </c>
      <c r="X150" s="11" t="s">
        <v>2627</v>
      </c>
      <c r="Y150" s="11" t="s">
        <v>2272</v>
      </c>
    </row>
    <row r="151" spans="1:25" ht="17" hidden="1" thickTop="1">
      <c r="A151" s="11" t="s">
        <v>2484</v>
      </c>
      <c r="B151" s="11" t="s">
        <v>2791</v>
      </c>
      <c r="C151" s="11" t="s">
        <v>2712</v>
      </c>
      <c r="D151" s="11" t="s">
        <v>2754</v>
      </c>
      <c r="E151" s="31">
        <v>93.786699999999996</v>
      </c>
      <c r="F151" s="45"/>
      <c r="I151" s="32">
        <v>9.0296625242330469E-6</v>
      </c>
      <c r="J151" s="32"/>
      <c r="K151" s="32"/>
      <c r="L151" s="32"/>
      <c r="M151" s="11" t="s">
        <v>5202</v>
      </c>
      <c r="N151" s="11">
        <v>42.315407</v>
      </c>
      <c r="O151" s="11">
        <v>43.356892000000002</v>
      </c>
      <c r="Q151" s="11" t="s">
        <v>2715</v>
      </c>
      <c r="X151" s="11" t="s">
        <v>2142</v>
      </c>
      <c r="Y151" s="11" t="s">
        <v>2142</v>
      </c>
    </row>
    <row r="152" spans="1:25" ht="17" hidden="1" thickTop="1">
      <c r="A152" s="11" t="s">
        <v>2472</v>
      </c>
      <c r="B152" s="11" t="s">
        <v>2792</v>
      </c>
      <c r="C152" s="11" t="s">
        <v>2712</v>
      </c>
      <c r="D152" s="11" t="s">
        <v>2780</v>
      </c>
      <c r="E152" s="31">
        <v>271.58</v>
      </c>
      <c r="F152" s="45"/>
      <c r="I152" s="32">
        <v>1.2674663910161982E-5</v>
      </c>
      <c r="J152" s="32"/>
      <c r="K152" s="32"/>
      <c r="L152" s="32"/>
      <c r="M152" s="11" t="s">
        <v>5203</v>
      </c>
      <c r="N152" s="11">
        <v>48.435981200000001</v>
      </c>
      <c r="O152" s="11">
        <v>17.986325399999998</v>
      </c>
      <c r="Q152" s="11" t="s">
        <v>2632</v>
      </c>
      <c r="R152" s="11" t="s">
        <v>174</v>
      </c>
      <c r="S152" s="11" t="s">
        <v>175</v>
      </c>
      <c r="T152" s="11" t="s">
        <v>257</v>
      </c>
      <c r="V152" s="11" t="s">
        <v>2729</v>
      </c>
      <c r="X152" s="11" t="s">
        <v>2227</v>
      </c>
      <c r="Y152" s="11" t="s">
        <v>2228</v>
      </c>
    </row>
    <row r="153" spans="1:25" ht="17" hidden="1" thickTop="1">
      <c r="A153" s="11" t="s">
        <v>2453</v>
      </c>
      <c r="B153" s="11" t="s">
        <v>2793</v>
      </c>
      <c r="C153" s="11" t="s">
        <v>2712</v>
      </c>
      <c r="D153" s="11" t="s">
        <v>2763</v>
      </c>
      <c r="E153" s="31">
        <v>665.57</v>
      </c>
      <c r="F153" s="45"/>
      <c r="I153" s="32">
        <v>3.1479557423931721E-5</v>
      </c>
      <c r="J153" s="32"/>
      <c r="K153" s="32"/>
      <c r="L153" s="32"/>
      <c r="M153" s="11" t="s">
        <v>2588</v>
      </c>
      <c r="N153" s="11">
        <v>36.204824000000002</v>
      </c>
      <c r="O153" s="11">
        <v>138.25292400000001</v>
      </c>
      <c r="Q153" s="11" t="s">
        <v>2451</v>
      </c>
      <c r="V153" s="11" t="s">
        <v>2786</v>
      </c>
      <c r="X153" s="11" t="s">
        <v>2142</v>
      </c>
      <c r="Y153" s="11" t="s">
        <v>2142</v>
      </c>
    </row>
    <row r="154" spans="1:25" ht="17" hidden="1" thickTop="1">
      <c r="A154" s="11" t="s">
        <v>2326</v>
      </c>
      <c r="B154" s="11" t="s">
        <v>2794</v>
      </c>
      <c r="C154" s="11" t="s">
        <v>2712</v>
      </c>
      <c r="D154" s="11" t="s">
        <v>2641</v>
      </c>
      <c r="E154" s="31">
        <v>259.78500000000003</v>
      </c>
      <c r="F154" s="45"/>
      <c r="I154" s="32">
        <v>3.1313875542753136E-5</v>
      </c>
      <c r="J154" s="32"/>
      <c r="K154" s="32"/>
      <c r="L154" s="32"/>
      <c r="M154" s="11" t="s">
        <v>5204</v>
      </c>
      <c r="N154" s="11">
        <v>39.904199900000002</v>
      </c>
      <c r="O154" s="11">
        <v>116.4073963</v>
      </c>
      <c r="Q154" s="11" t="s">
        <v>2632</v>
      </c>
      <c r="R154" s="11" t="s">
        <v>4</v>
      </c>
      <c r="S154" s="11" t="s">
        <v>5</v>
      </c>
      <c r="T154" s="11" t="s">
        <v>6</v>
      </c>
      <c r="V154" s="11" t="s">
        <v>141</v>
      </c>
      <c r="X154" s="11" t="s">
        <v>2316</v>
      </c>
      <c r="Y154" s="11" t="s">
        <v>2316</v>
      </c>
    </row>
    <row r="155" spans="1:25" ht="17" hidden="1" thickTop="1">
      <c r="A155" s="11" t="s">
        <v>2509</v>
      </c>
      <c r="B155" s="11" t="s">
        <v>2795</v>
      </c>
      <c r="C155" s="11" t="s">
        <v>2712</v>
      </c>
      <c r="D155" s="11" t="s">
        <v>2738</v>
      </c>
      <c r="E155" s="31">
        <v>210.41800000000001</v>
      </c>
      <c r="F155" s="45"/>
      <c r="I155" s="32">
        <v>1.6953398491599018E-3</v>
      </c>
      <c r="J155" s="32"/>
      <c r="K155" s="32"/>
      <c r="L155" s="32"/>
      <c r="M155" s="11" t="s">
        <v>5205</v>
      </c>
      <c r="N155" s="11">
        <v>7.9465269999999997</v>
      </c>
      <c r="O155" s="11">
        <v>-1.0231939999999999</v>
      </c>
      <c r="Q155" s="11" t="s">
        <v>2752</v>
      </c>
      <c r="V155" s="11" t="s">
        <v>2796</v>
      </c>
      <c r="X155" s="11" t="s">
        <v>2142</v>
      </c>
      <c r="Y155" s="11" t="s">
        <v>2142</v>
      </c>
    </row>
    <row r="156" spans="1:25" ht="17" hidden="1" thickTop="1">
      <c r="A156" s="11" t="s">
        <v>2382</v>
      </c>
      <c r="B156" s="11" t="s">
        <v>2797</v>
      </c>
      <c r="C156" s="11" t="s">
        <v>2712</v>
      </c>
      <c r="D156" s="11" t="s">
        <v>2798</v>
      </c>
      <c r="E156" s="31">
        <v>236.041</v>
      </c>
      <c r="F156" s="45"/>
      <c r="I156" s="32">
        <v>1.3776448419999593E-4</v>
      </c>
      <c r="J156" s="32"/>
      <c r="K156" s="32"/>
      <c r="L156" s="32"/>
      <c r="M156" s="11" t="s">
        <v>2588</v>
      </c>
      <c r="N156" s="11">
        <v>12.238333000000001</v>
      </c>
      <c r="O156" s="11">
        <v>-1.561593</v>
      </c>
      <c r="Q156" s="11" t="s">
        <v>2773</v>
      </c>
      <c r="V156" s="11" t="s">
        <v>2774</v>
      </c>
      <c r="X156" s="11" t="s">
        <v>2142</v>
      </c>
      <c r="Y156" s="11" t="s">
        <v>2142</v>
      </c>
    </row>
    <row r="157" spans="1:25" ht="17" hidden="1" thickTop="1">
      <c r="A157" s="11" t="s">
        <v>2473</v>
      </c>
      <c r="B157" s="11" t="s">
        <v>2799</v>
      </c>
      <c r="C157" s="11" t="s">
        <v>2712</v>
      </c>
      <c r="D157" s="11" t="s">
        <v>2780</v>
      </c>
      <c r="E157" s="31">
        <v>236.81299999999999</v>
      </c>
      <c r="F157" s="45"/>
      <c r="I157" s="32">
        <v>4.2878470849018577E-4</v>
      </c>
      <c r="J157" s="32"/>
      <c r="K157" s="32"/>
      <c r="L157" s="32"/>
      <c r="M157" s="11" t="s">
        <v>5206</v>
      </c>
      <c r="N157" s="11">
        <v>48.435981200000001</v>
      </c>
      <c r="O157" s="11">
        <v>17.986325399999998</v>
      </c>
      <c r="Q157" s="11" t="s">
        <v>2632</v>
      </c>
      <c r="R157" s="11" t="s">
        <v>174</v>
      </c>
      <c r="S157" s="11" t="s">
        <v>175</v>
      </c>
      <c r="T157" s="11" t="s">
        <v>257</v>
      </c>
      <c r="V157" s="11" t="s">
        <v>183</v>
      </c>
      <c r="X157" s="11" t="s">
        <v>2227</v>
      </c>
      <c r="Y157" s="11" t="s">
        <v>2228</v>
      </c>
    </row>
    <row r="158" spans="1:25" ht="17" hidden="1" thickTop="1">
      <c r="A158" s="11" t="s">
        <v>2517</v>
      </c>
      <c r="B158" s="11" t="s">
        <v>2800</v>
      </c>
      <c r="C158" s="11" t="s">
        <v>2712</v>
      </c>
      <c r="D158" s="11" t="s">
        <v>2735</v>
      </c>
      <c r="E158" s="31">
        <v>242.333</v>
      </c>
      <c r="F158" s="45"/>
      <c r="I158" s="32">
        <v>6.3621842372577791E-4</v>
      </c>
      <c r="J158" s="32"/>
      <c r="K158" s="32"/>
      <c r="L158" s="32"/>
      <c r="M158" s="11" t="s">
        <v>5207</v>
      </c>
      <c r="N158" s="11">
        <v>13.531665</v>
      </c>
      <c r="O158" s="11">
        <v>-2.4604145000000002</v>
      </c>
      <c r="Q158" s="11" t="s">
        <v>2673</v>
      </c>
      <c r="V158" s="11" t="s">
        <v>2736</v>
      </c>
      <c r="X158" s="11" t="s">
        <v>2142</v>
      </c>
      <c r="Y158" s="11" t="s">
        <v>2142</v>
      </c>
    </row>
    <row r="159" spans="1:25" ht="17" hidden="1" thickTop="1">
      <c r="A159" s="11" t="s">
        <v>2301</v>
      </c>
      <c r="B159" s="11" t="s">
        <v>2801</v>
      </c>
      <c r="C159" s="11" t="s">
        <v>2712</v>
      </c>
      <c r="D159" s="11" t="s">
        <v>2802</v>
      </c>
      <c r="E159" s="31">
        <v>229.99199999999999</v>
      </c>
      <c r="F159" s="45"/>
      <c r="I159" s="32">
        <v>2.1290121731448558E-5</v>
      </c>
      <c r="J159" s="32"/>
      <c r="K159" s="32"/>
      <c r="L159" s="32"/>
      <c r="M159" s="11" t="s">
        <v>5208</v>
      </c>
      <c r="N159" s="11">
        <v>19.121175000000001</v>
      </c>
      <c r="O159" s="11">
        <v>109.083477</v>
      </c>
      <c r="Q159" s="11" t="s">
        <v>2632</v>
      </c>
      <c r="V159" s="11" t="s">
        <v>2636</v>
      </c>
      <c r="X159" s="11" t="s">
        <v>2253</v>
      </c>
      <c r="Y159" s="11" t="s">
        <v>2253</v>
      </c>
    </row>
    <row r="160" spans="1:25" ht="17" hidden="1" thickTop="1">
      <c r="A160" s="11" t="s">
        <v>2469</v>
      </c>
      <c r="B160" s="11" t="s">
        <v>2803</v>
      </c>
      <c r="C160" s="11" t="s">
        <v>2712</v>
      </c>
      <c r="D160" s="11" t="s">
        <v>2728</v>
      </c>
      <c r="E160" s="31">
        <v>237.334</v>
      </c>
      <c r="F160" s="45"/>
      <c r="I160" s="32">
        <v>1.4745687424894332E-5</v>
      </c>
      <c r="J160" s="32"/>
      <c r="K160" s="32"/>
      <c r="L160" s="32"/>
      <c r="M160" s="11" t="s">
        <v>5209</v>
      </c>
      <c r="N160" s="11">
        <v>48.501971500000003</v>
      </c>
      <c r="O160" s="11">
        <v>16.970432599999999</v>
      </c>
      <c r="Q160" s="11" t="s">
        <v>2632</v>
      </c>
      <c r="R160" s="11" t="s">
        <v>174</v>
      </c>
      <c r="S160" s="11" t="s">
        <v>175</v>
      </c>
      <c r="T160" s="11" t="s">
        <v>2646</v>
      </c>
      <c r="V160" s="11" t="s">
        <v>2729</v>
      </c>
      <c r="X160" s="11" t="s">
        <v>2227</v>
      </c>
      <c r="Y160" s="11" t="s">
        <v>2228</v>
      </c>
    </row>
    <row r="161" spans="1:25" ht="17" hidden="1" thickTop="1">
      <c r="A161" s="11" t="s">
        <v>2464</v>
      </c>
      <c r="B161" s="11" t="s">
        <v>2804</v>
      </c>
      <c r="C161" s="11" t="s">
        <v>2712</v>
      </c>
      <c r="D161" s="11" t="s">
        <v>2805</v>
      </c>
      <c r="E161" s="31">
        <v>215.874</v>
      </c>
      <c r="F161" s="45"/>
      <c r="I161" s="32">
        <v>1.5242733068430097E-5</v>
      </c>
      <c r="J161" s="32"/>
      <c r="K161" s="32"/>
      <c r="L161" s="32"/>
      <c r="M161" s="11" t="s">
        <v>2588</v>
      </c>
      <c r="N161" s="11">
        <v>50.450099999999999</v>
      </c>
      <c r="O161" s="11">
        <v>30.523399999999999</v>
      </c>
      <c r="Q161" s="11" t="s">
        <v>2632</v>
      </c>
      <c r="R161" s="11" t="s">
        <v>2242</v>
      </c>
      <c r="S161" s="11" t="s">
        <v>2806</v>
      </c>
      <c r="T161" s="11" t="s">
        <v>2807</v>
      </c>
      <c r="V161" s="11" t="s">
        <v>2781</v>
      </c>
      <c r="X161" s="11" t="s">
        <v>2227</v>
      </c>
      <c r="Y161" s="11" t="s">
        <v>2228</v>
      </c>
    </row>
    <row r="162" spans="1:25" ht="17" hidden="1" thickTop="1">
      <c r="A162" s="11" t="s">
        <v>2206</v>
      </c>
      <c r="B162" s="11" t="s">
        <v>5538</v>
      </c>
      <c r="C162" s="11" t="s">
        <v>2712</v>
      </c>
      <c r="D162" s="11" t="s">
        <v>2552</v>
      </c>
      <c r="E162" s="31">
        <v>247.20099999999999</v>
      </c>
      <c r="F162" s="45"/>
      <c r="G162" s="11" t="s">
        <v>34</v>
      </c>
      <c r="I162" s="32">
        <v>2.9160011087431488E-5</v>
      </c>
      <c r="J162" s="32"/>
      <c r="K162" s="32"/>
      <c r="L162" s="32"/>
      <c r="M162" s="11" t="s">
        <v>2588</v>
      </c>
      <c r="Q162" s="11" t="s">
        <v>2059</v>
      </c>
      <c r="U162" s="11">
        <v>1</v>
      </c>
      <c r="V162" s="11" t="s">
        <v>2241</v>
      </c>
      <c r="X162" s="11" t="s">
        <v>2142</v>
      </c>
      <c r="Y162" s="11" t="s">
        <v>2142</v>
      </c>
    </row>
    <row r="163" spans="1:25" ht="17" hidden="1" thickTop="1">
      <c r="A163" s="11" t="s">
        <v>2499</v>
      </c>
      <c r="B163" s="11" t="s">
        <v>2808</v>
      </c>
      <c r="C163" s="11" t="s">
        <v>2712</v>
      </c>
      <c r="D163" s="11" t="s">
        <v>2740</v>
      </c>
      <c r="E163" s="31">
        <v>177.84200000000001</v>
      </c>
      <c r="F163" s="45"/>
      <c r="I163" s="32">
        <v>2.7254669453877726E-5</v>
      </c>
      <c r="J163" s="32"/>
      <c r="K163" s="32"/>
      <c r="L163" s="32"/>
      <c r="M163" s="11" t="s">
        <v>5210</v>
      </c>
      <c r="N163" s="11">
        <v>44.837789000000001</v>
      </c>
      <c r="O163" s="11">
        <v>-0.57918000000000003</v>
      </c>
      <c r="Q163" s="11" t="s">
        <v>2632</v>
      </c>
      <c r="V163" s="11" t="s">
        <v>2729</v>
      </c>
      <c r="X163" s="11" t="s">
        <v>2252</v>
      </c>
      <c r="Y163" s="11" t="s">
        <v>2252</v>
      </c>
    </row>
    <row r="164" spans="1:25" ht="17" hidden="1" thickTop="1">
      <c r="A164" s="11" t="s">
        <v>2485</v>
      </c>
      <c r="B164" s="11" t="s">
        <v>2809</v>
      </c>
      <c r="C164" s="11" t="s">
        <v>2712</v>
      </c>
      <c r="D164" s="11" t="s">
        <v>2754</v>
      </c>
      <c r="E164" s="31">
        <v>193.261</v>
      </c>
      <c r="F164" s="45"/>
      <c r="I164" s="32">
        <v>1.0686481336018925E-5</v>
      </c>
      <c r="J164" s="32"/>
      <c r="K164" s="32"/>
      <c r="L164" s="32"/>
      <c r="M164" s="11" t="s">
        <v>5211</v>
      </c>
      <c r="N164" s="11">
        <v>42.315407</v>
      </c>
      <c r="O164" s="11">
        <v>43.356892000000002</v>
      </c>
      <c r="Q164" s="11" t="s">
        <v>2715</v>
      </c>
      <c r="X164" s="11" t="s">
        <v>2142</v>
      </c>
      <c r="Y164" s="11" t="s">
        <v>2142</v>
      </c>
    </row>
    <row r="165" spans="1:25" ht="17" hidden="1" thickTop="1">
      <c r="A165" s="11" t="s">
        <v>2454</v>
      </c>
      <c r="B165" s="11" t="s">
        <v>2810</v>
      </c>
      <c r="C165" s="11" t="s">
        <v>2712</v>
      </c>
      <c r="D165" s="11" t="s">
        <v>2763</v>
      </c>
      <c r="E165" s="31">
        <v>205.554</v>
      </c>
      <c r="F165" s="45"/>
      <c r="I165" s="32">
        <v>1.9716143860251974E-5</v>
      </c>
      <c r="J165" s="32"/>
      <c r="K165" s="32"/>
      <c r="L165" s="32"/>
      <c r="M165" s="11" t="s">
        <v>2588</v>
      </c>
      <c r="N165" s="11">
        <v>36.204824000000002</v>
      </c>
      <c r="O165" s="11">
        <v>138.25292400000001</v>
      </c>
      <c r="Q165" s="11" t="s">
        <v>2451</v>
      </c>
      <c r="V165" s="11" t="s">
        <v>2786</v>
      </c>
      <c r="X165" s="11" t="s">
        <v>2142</v>
      </c>
      <c r="Y165" s="11" t="s">
        <v>2142</v>
      </c>
    </row>
    <row r="166" spans="1:25" ht="17" hidden="1" thickTop="1">
      <c r="A166" s="11" t="s">
        <v>2384</v>
      </c>
      <c r="B166" s="11" t="s">
        <v>2811</v>
      </c>
      <c r="C166" s="11" t="s">
        <v>2712</v>
      </c>
      <c r="D166" s="11" t="s">
        <v>2735</v>
      </c>
      <c r="E166" s="31">
        <v>326.01100000000002</v>
      </c>
      <c r="F166" s="45"/>
      <c r="I166" s="32">
        <v>2.4106713711484555E-5</v>
      </c>
      <c r="J166" s="32"/>
      <c r="K166" s="32"/>
      <c r="L166" s="32"/>
      <c r="M166" s="11" t="s">
        <v>5212</v>
      </c>
      <c r="N166" s="11">
        <v>13.531665</v>
      </c>
      <c r="O166" s="11">
        <v>-2.4604145000000002</v>
      </c>
      <c r="Q166" s="11" t="s">
        <v>2773</v>
      </c>
      <c r="V166" s="11" t="s">
        <v>2812</v>
      </c>
      <c r="X166" s="11" t="s">
        <v>2142</v>
      </c>
      <c r="Y166" s="11" t="s">
        <v>2142</v>
      </c>
    </row>
    <row r="167" spans="1:25" ht="17" hidden="1" thickTop="1">
      <c r="A167" s="11" t="s">
        <v>2481</v>
      </c>
      <c r="B167" s="11" t="s">
        <v>2813</v>
      </c>
      <c r="C167" s="11" t="s">
        <v>2712</v>
      </c>
      <c r="D167" s="11" t="s">
        <v>2754</v>
      </c>
      <c r="E167" s="31">
        <v>320.34300000000002</v>
      </c>
      <c r="F167" s="45"/>
      <c r="I167" s="32">
        <v>1.1183526979554691E-5</v>
      </c>
      <c r="J167" s="32"/>
      <c r="K167" s="32"/>
      <c r="L167" s="32"/>
      <c r="M167" s="11" t="s">
        <v>5213</v>
      </c>
      <c r="N167" s="11">
        <v>42.315407</v>
      </c>
      <c r="O167" s="11">
        <v>43.356892000000002</v>
      </c>
      <c r="Q167" s="11" t="s">
        <v>2715</v>
      </c>
      <c r="X167" s="11" t="s">
        <v>2142</v>
      </c>
      <c r="Y167" s="11" t="s">
        <v>2142</v>
      </c>
    </row>
    <row r="168" spans="1:25" ht="17" hidden="1" thickTop="1">
      <c r="A168" s="11" t="s">
        <v>2500</v>
      </c>
      <c r="B168" s="11" t="s">
        <v>2814</v>
      </c>
      <c r="C168" s="11" t="s">
        <v>2712</v>
      </c>
      <c r="D168" s="11" t="s">
        <v>2815</v>
      </c>
      <c r="E168" s="31">
        <v>331.42099999999999</v>
      </c>
      <c r="F168" s="45"/>
      <c r="I168" s="32">
        <v>2.0378871384966323E-5</v>
      </c>
      <c r="J168" s="32"/>
      <c r="K168" s="32"/>
      <c r="L168" s="32"/>
      <c r="M168" s="11" t="s">
        <v>5214</v>
      </c>
      <c r="N168" s="11">
        <v>47.162494000000002</v>
      </c>
      <c r="O168" s="11">
        <v>19.503304100000001</v>
      </c>
      <c r="Q168" s="11" t="s">
        <v>2639</v>
      </c>
      <c r="V168" s="11" t="s">
        <v>220</v>
      </c>
      <c r="X168" s="11" t="s">
        <v>2252</v>
      </c>
      <c r="Y168" s="11" t="s">
        <v>2252</v>
      </c>
    </row>
    <row r="169" spans="1:25" ht="17" hidden="1" thickTop="1">
      <c r="A169" s="11" t="s">
        <v>2211</v>
      </c>
      <c r="B169" s="28" t="s">
        <v>5539</v>
      </c>
      <c r="C169" s="11" t="s">
        <v>2712</v>
      </c>
      <c r="D169" s="11" t="s">
        <v>2623</v>
      </c>
      <c r="E169" s="31">
        <v>226.703</v>
      </c>
      <c r="F169" s="45"/>
      <c r="G169" s="11" t="s">
        <v>34</v>
      </c>
      <c r="I169" s="32">
        <v>2.5369209646065394E-3</v>
      </c>
      <c r="J169" s="32"/>
      <c r="K169" s="32"/>
      <c r="L169" s="32"/>
      <c r="M169" s="11" t="s">
        <v>5215</v>
      </c>
      <c r="N169" s="11">
        <v>23.8753852</v>
      </c>
      <c r="O169" s="11">
        <v>120.91878269999999</v>
      </c>
      <c r="Q169" s="11" t="s">
        <v>2632</v>
      </c>
      <c r="R169" s="11" t="s">
        <v>2242</v>
      </c>
      <c r="S169" s="11" t="s">
        <v>2243</v>
      </c>
      <c r="T169" s="11" t="s">
        <v>2244</v>
      </c>
      <c r="U169" s="11">
        <v>1</v>
      </c>
      <c r="V169" s="11" t="s">
        <v>102</v>
      </c>
      <c r="X169" s="11" t="s">
        <v>2513</v>
      </c>
      <c r="Y169" s="11" t="s">
        <v>2513</v>
      </c>
    </row>
    <row r="170" spans="1:25" ht="17" hidden="1" thickTop="1">
      <c r="A170" s="11" t="s">
        <v>2425</v>
      </c>
      <c r="B170" s="11" t="s">
        <v>2816</v>
      </c>
      <c r="C170" s="11" t="s">
        <v>2712</v>
      </c>
      <c r="D170" s="11" t="s">
        <v>2817</v>
      </c>
      <c r="E170" s="31">
        <v>213.626</v>
      </c>
      <c r="F170" s="45"/>
      <c r="I170" s="32">
        <v>4.9953087175344285E-4</v>
      </c>
      <c r="J170" s="32"/>
      <c r="K170" s="32"/>
      <c r="L170" s="32"/>
      <c r="M170" s="11" t="s">
        <v>2588</v>
      </c>
      <c r="N170" s="11">
        <v>10.8230989</v>
      </c>
      <c r="O170" s="11">
        <v>106.6296638</v>
      </c>
      <c r="Q170" s="11" t="s">
        <v>2673</v>
      </c>
      <c r="V170" s="11" t="s">
        <v>2818</v>
      </c>
      <c r="X170" s="11" t="s">
        <v>2142</v>
      </c>
      <c r="Y170" s="11" t="s">
        <v>2142</v>
      </c>
    </row>
    <row r="171" spans="1:25" ht="17" hidden="1" thickTop="1">
      <c r="A171" s="11" t="s">
        <v>2486</v>
      </c>
      <c r="B171" s="11" t="s">
        <v>2819</v>
      </c>
      <c r="C171" s="11" t="s">
        <v>2712</v>
      </c>
      <c r="D171" s="11" t="s">
        <v>2754</v>
      </c>
      <c r="E171" s="31">
        <v>186.35900000000001</v>
      </c>
      <c r="F171" s="45"/>
      <c r="I171" s="32">
        <v>9.5267081677688106E-6</v>
      </c>
      <c r="J171" s="32"/>
      <c r="K171" s="32"/>
      <c r="L171" s="32"/>
      <c r="M171" s="11" t="s">
        <v>5216</v>
      </c>
      <c r="N171" s="11">
        <v>42.315407</v>
      </c>
      <c r="O171" s="11">
        <v>43.356892000000002</v>
      </c>
      <c r="Q171" s="11" t="s">
        <v>2715</v>
      </c>
      <c r="X171" s="11" t="s">
        <v>2142</v>
      </c>
      <c r="Y171" s="11" t="s">
        <v>2142</v>
      </c>
    </row>
    <row r="172" spans="1:25" ht="17" hidden="1" thickTop="1">
      <c r="A172" s="11" t="s">
        <v>2212</v>
      </c>
      <c r="B172" s="11" t="s">
        <v>5540</v>
      </c>
      <c r="C172" s="11" t="s">
        <v>2712</v>
      </c>
      <c r="D172" s="11" t="s">
        <v>2623</v>
      </c>
      <c r="E172" s="31">
        <v>210.20099999999999</v>
      </c>
      <c r="F172" s="45"/>
      <c r="G172" s="11" t="s">
        <v>34</v>
      </c>
      <c r="I172" s="32">
        <v>2.4085175066931338E-3</v>
      </c>
      <c r="J172" s="32"/>
      <c r="K172" s="32"/>
      <c r="L172" s="32"/>
      <c r="M172" s="11" t="s">
        <v>5217</v>
      </c>
      <c r="N172" s="11">
        <v>23.8753852</v>
      </c>
      <c r="O172" s="11">
        <v>120.91878269999999</v>
      </c>
      <c r="Q172" s="11" t="s">
        <v>2632</v>
      </c>
      <c r="R172" s="11" t="s">
        <v>69</v>
      </c>
      <c r="S172" s="11" t="s">
        <v>129</v>
      </c>
      <c r="T172" s="11" t="s">
        <v>1906</v>
      </c>
      <c r="U172" s="11">
        <v>1</v>
      </c>
      <c r="V172" s="11" t="s">
        <v>102</v>
      </c>
      <c r="X172" s="11" t="s">
        <v>2513</v>
      </c>
      <c r="Y172" s="11" t="s">
        <v>2513</v>
      </c>
    </row>
    <row r="173" spans="1:25" ht="17" hidden="1" thickTop="1">
      <c r="A173" s="11" t="s">
        <v>2245</v>
      </c>
      <c r="B173" s="11" t="s">
        <v>5541</v>
      </c>
      <c r="C173" s="11" t="s">
        <v>2712</v>
      </c>
      <c r="D173" s="11" t="s">
        <v>2626</v>
      </c>
      <c r="E173" s="31">
        <v>221.34299999999999</v>
      </c>
      <c r="F173" s="45"/>
      <c r="G173" s="11" t="s">
        <v>34</v>
      </c>
      <c r="I173" s="32">
        <v>2.3692509008538084E-5</v>
      </c>
      <c r="J173" s="32"/>
      <c r="K173" s="32"/>
      <c r="L173" s="32"/>
      <c r="M173" s="11" t="s">
        <v>2588</v>
      </c>
      <c r="N173" s="11">
        <v>23.404007</v>
      </c>
      <c r="O173" s="11">
        <v>121.2168466</v>
      </c>
      <c r="Q173" s="11" t="s">
        <v>2639</v>
      </c>
      <c r="U173" s="11">
        <v>1</v>
      </c>
      <c r="V173" s="11" t="s">
        <v>220</v>
      </c>
      <c r="X173" s="11" t="s">
        <v>2463</v>
      </c>
      <c r="Y173" s="11" t="s">
        <v>2228</v>
      </c>
    </row>
    <row r="174" spans="1:25" ht="17" hidden="1" thickTop="1">
      <c r="A174" s="11" t="s">
        <v>2327</v>
      </c>
      <c r="B174" s="11" t="s">
        <v>2820</v>
      </c>
      <c r="C174" s="11" t="s">
        <v>2712</v>
      </c>
      <c r="D174" s="11" t="s">
        <v>2763</v>
      </c>
      <c r="E174" s="31">
        <v>208.56200000000001</v>
      </c>
      <c r="F174" s="45"/>
      <c r="I174" s="32">
        <v>3.1810921186288899E-5</v>
      </c>
      <c r="J174" s="32"/>
      <c r="K174" s="32"/>
      <c r="L174" s="32"/>
      <c r="M174" s="11" t="s">
        <v>2588</v>
      </c>
      <c r="N174" s="11">
        <v>36.204824000000002</v>
      </c>
      <c r="O174" s="11">
        <v>138.25292400000001</v>
      </c>
      <c r="Q174" s="11" t="s">
        <v>2632</v>
      </c>
      <c r="V174" s="11" t="s">
        <v>2770</v>
      </c>
      <c r="X174" s="11" t="s">
        <v>2328</v>
      </c>
      <c r="Y174" s="11" t="s">
        <v>2328</v>
      </c>
    </row>
    <row r="175" spans="1:25" ht="17" hidden="1" thickTop="1">
      <c r="A175" s="11" t="s">
        <v>2455</v>
      </c>
      <c r="B175" s="11" t="s">
        <v>2821</v>
      </c>
      <c r="C175" s="11" t="s">
        <v>2712</v>
      </c>
      <c r="D175" s="11" t="s">
        <v>2763</v>
      </c>
      <c r="E175" s="31">
        <v>215.20599999999999</v>
      </c>
      <c r="F175" s="45"/>
      <c r="I175" s="32">
        <v>2.1372962672037851E-5</v>
      </c>
      <c r="J175" s="32"/>
      <c r="K175" s="32"/>
      <c r="L175" s="32"/>
      <c r="M175" s="11" t="s">
        <v>2588</v>
      </c>
      <c r="N175" s="11">
        <v>36.204824000000002</v>
      </c>
      <c r="O175" s="11">
        <v>138.25292400000001</v>
      </c>
      <c r="Q175" s="11" t="s">
        <v>2451</v>
      </c>
      <c r="V175" s="11" t="s">
        <v>2786</v>
      </c>
      <c r="X175" s="11" t="s">
        <v>2142</v>
      </c>
      <c r="Y175" s="11" t="s">
        <v>2142</v>
      </c>
    </row>
    <row r="176" spans="1:25" ht="17" hidden="1" thickTop="1">
      <c r="A176" s="11" t="s">
        <v>2510</v>
      </c>
      <c r="B176" s="11" t="s">
        <v>2822</v>
      </c>
      <c r="C176" s="11" t="s">
        <v>2712</v>
      </c>
      <c r="D176" s="11" t="s">
        <v>2738</v>
      </c>
      <c r="E176" s="31">
        <v>139.86699999999999</v>
      </c>
      <c r="F176" s="45"/>
      <c r="I176" s="32">
        <v>2.1621485493805733E-5</v>
      </c>
      <c r="J176" s="32"/>
      <c r="K176" s="32"/>
      <c r="L176" s="32"/>
      <c r="M176" s="11" t="s">
        <v>2588</v>
      </c>
      <c r="N176" s="11">
        <v>7.9465269999999997</v>
      </c>
      <c r="O176" s="11">
        <v>-1.0231939999999999</v>
      </c>
      <c r="Q176" s="11" t="s">
        <v>2761</v>
      </c>
      <c r="X176" s="11" t="s">
        <v>2142</v>
      </c>
      <c r="Y176" s="11" t="s">
        <v>2142</v>
      </c>
    </row>
    <row r="177" spans="1:25" ht="17" hidden="1" thickTop="1">
      <c r="A177" s="11" t="s">
        <v>2426</v>
      </c>
      <c r="B177" s="11" t="s">
        <v>2823</v>
      </c>
      <c r="C177" s="11" t="s">
        <v>2712</v>
      </c>
      <c r="D177" s="11" t="s">
        <v>2749</v>
      </c>
      <c r="E177" s="31">
        <v>218.19499999999999</v>
      </c>
      <c r="F177" s="45"/>
      <c r="I177" s="32">
        <v>1.8887734454359032E-5</v>
      </c>
      <c r="J177" s="32"/>
      <c r="K177" s="32"/>
      <c r="L177" s="32"/>
      <c r="M177" s="11" t="s">
        <v>2588</v>
      </c>
      <c r="N177" s="11">
        <v>15.870032</v>
      </c>
      <c r="O177" s="11">
        <v>100.992541</v>
      </c>
      <c r="Q177" s="11" t="s">
        <v>2673</v>
      </c>
      <c r="V177" s="11" t="s">
        <v>2824</v>
      </c>
      <c r="X177" s="11" t="s">
        <v>2142</v>
      </c>
      <c r="Y177" s="11" t="s">
        <v>2142</v>
      </c>
    </row>
    <row r="178" spans="1:25" ht="17" hidden="1" thickTop="1">
      <c r="A178" s="11" t="s">
        <v>2459</v>
      </c>
      <c r="B178" s="11" t="s">
        <v>2825</v>
      </c>
      <c r="C178" s="11" t="s">
        <v>2712</v>
      </c>
      <c r="D178" s="11" t="s">
        <v>2826</v>
      </c>
      <c r="E178" s="31">
        <v>210.542</v>
      </c>
      <c r="F178" s="45"/>
      <c r="I178" s="32">
        <v>1.6062858380264106E-4</v>
      </c>
      <c r="J178" s="32"/>
      <c r="K178" s="32"/>
      <c r="L178" s="32"/>
      <c r="M178" s="11" t="s">
        <v>2588</v>
      </c>
      <c r="N178" s="11">
        <v>39.904199900000002</v>
      </c>
      <c r="O178" s="11">
        <v>116.4073963</v>
      </c>
      <c r="Q178" s="11" t="s">
        <v>2632</v>
      </c>
      <c r="R178" s="11" t="s">
        <v>332</v>
      </c>
      <c r="S178" s="11" t="s">
        <v>333</v>
      </c>
      <c r="T178" s="11" t="s">
        <v>2827</v>
      </c>
      <c r="V178" s="11" t="s">
        <v>2729</v>
      </c>
      <c r="X178" s="11" t="s">
        <v>2227</v>
      </c>
      <c r="Y178" s="11" t="s">
        <v>2228</v>
      </c>
    </row>
    <row r="179" spans="1:25" ht="17" hidden="1" thickTop="1">
      <c r="A179" s="11" t="s">
        <v>2518</v>
      </c>
      <c r="B179" s="11" t="s">
        <v>2828</v>
      </c>
      <c r="C179" s="11" t="s">
        <v>2712</v>
      </c>
      <c r="D179" s="11" t="s">
        <v>2735</v>
      </c>
      <c r="E179" s="31">
        <v>196.25700000000001</v>
      </c>
      <c r="F179" s="45"/>
      <c r="I179" s="32">
        <v>9.8762969370556311E-4</v>
      </c>
      <c r="J179" s="32"/>
      <c r="K179" s="32"/>
      <c r="L179" s="32"/>
      <c r="M179" s="11" t="s">
        <v>5218</v>
      </c>
      <c r="N179" s="11">
        <v>13.531665</v>
      </c>
      <c r="O179" s="11">
        <v>-2.4604145000000002</v>
      </c>
      <c r="Q179" s="11" t="s">
        <v>2673</v>
      </c>
      <c r="V179" s="11" t="s">
        <v>2736</v>
      </c>
      <c r="X179" s="11" t="s">
        <v>2142</v>
      </c>
      <c r="Y179" s="11" t="s">
        <v>2142</v>
      </c>
    </row>
    <row r="180" spans="1:25" ht="17" hidden="1" thickTop="1">
      <c r="A180" s="11" t="s">
        <v>2219</v>
      </c>
      <c r="B180" s="11" t="s">
        <v>5542</v>
      </c>
      <c r="C180" s="11" t="s">
        <v>2712</v>
      </c>
      <c r="D180" s="11" t="s">
        <v>2552</v>
      </c>
      <c r="E180" s="31">
        <v>215.672</v>
      </c>
      <c r="F180" s="45"/>
      <c r="G180" s="11" t="s">
        <v>34</v>
      </c>
      <c r="I180" s="32">
        <v>2.7586033216234901E-5</v>
      </c>
      <c r="J180" s="32"/>
      <c r="K180" s="32"/>
      <c r="L180" s="32"/>
      <c r="M180" s="11" t="s">
        <v>5219</v>
      </c>
      <c r="N180" s="11">
        <v>23.69781</v>
      </c>
      <c r="O180" s="11">
        <v>120.960515</v>
      </c>
      <c r="Q180" s="11" t="s">
        <v>2639</v>
      </c>
      <c r="U180" s="11">
        <v>1</v>
      </c>
      <c r="V180" s="11" t="s">
        <v>2225</v>
      </c>
      <c r="X180" s="11" t="s">
        <v>2142</v>
      </c>
      <c r="Y180" s="11" t="s">
        <v>2142</v>
      </c>
    </row>
    <row r="181" spans="1:25" ht="17" hidden="1" thickTop="1">
      <c r="A181" s="11" t="s">
        <v>2511</v>
      </c>
      <c r="B181" s="11" t="s">
        <v>2829</v>
      </c>
      <c r="C181" s="11" t="s">
        <v>2712</v>
      </c>
      <c r="D181" s="11" t="s">
        <v>2830</v>
      </c>
      <c r="E181" s="31">
        <v>280.96600000000001</v>
      </c>
      <c r="F181" s="45"/>
      <c r="I181" s="32">
        <v>1.1886018155751903E-3</v>
      </c>
      <c r="J181" s="32"/>
      <c r="K181" s="32"/>
      <c r="L181" s="32"/>
      <c r="M181" s="11" t="s">
        <v>5220</v>
      </c>
      <c r="N181" s="11">
        <v>6.7156982000000003</v>
      </c>
      <c r="O181" s="11">
        <v>-3.4801348999999999</v>
      </c>
      <c r="Q181" s="11" t="s">
        <v>2752</v>
      </c>
      <c r="V181" s="11" t="s">
        <v>2831</v>
      </c>
      <c r="X181" s="11" t="s">
        <v>2142</v>
      </c>
      <c r="Y181" s="11" t="s">
        <v>2142</v>
      </c>
    </row>
    <row r="182" spans="1:25" ht="17" hidden="1" thickTop="1">
      <c r="A182" s="11" t="s">
        <v>2330</v>
      </c>
      <c r="B182" s="11" t="s">
        <v>2832</v>
      </c>
      <c r="C182" s="11" t="s">
        <v>2712</v>
      </c>
      <c r="D182" s="11" t="s">
        <v>2763</v>
      </c>
      <c r="E182" s="31">
        <v>202.43600000000001</v>
      </c>
      <c r="F182" s="45"/>
      <c r="I182" s="32">
        <v>2.2781258662055849E-5</v>
      </c>
      <c r="J182" s="32"/>
      <c r="K182" s="32"/>
      <c r="L182" s="32"/>
      <c r="M182" s="11" t="s">
        <v>2588</v>
      </c>
      <c r="N182" s="11">
        <v>36.204824000000002</v>
      </c>
      <c r="O182" s="11">
        <v>138.25292400000001</v>
      </c>
      <c r="Q182" s="11" t="s">
        <v>2632</v>
      </c>
      <c r="V182" s="11" t="s">
        <v>2770</v>
      </c>
      <c r="X182" s="11" t="s">
        <v>2328</v>
      </c>
      <c r="Y182" s="11" t="s">
        <v>2328</v>
      </c>
    </row>
    <row r="183" spans="1:25" ht="17" hidden="1" thickTop="1">
      <c r="A183" s="11" t="s">
        <v>2470</v>
      </c>
      <c r="B183" s="11" t="s">
        <v>2833</v>
      </c>
      <c r="C183" s="11" t="s">
        <v>2712</v>
      </c>
      <c r="D183" s="11" t="s">
        <v>2728</v>
      </c>
      <c r="E183" s="31">
        <v>276.24900000000002</v>
      </c>
      <c r="F183" s="45"/>
      <c r="I183" s="32">
        <v>1.756227940493033E-5</v>
      </c>
      <c r="J183" s="32"/>
      <c r="K183" s="32"/>
      <c r="L183" s="32"/>
      <c r="M183" s="11" t="s">
        <v>2588</v>
      </c>
      <c r="N183" s="11">
        <v>48.501971500000003</v>
      </c>
      <c r="O183" s="11">
        <v>16.970432599999999</v>
      </c>
      <c r="Q183" s="11" t="s">
        <v>2632</v>
      </c>
      <c r="R183" s="11" t="s">
        <v>174</v>
      </c>
      <c r="S183" s="11" t="s">
        <v>175</v>
      </c>
      <c r="T183" s="11" t="s">
        <v>257</v>
      </c>
      <c r="V183" s="11" t="s">
        <v>2729</v>
      </c>
      <c r="X183" s="11" t="s">
        <v>2227</v>
      </c>
      <c r="Y183" s="11" t="s">
        <v>2228</v>
      </c>
    </row>
    <row r="184" spans="1:25" ht="17" hidden="1" thickTop="1">
      <c r="A184" s="11" t="s">
        <v>2474</v>
      </c>
      <c r="B184" s="11" t="s">
        <v>2834</v>
      </c>
      <c r="C184" s="11" t="s">
        <v>2712</v>
      </c>
      <c r="D184" s="11" t="s">
        <v>2780</v>
      </c>
      <c r="E184" s="31">
        <v>241.72900000000001</v>
      </c>
      <c r="F184" s="45"/>
      <c r="I184" s="32">
        <v>1.3006027672519158E-5</v>
      </c>
      <c r="J184" s="32"/>
      <c r="K184" s="32"/>
      <c r="L184" s="32"/>
      <c r="M184" s="11" t="s">
        <v>5221</v>
      </c>
      <c r="N184" s="11">
        <v>48.435981200000001</v>
      </c>
      <c r="O184" s="11">
        <v>17.986325399999998</v>
      </c>
      <c r="Q184" s="11" t="s">
        <v>2632</v>
      </c>
      <c r="R184" s="11" t="s">
        <v>174</v>
      </c>
      <c r="S184" s="11" t="s">
        <v>175</v>
      </c>
      <c r="T184" s="11" t="s">
        <v>257</v>
      </c>
      <c r="V184" s="11" t="s">
        <v>2729</v>
      </c>
      <c r="X184" s="11" t="s">
        <v>2227</v>
      </c>
      <c r="Y184" s="11" t="s">
        <v>2228</v>
      </c>
    </row>
    <row r="185" spans="1:25" ht="17" hidden="1" thickTop="1">
      <c r="A185" s="11" t="s">
        <v>2385</v>
      </c>
      <c r="B185" s="11" t="s">
        <v>2835</v>
      </c>
      <c r="C185" s="11" t="s">
        <v>2712</v>
      </c>
      <c r="D185" s="11" t="s">
        <v>2836</v>
      </c>
      <c r="E185" s="31">
        <v>252.71600000000001</v>
      </c>
      <c r="F185" s="45"/>
      <c r="I185" s="32">
        <v>1.2376436524040522E-4</v>
      </c>
      <c r="J185" s="32"/>
      <c r="K185" s="32"/>
      <c r="L185" s="32"/>
      <c r="M185" s="11" t="s">
        <v>2588</v>
      </c>
      <c r="N185" s="11">
        <v>9.0819989999999997</v>
      </c>
      <c r="O185" s="11">
        <v>8.6752769999999995</v>
      </c>
      <c r="Q185" s="11" t="s">
        <v>2773</v>
      </c>
      <c r="V185" s="11" t="s">
        <v>2774</v>
      </c>
      <c r="X185" s="11" t="s">
        <v>2142</v>
      </c>
      <c r="Y185" s="11" t="s">
        <v>2142</v>
      </c>
    </row>
    <row r="186" spans="1:25" ht="17" hidden="1" thickTop="1">
      <c r="A186" s="11" t="s">
        <v>2501</v>
      </c>
      <c r="B186" s="11" t="s">
        <v>2837</v>
      </c>
      <c r="C186" s="11" t="s">
        <v>2712</v>
      </c>
      <c r="D186" s="11" t="s">
        <v>2740</v>
      </c>
      <c r="E186" s="31">
        <v>208.31100000000001</v>
      </c>
      <c r="F186" s="45"/>
      <c r="I186" s="32">
        <v>2.6923305691520552E-5</v>
      </c>
      <c r="J186" s="32"/>
      <c r="K186" s="32"/>
      <c r="L186" s="32"/>
      <c r="M186" s="11" t="s">
        <v>5222</v>
      </c>
      <c r="N186" s="11">
        <v>44.837789000000001</v>
      </c>
      <c r="O186" s="11">
        <v>-0.57918000000000003</v>
      </c>
      <c r="Q186" s="11" t="s">
        <v>2632</v>
      </c>
      <c r="V186" s="11" t="s">
        <v>2781</v>
      </c>
      <c r="X186" s="11" t="s">
        <v>2252</v>
      </c>
      <c r="Y186" s="11" t="s">
        <v>2252</v>
      </c>
    </row>
    <row r="187" spans="1:25" ht="17" hidden="1" thickTop="1">
      <c r="A187" s="11" t="s">
        <v>2475</v>
      </c>
      <c r="B187" s="11" t="s">
        <v>2838</v>
      </c>
      <c r="C187" s="11" t="s">
        <v>2712</v>
      </c>
      <c r="D187" s="11" t="s">
        <v>2839</v>
      </c>
      <c r="E187" s="31">
        <v>160.422</v>
      </c>
      <c r="F187" s="45"/>
      <c r="I187" s="32">
        <v>1.4331482721947862E-5</v>
      </c>
      <c r="J187" s="32"/>
      <c r="K187" s="32"/>
      <c r="L187" s="32"/>
      <c r="M187" s="11" t="s">
        <v>2588</v>
      </c>
      <c r="N187" s="11">
        <v>-35.221030900000002</v>
      </c>
      <c r="O187" s="11">
        <v>138.54612470000001</v>
      </c>
      <c r="Q187" s="11" t="s">
        <v>2715</v>
      </c>
      <c r="V187" s="11" t="s">
        <v>2777</v>
      </c>
      <c r="X187" s="11" t="s">
        <v>2227</v>
      </c>
      <c r="Y187" s="11" t="s">
        <v>2228</v>
      </c>
    </row>
    <row r="188" spans="1:25" ht="17" hidden="1" thickTop="1">
      <c r="A188" s="11" t="s">
        <v>2467</v>
      </c>
      <c r="B188" s="11" t="s">
        <v>2840</v>
      </c>
      <c r="C188" s="11" t="s">
        <v>2712</v>
      </c>
      <c r="D188" s="11" t="s">
        <v>2717</v>
      </c>
      <c r="E188" s="31">
        <v>238.67400000000001</v>
      </c>
      <c r="F188" s="45"/>
      <c r="I188" s="32">
        <v>1.0106594751893869E-5</v>
      </c>
      <c r="J188" s="32"/>
      <c r="K188" s="32"/>
      <c r="L188" s="32"/>
      <c r="M188" s="11" t="s">
        <v>2588</v>
      </c>
      <c r="N188" s="11">
        <v>39.537974400000003</v>
      </c>
      <c r="O188" s="11">
        <v>-2.6983868000000002</v>
      </c>
      <c r="Q188" s="11" t="s">
        <v>2715</v>
      </c>
      <c r="V188" s="11" t="s">
        <v>2718</v>
      </c>
      <c r="X188" s="11" t="s">
        <v>2227</v>
      </c>
      <c r="Y188" s="11" t="s">
        <v>2228</v>
      </c>
    </row>
    <row r="189" spans="1:25" ht="17" hidden="1" thickTop="1">
      <c r="A189" s="11" t="s">
        <v>2502</v>
      </c>
      <c r="B189" s="11" t="s">
        <v>2841</v>
      </c>
      <c r="C189" s="11" t="s">
        <v>2712</v>
      </c>
      <c r="D189" s="11" t="s">
        <v>2842</v>
      </c>
      <c r="E189" s="31">
        <v>251.32900000000001</v>
      </c>
      <c r="F189" s="45"/>
      <c r="I189" s="32">
        <v>2.1952849256162911E-5</v>
      </c>
      <c r="J189" s="32"/>
      <c r="K189" s="32"/>
      <c r="L189" s="32"/>
      <c r="M189" s="11" t="s">
        <v>2588</v>
      </c>
      <c r="N189" s="11">
        <v>44.562035199999997</v>
      </c>
      <c r="O189" s="11">
        <v>38.090457399999998</v>
      </c>
      <c r="Q189" s="11" t="s">
        <v>2632</v>
      </c>
      <c r="R189" s="11" t="s">
        <v>4</v>
      </c>
      <c r="S189" s="11" t="s">
        <v>5</v>
      </c>
      <c r="T189" s="11" t="s">
        <v>6</v>
      </c>
      <c r="V189" s="11" t="s">
        <v>2770</v>
      </c>
      <c r="X189" s="11" t="s">
        <v>2252</v>
      </c>
      <c r="Y189" s="11" t="s">
        <v>2252</v>
      </c>
    </row>
    <row r="190" spans="1:25" ht="17" hidden="1" thickTop="1">
      <c r="A190" s="11" t="s">
        <v>2461</v>
      </c>
      <c r="B190" s="11" t="s">
        <v>2843</v>
      </c>
      <c r="C190" s="11" t="s">
        <v>2712</v>
      </c>
      <c r="D190" s="11" t="s">
        <v>2731</v>
      </c>
      <c r="E190" s="31">
        <v>183.79400000000001</v>
      </c>
      <c r="F190" s="45"/>
      <c r="I190" s="32">
        <v>9.858071930125987E-6</v>
      </c>
      <c r="J190" s="32"/>
      <c r="K190" s="32"/>
      <c r="L190" s="32"/>
      <c r="M190" s="11" t="s">
        <v>5223</v>
      </c>
      <c r="N190" s="11">
        <v>41.871940000000002</v>
      </c>
      <c r="O190" s="11">
        <v>12.56738</v>
      </c>
      <c r="Q190" s="11" t="s">
        <v>2732</v>
      </c>
      <c r="V190" s="11" t="s">
        <v>2733</v>
      </c>
      <c r="X190" s="11" t="s">
        <v>2227</v>
      </c>
      <c r="Y190" s="11" t="s">
        <v>2228</v>
      </c>
    </row>
    <row r="191" spans="1:25" ht="17" hidden="1" thickTop="1">
      <c r="A191" s="11" t="s">
        <v>2503</v>
      </c>
      <c r="B191" s="11" t="s">
        <v>2844</v>
      </c>
      <c r="C191" s="11" t="s">
        <v>2712</v>
      </c>
      <c r="D191" s="11" t="s">
        <v>2815</v>
      </c>
      <c r="E191" s="31">
        <v>238.39</v>
      </c>
      <c r="F191" s="45"/>
      <c r="I191" s="32">
        <v>2.3692509008538084E-5</v>
      </c>
      <c r="J191" s="32"/>
      <c r="K191" s="32"/>
      <c r="L191" s="32"/>
      <c r="M191" s="11" t="s">
        <v>5224</v>
      </c>
      <c r="N191" s="11">
        <v>47.162494000000002</v>
      </c>
      <c r="O191" s="11">
        <v>19.503304100000001</v>
      </c>
      <c r="Q191" s="11" t="s">
        <v>2639</v>
      </c>
      <c r="V191" s="11" t="s">
        <v>220</v>
      </c>
      <c r="X191" s="11" t="s">
        <v>2252</v>
      </c>
      <c r="Y191" s="11" t="s">
        <v>2252</v>
      </c>
    </row>
    <row r="192" spans="1:25" ht="17" hidden="1" thickTop="1">
      <c r="A192" s="11" t="s">
        <v>2479</v>
      </c>
      <c r="B192" s="11" t="s">
        <v>2845</v>
      </c>
      <c r="C192" s="11" t="s">
        <v>2712</v>
      </c>
      <c r="D192" s="11" t="s">
        <v>2754</v>
      </c>
      <c r="E192" s="31">
        <v>188.066</v>
      </c>
      <c r="F192" s="45"/>
      <c r="I192" s="32">
        <v>1.1266367920143984E-5</v>
      </c>
      <c r="J192" s="32"/>
      <c r="K192" s="32"/>
      <c r="L192" s="32"/>
      <c r="M192" s="11" t="s">
        <v>5225</v>
      </c>
      <c r="N192" s="11">
        <v>42.315407</v>
      </c>
      <c r="O192" s="11">
        <v>43.356892000000002</v>
      </c>
      <c r="Q192" s="11" t="s">
        <v>2715</v>
      </c>
      <c r="X192" s="11" t="s">
        <v>2142</v>
      </c>
      <c r="Y192" s="11" t="s">
        <v>2142</v>
      </c>
    </row>
    <row r="193" spans="1:25" ht="17" hidden="1" thickTop="1">
      <c r="A193" s="11" t="s">
        <v>2341</v>
      </c>
      <c r="B193" s="11" t="s">
        <v>2846</v>
      </c>
      <c r="C193" s="11" t="s">
        <v>2712</v>
      </c>
      <c r="D193" s="11" t="s">
        <v>2722</v>
      </c>
      <c r="E193" s="31">
        <v>185.679</v>
      </c>
      <c r="F193" s="45"/>
      <c r="I193" s="32">
        <v>1.9136257276126914E-5</v>
      </c>
      <c r="J193" s="32"/>
      <c r="K193" s="32"/>
      <c r="L193" s="32"/>
      <c r="M193" s="11" t="s">
        <v>5226</v>
      </c>
      <c r="N193" s="11">
        <v>4.2104840000000001</v>
      </c>
      <c r="O193" s="11">
        <v>101.97576599999999</v>
      </c>
      <c r="Q193" s="11" t="s">
        <v>2632</v>
      </c>
      <c r="R193" s="11" t="s">
        <v>2723</v>
      </c>
      <c r="S193" s="11" t="s">
        <v>2724</v>
      </c>
      <c r="T193" s="11" t="s">
        <v>2725</v>
      </c>
      <c r="V193" s="11" t="s">
        <v>2726</v>
      </c>
      <c r="X193" s="11" t="s">
        <v>2291</v>
      </c>
      <c r="Y193" s="11" t="s">
        <v>2259</v>
      </c>
    </row>
    <row r="194" spans="1:25" ht="17" hidden="1" thickTop="1">
      <c r="A194" s="11" t="s">
        <v>2208</v>
      </c>
      <c r="B194" s="11" t="s">
        <v>5543</v>
      </c>
      <c r="C194" s="11" t="s">
        <v>2712</v>
      </c>
      <c r="D194" s="11" t="s">
        <v>2552</v>
      </c>
      <c r="E194" s="31">
        <v>191.262</v>
      </c>
      <c r="F194" s="45"/>
      <c r="G194" s="11" t="s">
        <v>34</v>
      </c>
      <c r="I194" s="32">
        <v>3.396478564161054E-5</v>
      </c>
      <c r="J194" s="32"/>
      <c r="K194" s="32"/>
      <c r="L194" s="32"/>
      <c r="M194" s="11" t="s">
        <v>5227</v>
      </c>
      <c r="N194" s="11">
        <v>23.561346</v>
      </c>
      <c r="O194" s="11">
        <v>120.92437700000001</v>
      </c>
      <c r="Q194" s="11" t="s">
        <v>2696</v>
      </c>
      <c r="R194" s="11" t="s">
        <v>2235</v>
      </c>
      <c r="S194" s="11" t="s">
        <v>2236</v>
      </c>
      <c r="T194" s="11" t="s">
        <v>2237</v>
      </c>
      <c r="U194" s="11">
        <v>1</v>
      </c>
      <c r="V194" s="11" t="s">
        <v>2240</v>
      </c>
      <c r="X194" s="11" t="s">
        <v>2223</v>
      </c>
      <c r="Y194" s="11" t="s">
        <v>2306</v>
      </c>
    </row>
    <row r="195" spans="1:25" ht="17" hidden="1" thickTop="1">
      <c r="A195" s="11" t="s">
        <v>2209</v>
      </c>
      <c r="B195" s="11" t="s">
        <v>5544</v>
      </c>
      <c r="C195" s="11" t="s">
        <v>2712</v>
      </c>
      <c r="D195" s="11" t="s">
        <v>2623</v>
      </c>
      <c r="E195" s="31">
        <v>184.77699999999999</v>
      </c>
      <c r="F195" s="45"/>
      <c r="G195" s="11" t="s">
        <v>34</v>
      </c>
      <c r="I195" s="32">
        <v>2.5718798415352217E-3</v>
      </c>
      <c r="J195" s="32"/>
      <c r="K195" s="32"/>
      <c r="L195" s="32"/>
      <c r="M195" s="11" t="s">
        <v>5228</v>
      </c>
      <c r="N195" s="11">
        <v>23.8753852</v>
      </c>
      <c r="O195" s="11">
        <v>120.91878269999999</v>
      </c>
      <c r="Q195" s="11" t="s">
        <v>2632</v>
      </c>
      <c r="R195" s="11" t="s">
        <v>138</v>
      </c>
      <c r="S195" s="11" t="s">
        <v>337</v>
      </c>
      <c r="T195" s="11" t="s">
        <v>338</v>
      </c>
      <c r="U195" s="11">
        <v>1</v>
      </c>
      <c r="V195" s="11" t="s">
        <v>102</v>
      </c>
      <c r="X195" s="11" t="s">
        <v>2513</v>
      </c>
      <c r="Y195" s="11" t="s">
        <v>2513</v>
      </c>
    </row>
    <row r="196" spans="1:25" ht="17" hidden="1" thickTop="1">
      <c r="A196" s="11" t="s">
        <v>2354</v>
      </c>
      <c r="B196" s="11" t="s">
        <v>2847</v>
      </c>
      <c r="C196" s="11" t="s">
        <v>2712</v>
      </c>
      <c r="D196" s="11" t="s">
        <v>2720</v>
      </c>
      <c r="E196" s="31">
        <v>217.625</v>
      </c>
      <c r="F196" s="45"/>
      <c r="I196" s="32">
        <v>3.6532854799878655E-5</v>
      </c>
      <c r="J196" s="32"/>
      <c r="K196" s="32"/>
      <c r="L196" s="32"/>
      <c r="M196" s="11" t="s">
        <v>2588</v>
      </c>
      <c r="N196" s="11">
        <v>18.898333300000001</v>
      </c>
      <c r="O196" s="11">
        <v>109.70416659999999</v>
      </c>
      <c r="Q196" s="11" t="s">
        <v>2632</v>
      </c>
      <c r="V196" s="11" t="s">
        <v>2636</v>
      </c>
      <c r="X196" s="11" t="s">
        <v>2293</v>
      </c>
      <c r="Y196" s="11" t="s">
        <v>2285</v>
      </c>
    </row>
    <row r="197" spans="1:25" ht="17" hidden="1" thickTop="1">
      <c r="A197" s="11" t="s">
        <v>2504</v>
      </c>
      <c r="B197" s="11" t="s">
        <v>2848</v>
      </c>
      <c r="C197" s="11" t="s">
        <v>2712</v>
      </c>
      <c r="D197" s="11" t="s">
        <v>2849</v>
      </c>
      <c r="E197" s="31">
        <v>204.13300000000001</v>
      </c>
      <c r="F197" s="45"/>
      <c r="I197" s="32">
        <v>2.4189554652073848E-5</v>
      </c>
      <c r="J197" s="32"/>
      <c r="K197" s="32"/>
      <c r="L197" s="32"/>
      <c r="M197" s="11" t="s">
        <v>2588</v>
      </c>
      <c r="N197" s="11">
        <v>39.414234299999997</v>
      </c>
      <c r="O197" s="11">
        <v>-7.4539635000000004</v>
      </c>
      <c r="Q197" s="11" t="s">
        <v>2632</v>
      </c>
      <c r="R197" s="11" t="s">
        <v>4</v>
      </c>
      <c r="S197" s="11" t="s">
        <v>5</v>
      </c>
      <c r="T197" s="11" t="s">
        <v>6</v>
      </c>
      <c r="X197" s="11" t="s">
        <v>2252</v>
      </c>
      <c r="Y197" s="11" t="s">
        <v>2252</v>
      </c>
    </row>
    <row r="198" spans="1:25" ht="17" hidden="1" thickTop="1">
      <c r="A198" s="11" t="s">
        <v>2512</v>
      </c>
      <c r="B198" s="11" t="s">
        <v>2850</v>
      </c>
      <c r="C198" s="11" t="s">
        <v>2712</v>
      </c>
      <c r="D198" s="11" t="s">
        <v>2738</v>
      </c>
      <c r="E198" s="31">
        <v>218.851</v>
      </c>
      <c r="F198" s="45"/>
      <c r="I198" s="32">
        <v>2.21185311373415E-5</v>
      </c>
      <c r="J198" s="32"/>
      <c r="K198" s="32"/>
      <c r="L198" s="32"/>
      <c r="M198" s="11" t="s">
        <v>2588</v>
      </c>
      <c r="N198" s="11">
        <v>7.9465269999999997</v>
      </c>
      <c r="O198" s="11">
        <v>-1.0231939999999999</v>
      </c>
      <c r="Q198" s="11" t="s">
        <v>2761</v>
      </c>
      <c r="X198" s="11" t="s">
        <v>2142</v>
      </c>
      <c r="Y198" s="11" t="s">
        <v>2142</v>
      </c>
    </row>
    <row r="199" spans="1:25" ht="17" hidden="1" thickTop="1">
      <c r="A199" s="11" t="s">
        <v>2403</v>
      </c>
      <c r="B199" s="11" t="s">
        <v>2851</v>
      </c>
      <c r="C199" s="11" t="s">
        <v>2712</v>
      </c>
      <c r="D199" s="11" t="s">
        <v>2743</v>
      </c>
      <c r="E199" s="31">
        <v>234.51300000000001</v>
      </c>
      <c r="F199" s="45"/>
      <c r="I199" s="32">
        <v>3.3799103760431954E-5</v>
      </c>
      <c r="J199" s="32"/>
      <c r="K199" s="32"/>
      <c r="L199" s="32"/>
      <c r="M199" s="11" t="s">
        <v>5229</v>
      </c>
      <c r="N199" s="11">
        <v>41.203321600000002</v>
      </c>
      <c r="O199" s="11">
        <v>-77.194524700000002</v>
      </c>
      <c r="Q199" s="11" t="s">
        <v>2632</v>
      </c>
      <c r="R199" s="11" t="s">
        <v>4</v>
      </c>
      <c r="S199" s="11" t="s">
        <v>5</v>
      </c>
      <c r="T199" s="11" t="s">
        <v>6</v>
      </c>
      <c r="V199" s="11" t="s">
        <v>2225</v>
      </c>
      <c r="X199" s="11" t="s">
        <v>2627</v>
      </c>
      <c r="Y199" s="11" t="s">
        <v>2272</v>
      </c>
    </row>
    <row r="200" spans="1:25" ht="17" hidden="1" thickTop="1">
      <c r="A200" s="11" t="s">
        <v>2342</v>
      </c>
      <c r="B200" s="11" t="s">
        <v>2852</v>
      </c>
      <c r="C200" s="11" t="s">
        <v>2712</v>
      </c>
      <c r="D200" s="11" t="s">
        <v>2722</v>
      </c>
      <c r="E200" s="31">
        <v>179.274</v>
      </c>
      <c r="F200" s="45"/>
      <c r="I200" s="32">
        <v>1.8059325048466094E-5</v>
      </c>
      <c r="J200" s="32"/>
      <c r="K200" s="32"/>
      <c r="L200" s="32"/>
      <c r="M200" s="11" t="s">
        <v>5230</v>
      </c>
      <c r="N200" s="11">
        <v>4.2104840000000001</v>
      </c>
      <c r="O200" s="11">
        <v>101.97576599999999</v>
      </c>
      <c r="Q200" s="11" t="s">
        <v>2632</v>
      </c>
      <c r="R200" s="11" t="s">
        <v>2723</v>
      </c>
      <c r="S200" s="11" t="s">
        <v>2724</v>
      </c>
      <c r="T200" s="11" t="s">
        <v>2725</v>
      </c>
      <c r="V200" s="11" t="s">
        <v>2726</v>
      </c>
      <c r="X200" s="11" t="s">
        <v>2291</v>
      </c>
      <c r="Y200" s="11" t="s">
        <v>2259</v>
      </c>
    </row>
    <row r="201" spans="1:25" ht="17" hidden="1" thickTop="1">
      <c r="A201" s="11" t="s">
        <v>2215</v>
      </c>
      <c r="B201" s="11" t="s">
        <v>5545</v>
      </c>
      <c r="C201" s="11" t="s">
        <v>2712</v>
      </c>
      <c r="D201" s="11" t="s">
        <v>2623</v>
      </c>
      <c r="E201" s="31">
        <v>263.39400000000001</v>
      </c>
      <c r="F201" s="45"/>
      <c r="G201" s="11" t="s">
        <v>34</v>
      </c>
      <c r="I201" s="32">
        <v>2.9374569123557762E-3</v>
      </c>
      <c r="J201" s="32"/>
      <c r="K201" s="32"/>
      <c r="L201" s="32"/>
      <c r="M201" s="11" t="s">
        <v>5231</v>
      </c>
      <c r="N201" s="11">
        <v>23.8753852</v>
      </c>
      <c r="O201" s="11">
        <v>120.91878269999999</v>
      </c>
      <c r="Q201" s="11" t="s">
        <v>2632</v>
      </c>
      <c r="R201" s="11" t="s">
        <v>355</v>
      </c>
      <c r="S201" s="11" t="s">
        <v>356</v>
      </c>
      <c r="T201" s="11" t="s">
        <v>502</v>
      </c>
      <c r="U201" s="11">
        <v>1</v>
      </c>
      <c r="V201" s="11" t="s">
        <v>102</v>
      </c>
      <c r="X201" s="11" t="s">
        <v>2513</v>
      </c>
      <c r="Y201" s="11" t="s">
        <v>2513</v>
      </c>
    </row>
    <row r="202" spans="1:25" ht="17" hidden="1" thickTop="1">
      <c r="A202" s="11" t="s">
        <v>2478</v>
      </c>
      <c r="B202" s="11" t="s">
        <v>2853</v>
      </c>
      <c r="C202" s="11" t="s">
        <v>2712</v>
      </c>
      <c r="D202" s="11" t="s">
        <v>2759</v>
      </c>
      <c r="E202" s="31">
        <v>249.83099999999999</v>
      </c>
      <c r="F202" s="45"/>
      <c r="I202" s="32">
        <v>3.5373081631628542E-5</v>
      </c>
      <c r="J202" s="32"/>
      <c r="K202" s="32"/>
      <c r="L202" s="32"/>
      <c r="M202" s="11" t="s">
        <v>2588</v>
      </c>
      <c r="N202" s="11">
        <v>46.151240999999999</v>
      </c>
      <c r="O202" s="11">
        <v>14.995463000000001</v>
      </c>
      <c r="Q202" s="11" t="s">
        <v>2632</v>
      </c>
      <c r="R202" s="11" t="s">
        <v>174</v>
      </c>
      <c r="S202" s="11" t="s">
        <v>2668</v>
      </c>
      <c r="T202" s="11" t="s">
        <v>2669</v>
      </c>
      <c r="V202" s="11" t="s">
        <v>183</v>
      </c>
      <c r="X202" s="11" t="s">
        <v>2142</v>
      </c>
      <c r="Y202" s="11" t="s">
        <v>2142</v>
      </c>
    </row>
    <row r="203" spans="1:25" ht="17" hidden="1" thickTop="1">
      <c r="A203" s="11" t="s">
        <v>2476</v>
      </c>
      <c r="B203" s="11" t="s">
        <v>2854</v>
      </c>
      <c r="C203" s="11" t="s">
        <v>2712</v>
      </c>
      <c r="D203" s="11" t="s">
        <v>2855</v>
      </c>
      <c r="E203" s="31">
        <v>212.99799999999999</v>
      </c>
      <c r="F203" s="45"/>
      <c r="I203" s="32">
        <v>1.6899551880215977E-5</v>
      </c>
      <c r="J203" s="32"/>
      <c r="K203" s="32"/>
      <c r="L203" s="32"/>
      <c r="M203" s="11" t="s">
        <v>2588</v>
      </c>
      <c r="N203" s="11">
        <v>38.6370127</v>
      </c>
      <c r="O203" s="11">
        <v>-2.8658155000000001</v>
      </c>
      <c r="Q203" s="11" t="s">
        <v>2715</v>
      </c>
      <c r="V203" s="11" t="s">
        <v>2718</v>
      </c>
      <c r="X203" s="11" t="s">
        <v>2227</v>
      </c>
      <c r="Y203" s="11" t="s">
        <v>2228</v>
      </c>
    </row>
    <row r="204" spans="1:25" ht="17" hidden="1" thickTop="1">
      <c r="A204" s="11" t="s">
        <v>2462</v>
      </c>
      <c r="B204" s="11" t="s">
        <v>2856</v>
      </c>
      <c r="C204" s="11" t="s">
        <v>2712</v>
      </c>
      <c r="D204" s="11" t="s">
        <v>2731</v>
      </c>
      <c r="E204" s="31">
        <v>321.44099999999997</v>
      </c>
      <c r="F204" s="45"/>
      <c r="I204" s="32">
        <v>9.6923900489473979E-6</v>
      </c>
      <c r="J204" s="32"/>
      <c r="K204" s="32"/>
      <c r="L204" s="32"/>
      <c r="M204" s="11" t="s">
        <v>2588</v>
      </c>
      <c r="N204" s="11">
        <v>41.871940000000002</v>
      </c>
      <c r="O204" s="11">
        <v>12.56738</v>
      </c>
      <c r="Q204" s="11" t="s">
        <v>2732</v>
      </c>
      <c r="V204" s="11" t="s">
        <v>2733</v>
      </c>
      <c r="X204" s="11" t="s">
        <v>2227</v>
      </c>
      <c r="Y204" s="11" t="s">
        <v>2228</v>
      </c>
    </row>
    <row r="205" spans="1:25" ht="17" hidden="1" thickTop="1">
      <c r="A205" s="11" t="s">
        <v>2457</v>
      </c>
      <c r="B205" s="11" t="s">
        <v>2857</v>
      </c>
      <c r="C205" s="11" t="s">
        <v>2712</v>
      </c>
      <c r="D205" s="11" t="s">
        <v>2858</v>
      </c>
      <c r="E205" s="31">
        <v>278.399</v>
      </c>
      <c r="F205" s="45"/>
      <c r="I205" s="32">
        <v>2.0668814677028853E-4</v>
      </c>
      <c r="J205" s="32"/>
      <c r="K205" s="32"/>
      <c r="L205" s="32"/>
      <c r="M205" s="11" t="s">
        <v>2588</v>
      </c>
      <c r="N205" s="11">
        <v>-34.928498900000001</v>
      </c>
      <c r="O205" s="11">
        <v>138.60074560000001</v>
      </c>
      <c r="Q205" s="11" t="s">
        <v>2715</v>
      </c>
      <c r="V205" s="11" t="s">
        <v>2777</v>
      </c>
      <c r="X205" s="11" t="s">
        <v>2227</v>
      </c>
      <c r="Y205" s="11" t="s">
        <v>2228</v>
      </c>
    </row>
    <row r="206" spans="1:25" ht="17" hidden="1" thickTop="1">
      <c r="A206" s="11" t="s">
        <v>2386</v>
      </c>
      <c r="B206" s="11" t="s">
        <v>2859</v>
      </c>
      <c r="C206" s="11" t="s">
        <v>2712</v>
      </c>
      <c r="D206" s="11" t="s">
        <v>2860</v>
      </c>
      <c r="E206" s="31">
        <v>249.34899999999999</v>
      </c>
      <c r="F206" s="45"/>
      <c r="I206" s="32">
        <v>2.4189554652073848E-5</v>
      </c>
      <c r="J206" s="32"/>
      <c r="K206" s="32"/>
      <c r="L206" s="32"/>
      <c r="M206" s="11" t="s">
        <v>5232</v>
      </c>
      <c r="N206" s="11">
        <v>7.5399890000000003</v>
      </c>
      <c r="O206" s="11">
        <v>-5.5470800000000002</v>
      </c>
      <c r="Q206" s="11" t="s">
        <v>2773</v>
      </c>
      <c r="V206" s="11" t="s">
        <v>2774</v>
      </c>
      <c r="X206" s="11" t="s">
        <v>2142</v>
      </c>
      <c r="Y206" s="11" t="s">
        <v>2142</v>
      </c>
    </row>
    <row r="207" spans="1:25" ht="17" hidden="1" thickTop="1">
      <c r="A207" s="11" t="s">
        <v>2404</v>
      </c>
      <c r="B207" s="11" t="s">
        <v>2861</v>
      </c>
      <c r="C207" s="11" t="s">
        <v>2712</v>
      </c>
      <c r="D207" s="11" t="s">
        <v>2743</v>
      </c>
      <c r="E207" s="31">
        <v>277.774</v>
      </c>
      <c r="F207" s="45"/>
      <c r="I207" s="32">
        <v>3.3716262819842658E-5</v>
      </c>
      <c r="J207" s="32"/>
      <c r="K207" s="32"/>
      <c r="L207" s="32"/>
      <c r="M207" s="11" t="s">
        <v>5233</v>
      </c>
      <c r="N207" s="11">
        <v>41.203321600000002</v>
      </c>
      <c r="O207" s="11">
        <v>-77.194524700000002</v>
      </c>
      <c r="Q207" s="11" t="s">
        <v>2632</v>
      </c>
      <c r="R207" s="11" t="s">
        <v>4</v>
      </c>
      <c r="S207" s="11" t="s">
        <v>5</v>
      </c>
      <c r="T207" s="11" t="s">
        <v>6</v>
      </c>
      <c r="V207" s="11" t="s">
        <v>2225</v>
      </c>
      <c r="X207" s="11" t="s">
        <v>2627</v>
      </c>
      <c r="Y207" s="11" t="s">
        <v>2272</v>
      </c>
    </row>
    <row r="208" spans="1:25" ht="17" hidden="1" thickTop="1">
      <c r="A208" s="11" t="s">
        <v>2405</v>
      </c>
      <c r="B208" s="11" t="s">
        <v>2862</v>
      </c>
      <c r="C208" s="11" t="s">
        <v>2712</v>
      </c>
      <c r="D208" s="11" t="s">
        <v>2743</v>
      </c>
      <c r="E208" s="31">
        <v>223.78399999999999</v>
      </c>
      <c r="F208" s="45"/>
      <c r="I208" s="32">
        <v>3.2225125889235367E-5</v>
      </c>
      <c r="J208" s="32"/>
      <c r="K208" s="32"/>
      <c r="L208" s="32"/>
      <c r="M208" s="11" t="s">
        <v>5234</v>
      </c>
      <c r="N208" s="11">
        <v>41.203321600000002</v>
      </c>
      <c r="O208" s="11">
        <v>-77.194524700000002</v>
      </c>
      <c r="Q208" s="11" t="s">
        <v>2632</v>
      </c>
      <c r="R208" s="11" t="s">
        <v>4</v>
      </c>
      <c r="S208" s="11" t="s">
        <v>5</v>
      </c>
      <c r="T208" s="11" t="s">
        <v>6</v>
      </c>
      <c r="V208" s="11" t="s">
        <v>2863</v>
      </c>
      <c r="X208" s="11" t="s">
        <v>2627</v>
      </c>
      <c r="Y208" s="11" t="s">
        <v>2272</v>
      </c>
    </row>
    <row r="209" spans="1:27" ht="17" hidden="1" thickTop="1">
      <c r="A209" s="11" t="s">
        <v>2387</v>
      </c>
      <c r="B209" s="11" t="s">
        <v>2864</v>
      </c>
      <c r="C209" s="11" t="s">
        <v>2712</v>
      </c>
      <c r="D209" s="11" t="s">
        <v>2836</v>
      </c>
      <c r="E209" s="31">
        <v>189.136</v>
      </c>
      <c r="F209" s="45"/>
      <c r="I209" s="32">
        <v>2.48522821767882E-5</v>
      </c>
      <c r="J209" s="32"/>
      <c r="K209" s="32"/>
      <c r="L209" s="32"/>
      <c r="M209" s="11" t="s">
        <v>2588</v>
      </c>
      <c r="N209" s="11">
        <v>9.0819989999999997</v>
      </c>
      <c r="O209" s="11">
        <v>8.6752769999999995</v>
      </c>
      <c r="Q209" s="11" t="s">
        <v>2773</v>
      </c>
      <c r="V209" s="11" t="s">
        <v>2774</v>
      </c>
      <c r="X209" s="11" t="s">
        <v>2142</v>
      </c>
      <c r="Y209" s="11" t="s">
        <v>2142</v>
      </c>
    </row>
    <row r="210" spans="1:27" ht="17" hidden="1" thickTop="1">
      <c r="A210" s="11" t="s">
        <v>2505</v>
      </c>
      <c r="B210" s="11" t="s">
        <v>2865</v>
      </c>
      <c r="C210" s="11" t="s">
        <v>2712</v>
      </c>
      <c r="D210" s="11" t="s">
        <v>2866</v>
      </c>
      <c r="E210" s="31">
        <v>215.92</v>
      </c>
      <c r="F210" s="45"/>
      <c r="I210" s="32">
        <v>2.5680691582681139E-5</v>
      </c>
      <c r="J210" s="32"/>
      <c r="K210" s="32"/>
      <c r="L210" s="32"/>
      <c r="M210" s="11" t="s">
        <v>2588</v>
      </c>
      <c r="N210" s="11">
        <v>42.895707199999997</v>
      </c>
      <c r="O210" s="11">
        <v>18.9635949</v>
      </c>
      <c r="Q210" s="11" t="s">
        <v>2632</v>
      </c>
      <c r="R210" s="11" t="s">
        <v>4</v>
      </c>
      <c r="S210" s="11" t="s">
        <v>5</v>
      </c>
      <c r="T210" s="11" t="s">
        <v>6</v>
      </c>
      <c r="X210" s="11" t="s">
        <v>2252</v>
      </c>
      <c r="Y210" s="11" t="s">
        <v>2252</v>
      </c>
    </row>
    <row r="211" spans="1:27" ht="17" hidden="1" thickTop="1">
      <c r="A211" s="11" t="s">
        <v>2427</v>
      </c>
      <c r="B211" s="11" t="s">
        <v>2867</v>
      </c>
      <c r="C211" s="11" t="s">
        <v>2712</v>
      </c>
      <c r="D211" s="11" t="s">
        <v>2868</v>
      </c>
      <c r="E211" s="31">
        <v>243.45699999999999</v>
      </c>
      <c r="F211" s="45"/>
      <c r="I211" s="32">
        <v>3.3931649265374824E-4</v>
      </c>
      <c r="J211" s="32"/>
      <c r="K211" s="32"/>
      <c r="L211" s="32"/>
      <c r="M211" s="11" t="s">
        <v>2588</v>
      </c>
      <c r="N211" s="11">
        <v>10.958197800000001</v>
      </c>
      <c r="O211" s="11">
        <v>108.0503708</v>
      </c>
      <c r="Q211" s="11" t="s">
        <v>2673</v>
      </c>
      <c r="V211" s="11" t="s">
        <v>2818</v>
      </c>
      <c r="X211" s="11" t="s">
        <v>2142</v>
      </c>
      <c r="Y211" s="11" t="s">
        <v>2142</v>
      </c>
    </row>
    <row r="212" spans="1:27" ht="17" hidden="1" thickTop="1">
      <c r="A212" s="11" t="s">
        <v>2456</v>
      </c>
      <c r="B212" s="11" t="s">
        <v>2869</v>
      </c>
      <c r="C212" s="11" t="s">
        <v>2712</v>
      </c>
      <c r="D212" s="11" t="s">
        <v>2763</v>
      </c>
      <c r="E212" s="31">
        <v>245.38200000000001</v>
      </c>
      <c r="F212" s="45"/>
      <c r="I212" s="32">
        <v>1.9136257276126914E-5</v>
      </c>
      <c r="J212" s="32"/>
      <c r="K212" s="32"/>
      <c r="L212" s="32"/>
      <c r="M212" s="11" t="s">
        <v>2588</v>
      </c>
      <c r="N212" s="11">
        <v>36.204824000000002</v>
      </c>
      <c r="O212" s="11">
        <v>138.25292400000001</v>
      </c>
      <c r="Q212" s="11" t="s">
        <v>2451</v>
      </c>
      <c r="V212" s="11" t="s">
        <v>2786</v>
      </c>
      <c r="X212" s="11" t="s">
        <v>2142</v>
      </c>
      <c r="Y212" s="11" t="s">
        <v>2142</v>
      </c>
    </row>
    <row r="213" spans="1:27" ht="17" hidden="1" thickTop="1">
      <c r="A213" s="11" t="s">
        <v>2343</v>
      </c>
      <c r="B213" s="11" t="s">
        <v>2870</v>
      </c>
      <c r="C213" s="11" t="s">
        <v>2712</v>
      </c>
      <c r="D213" s="11" t="s">
        <v>2722</v>
      </c>
      <c r="E213" s="31">
        <v>291.07799999999997</v>
      </c>
      <c r="F213" s="45"/>
      <c r="I213" s="32">
        <v>1.9716143860251974E-5</v>
      </c>
      <c r="J213" s="32"/>
      <c r="K213" s="32"/>
      <c r="L213" s="32"/>
      <c r="M213" s="11" t="s">
        <v>5235</v>
      </c>
      <c r="N213" s="11">
        <v>4.2104840000000001</v>
      </c>
      <c r="O213" s="11">
        <v>101.97576599999999</v>
      </c>
      <c r="Q213" s="11" t="s">
        <v>2632</v>
      </c>
      <c r="R213" s="11" t="s">
        <v>2723</v>
      </c>
      <c r="S213" s="11" t="s">
        <v>2724</v>
      </c>
      <c r="T213" s="11" t="s">
        <v>2725</v>
      </c>
      <c r="V213" s="11" t="s">
        <v>2726</v>
      </c>
      <c r="X213" s="11" t="s">
        <v>2291</v>
      </c>
      <c r="Y213" s="11" t="s">
        <v>2259</v>
      </c>
    </row>
    <row r="214" spans="1:27" ht="17" hidden="1" thickTop="1">
      <c r="A214" s="11" t="s">
        <v>2488</v>
      </c>
      <c r="B214" s="11" t="s">
        <v>2871</v>
      </c>
      <c r="C214" s="11" t="s">
        <v>2872</v>
      </c>
      <c r="D214" s="11" t="s">
        <v>2873</v>
      </c>
      <c r="E214" s="31">
        <v>63.578499999999998</v>
      </c>
      <c r="F214" s="45"/>
      <c r="I214" s="32">
        <v>3.4793195047503482E-5</v>
      </c>
      <c r="J214" s="32"/>
      <c r="K214" s="32"/>
      <c r="L214" s="32"/>
      <c r="M214" s="11" t="s">
        <v>2588</v>
      </c>
      <c r="N214" s="11">
        <v>39.6043314</v>
      </c>
      <c r="O214" s="11">
        <v>-7.9810844999999997</v>
      </c>
      <c r="Q214" s="11" t="s">
        <v>2632</v>
      </c>
      <c r="R214" s="11" t="s">
        <v>2874</v>
      </c>
      <c r="S214" s="11" t="s">
        <v>2875</v>
      </c>
      <c r="T214" s="11" t="s">
        <v>2876</v>
      </c>
      <c r="V214" s="11" t="s">
        <v>183</v>
      </c>
      <c r="X214" s="11" t="s">
        <v>2142</v>
      </c>
      <c r="Y214" s="11" t="s">
        <v>2142</v>
      </c>
    </row>
    <row r="215" spans="1:27" ht="17" hidden="1" thickTop="1">
      <c r="A215" s="11" t="s">
        <v>2491</v>
      </c>
      <c r="B215" s="11" t="s">
        <v>2877</v>
      </c>
      <c r="C215" s="11" t="s">
        <v>2872</v>
      </c>
      <c r="D215" s="11" t="s">
        <v>2878</v>
      </c>
      <c r="E215" s="31">
        <v>30.712800000000001</v>
      </c>
      <c r="F215" s="45"/>
      <c r="I215" s="32">
        <v>5.5693964358182358E-4</v>
      </c>
      <c r="J215" s="32"/>
      <c r="K215" s="32"/>
      <c r="L215" s="32"/>
      <c r="M215" s="11" t="s">
        <v>2588</v>
      </c>
      <c r="N215" s="11">
        <v>38.691993400000001</v>
      </c>
      <c r="O215" s="11">
        <v>-9.3118417999999998</v>
      </c>
      <c r="Q215" s="11" t="s">
        <v>2673</v>
      </c>
      <c r="V215" s="11" t="s">
        <v>2879</v>
      </c>
      <c r="X215" s="11" t="s">
        <v>2142</v>
      </c>
      <c r="Y215" s="11" t="s">
        <v>2142</v>
      </c>
    </row>
    <row r="216" spans="1:27" ht="17" hidden="1" thickTop="1">
      <c r="A216" s="11" t="s">
        <v>2490</v>
      </c>
      <c r="B216" s="11" t="s">
        <v>2880</v>
      </c>
      <c r="C216" s="11" t="s">
        <v>2872</v>
      </c>
      <c r="D216" s="11" t="s">
        <v>2881</v>
      </c>
      <c r="E216" s="31">
        <v>30.404399999999999</v>
      </c>
      <c r="F216" s="45"/>
      <c r="I216" s="32">
        <v>3.4296149403967718E-5</v>
      </c>
      <c r="J216" s="32"/>
      <c r="K216" s="32"/>
      <c r="L216" s="32"/>
      <c r="M216" s="11" t="s">
        <v>2588</v>
      </c>
      <c r="N216" s="11">
        <v>38.216840900000001</v>
      </c>
      <c r="O216" s="11">
        <v>-7.5388446</v>
      </c>
      <c r="Q216" s="11" t="s">
        <v>2632</v>
      </c>
      <c r="R216" s="11" t="s">
        <v>2874</v>
      </c>
      <c r="S216" s="11" t="s">
        <v>2875</v>
      </c>
      <c r="T216" s="11" t="s">
        <v>2876</v>
      </c>
      <c r="V216" s="11" t="s">
        <v>183</v>
      </c>
      <c r="X216" s="11" t="s">
        <v>2142</v>
      </c>
      <c r="Y216" s="11" t="s">
        <v>2142</v>
      </c>
    </row>
    <row r="217" spans="1:27" ht="17" hidden="1" thickTop="1">
      <c r="A217" s="11" t="s">
        <v>2492</v>
      </c>
      <c r="B217" s="11" t="s">
        <v>2882</v>
      </c>
      <c r="C217" s="11" t="s">
        <v>2872</v>
      </c>
      <c r="D217" s="11" t="s">
        <v>2883</v>
      </c>
      <c r="E217" s="31">
        <v>45.9223</v>
      </c>
      <c r="F217" s="45"/>
      <c r="I217" s="32">
        <v>3.6781377621646537E-5</v>
      </c>
      <c r="J217" s="32"/>
      <c r="K217" s="32"/>
      <c r="L217" s="32"/>
      <c r="M217" s="11" t="s">
        <v>2588</v>
      </c>
      <c r="N217" s="11">
        <v>38.722252400000002</v>
      </c>
      <c r="O217" s="11">
        <v>-9.1393366</v>
      </c>
      <c r="Q217" s="11" t="s">
        <v>2673</v>
      </c>
      <c r="V217" s="11" t="s">
        <v>2879</v>
      </c>
      <c r="X217" s="11" t="s">
        <v>2142</v>
      </c>
      <c r="Y217" s="11" t="s">
        <v>2142</v>
      </c>
    </row>
    <row r="218" spans="1:27" ht="17" hidden="1" thickTop="1">
      <c r="A218" s="11" t="s">
        <v>2493</v>
      </c>
      <c r="B218" s="11" t="s">
        <v>2884</v>
      </c>
      <c r="C218" s="11" t="s">
        <v>2872</v>
      </c>
      <c r="D218" s="11" t="s">
        <v>2883</v>
      </c>
      <c r="E218" s="31">
        <v>11.6716</v>
      </c>
      <c r="F218" s="45"/>
      <c r="I218" s="32">
        <v>3.1645239305110307E-5</v>
      </c>
      <c r="J218" s="32"/>
      <c r="K218" s="32"/>
      <c r="L218" s="32"/>
      <c r="M218" s="11" t="s">
        <v>2588</v>
      </c>
      <c r="N218" s="11">
        <v>38.722252400000002</v>
      </c>
      <c r="O218" s="11">
        <v>-9.1393366</v>
      </c>
      <c r="Q218" s="11" t="s">
        <v>2673</v>
      </c>
      <c r="V218" s="11" t="s">
        <v>2879</v>
      </c>
      <c r="X218" s="11" t="s">
        <v>2142</v>
      </c>
      <c r="Y218" s="11" t="s">
        <v>2142</v>
      </c>
    </row>
    <row r="219" spans="1:27" ht="17" hidden="1" thickTop="1">
      <c r="A219" s="11" t="s">
        <v>2494</v>
      </c>
      <c r="B219" s="11" t="s">
        <v>2885</v>
      </c>
      <c r="C219" s="11" t="s">
        <v>2872</v>
      </c>
      <c r="D219" s="11" t="s">
        <v>2883</v>
      </c>
      <c r="E219" s="31">
        <v>36.416499999999999</v>
      </c>
      <c r="F219" s="45"/>
      <c r="I219" s="32">
        <v>3.6781377621646537E-5</v>
      </c>
      <c r="J219" s="32"/>
      <c r="K219" s="32"/>
      <c r="L219" s="32"/>
      <c r="M219" s="11" t="s">
        <v>2588</v>
      </c>
      <c r="N219" s="11">
        <v>38.722252400000002</v>
      </c>
      <c r="O219" s="11">
        <v>-9.1393366</v>
      </c>
      <c r="Q219" s="11" t="s">
        <v>2673</v>
      </c>
      <c r="V219" s="11" t="s">
        <v>2879</v>
      </c>
      <c r="X219" s="11" t="s">
        <v>2142</v>
      </c>
      <c r="Y219" s="11" t="s">
        <v>2142</v>
      </c>
    </row>
    <row r="220" spans="1:27" ht="17" hidden="1" thickTop="1">
      <c r="A220" s="11" t="s">
        <v>2495</v>
      </c>
      <c r="B220" s="11" t="s">
        <v>2886</v>
      </c>
      <c r="C220" s="11" t="s">
        <v>2872</v>
      </c>
      <c r="D220" s="11" t="s">
        <v>2887</v>
      </c>
      <c r="E220" s="31">
        <v>27.189499999999999</v>
      </c>
      <c r="F220" s="45"/>
      <c r="I220" s="32">
        <v>3.1231034602163839E-5</v>
      </c>
      <c r="J220" s="32"/>
      <c r="K220" s="32"/>
      <c r="L220" s="32"/>
      <c r="M220" s="11" t="s">
        <v>2588</v>
      </c>
      <c r="N220" s="11">
        <v>41.501276799999999</v>
      </c>
      <c r="O220" s="11">
        <v>-5.5122932000000002</v>
      </c>
      <c r="Q220" s="11" t="s">
        <v>2673</v>
      </c>
      <c r="V220" s="11" t="s">
        <v>2879</v>
      </c>
      <c r="X220" s="11" t="s">
        <v>2142</v>
      </c>
      <c r="Y220" s="11" t="s">
        <v>2142</v>
      </c>
    </row>
    <row r="221" spans="1:27" ht="17" hidden="1" thickTop="1">
      <c r="A221" s="11" t="s">
        <v>2496</v>
      </c>
      <c r="B221" s="11" t="s">
        <v>2888</v>
      </c>
      <c r="C221" s="11" t="s">
        <v>2872</v>
      </c>
      <c r="D221" s="11" t="s">
        <v>2887</v>
      </c>
      <c r="E221" s="31">
        <v>30.829799999999999</v>
      </c>
      <c r="F221" s="45"/>
      <c r="I221" s="32">
        <v>3.6035809156342891E-5</v>
      </c>
      <c r="J221" s="32"/>
      <c r="K221" s="32"/>
      <c r="L221" s="32"/>
      <c r="M221" s="11" t="s">
        <v>2588</v>
      </c>
      <c r="N221" s="11">
        <v>41.501276799999999</v>
      </c>
      <c r="O221" s="11">
        <v>-5.5122932000000002</v>
      </c>
      <c r="Q221" s="11" t="s">
        <v>2673</v>
      </c>
      <c r="V221" s="11" t="s">
        <v>2879</v>
      </c>
      <c r="X221" s="11" t="s">
        <v>2142</v>
      </c>
      <c r="Y221" s="11" t="s">
        <v>2142</v>
      </c>
    </row>
    <row r="222" spans="1:27" ht="17" thickTop="1">
      <c r="A222" s="161" t="s">
        <v>2073</v>
      </c>
      <c r="B222" s="161" t="s">
        <v>2049</v>
      </c>
      <c r="C222" s="161" t="s">
        <v>2205</v>
      </c>
      <c r="D222" s="161" t="s">
        <v>2552</v>
      </c>
      <c r="E222" s="17">
        <v>85.365700000000004</v>
      </c>
      <c r="F222" s="118">
        <v>2</v>
      </c>
      <c r="G222" s="161" t="s">
        <v>34</v>
      </c>
      <c r="H222" s="161">
        <v>30</v>
      </c>
      <c r="I222" s="162">
        <v>1.7645120345519623E-5</v>
      </c>
      <c r="J222" s="117" t="s">
        <v>5613</v>
      </c>
      <c r="K222" s="117" t="s">
        <v>5653</v>
      </c>
      <c r="L222" s="117" t="s">
        <v>5618</v>
      </c>
      <c r="M222" s="161" t="s">
        <v>5311</v>
      </c>
      <c r="N222" s="161"/>
      <c r="O222" s="161"/>
      <c r="P222" s="161"/>
      <c r="Q222" s="161" t="s">
        <v>2953</v>
      </c>
      <c r="R222" s="161"/>
      <c r="S222" s="161"/>
      <c r="T222" s="161"/>
      <c r="U222" s="161">
        <v>1</v>
      </c>
      <c r="V222" s="161" t="s">
        <v>2954</v>
      </c>
      <c r="W222" s="161" t="s">
        <v>2142</v>
      </c>
      <c r="X222" s="161" t="s">
        <v>2142</v>
      </c>
      <c r="Y222" s="161" t="s">
        <v>2142</v>
      </c>
      <c r="Z222" s="165" t="s">
        <v>11419</v>
      </c>
      <c r="AA222" s="164"/>
    </row>
    <row r="223" spans="1:27">
      <c r="A223" s="161" t="s">
        <v>2074</v>
      </c>
      <c r="B223" s="161" t="s">
        <v>2050</v>
      </c>
      <c r="C223" s="161" t="s">
        <v>2205</v>
      </c>
      <c r="D223" s="161" t="s">
        <v>2552</v>
      </c>
      <c r="E223" s="17">
        <v>80.974500000000006</v>
      </c>
      <c r="F223" s="118">
        <v>2</v>
      </c>
      <c r="G223" s="161" t="s">
        <v>34</v>
      </c>
      <c r="H223" s="161">
        <v>30</v>
      </c>
      <c r="I223" s="162">
        <v>5.7077408066023567E-5</v>
      </c>
      <c r="J223" s="117" t="s">
        <v>5613</v>
      </c>
      <c r="K223" s="117" t="s">
        <v>5654</v>
      </c>
      <c r="L223" s="117" t="s">
        <v>5618</v>
      </c>
      <c r="M223" s="161" t="s">
        <v>2588</v>
      </c>
      <c r="N223" s="161"/>
      <c r="O223" s="161"/>
      <c r="P223" s="161"/>
      <c r="Q223" s="161" t="s">
        <v>2953</v>
      </c>
      <c r="R223" s="161"/>
      <c r="S223" s="161"/>
      <c r="T223" s="161"/>
      <c r="U223" s="161">
        <v>1</v>
      </c>
      <c r="V223" s="161" t="s">
        <v>2954</v>
      </c>
      <c r="W223" s="161" t="s">
        <v>2142</v>
      </c>
      <c r="X223" s="161" t="s">
        <v>2142</v>
      </c>
      <c r="Y223" s="161" t="s">
        <v>2142</v>
      </c>
      <c r="Z223" s="165" t="s">
        <v>11420</v>
      </c>
      <c r="AA223" s="164"/>
    </row>
    <row r="224" spans="1:27">
      <c r="A224" s="161" t="s">
        <v>2075</v>
      </c>
      <c r="B224" s="161" t="s">
        <v>2051</v>
      </c>
      <c r="C224" s="161" t="s">
        <v>2205</v>
      </c>
      <c r="D224" s="161" t="s">
        <v>2552</v>
      </c>
      <c r="E224" s="17">
        <v>70.200599999999994</v>
      </c>
      <c r="F224" s="118">
        <v>2</v>
      </c>
      <c r="G224" s="161" t="s">
        <v>34</v>
      </c>
      <c r="H224" s="161">
        <v>30</v>
      </c>
      <c r="I224" s="162">
        <v>1.8958149253859933E-3</v>
      </c>
      <c r="J224" s="117" t="s">
        <v>5613</v>
      </c>
      <c r="K224" s="119" t="s">
        <v>5655</v>
      </c>
      <c r="L224" s="119" t="s">
        <v>5615</v>
      </c>
      <c r="M224" s="161" t="s">
        <v>5312</v>
      </c>
      <c r="N224" s="161"/>
      <c r="O224" s="161"/>
      <c r="P224" s="161"/>
      <c r="Q224" s="161" t="s">
        <v>2953</v>
      </c>
      <c r="R224" s="161"/>
      <c r="S224" s="161"/>
      <c r="T224" s="161"/>
      <c r="U224" s="161">
        <v>1</v>
      </c>
      <c r="V224" s="161" t="s">
        <v>2955</v>
      </c>
      <c r="W224" s="161" t="s">
        <v>2142</v>
      </c>
      <c r="X224" s="161" t="s">
        <v>2142</v>
      </c>
      <c r="Y224" s="161" t="s">
        <v>2142</v>
      </c>
      <c r="Z224" s="165" t="s">
        <v>11421</v>
      </c>
      <c r="AA224" s="164"/>
    </row>
    <row r="225" spans="1:28">
      <c r="A225" s="161" t="s">
        <v>2076</v>
      </c>
      <c r="B225" s="161" t="s">
        <v>2052</v>
      </c>
      <c r="C225" s="161" t="s">
        <v>2205</v>
      </c>
      <c r="D225" s="161" t="s">
        <v>2552</v>
      </c>
      <c r="E225" s="17">
        <v>83.537999999999997</v>
      </c>
      <c r="F225" s="118">
        <v>2</v>
      </c>
      <c r="G225" s="161" t="s">
        <v>34</v>
      </c>
      <c r="H225" s="161">
        <v>30</v>
      </c>
      <c r="I225" s="162">
        <v>1.8950693569206895E-3</v>
      </c>
      <c r="J225" s="117" t="s">
        <v>5622</v>
      </c>
      <c r="K225" s="119" t="s">
        <v>5655</v>
      </c>
      <c r="L225" s="119" t="s">
        <v>5615</v>
      </c>
      <c r="M225" s="161" t="s">
        <v>5313</v>
      </c>
      <c r="N225" s="161"/>
      <c r="O225" s="161"/>
      <c r="P225" s="161"/>
      <c r="Q225" s="161" t="s">
        <v>2953</v>
      </c>
      <c r="R225" s="161"/>
      <c r="S225" s="161"/>
      <c r="T225" s="161"/>
      <c r="U225" s="161">
        <v>1</v>
      </c>
      <c r="V225" s="161" t="s">
        <v>2955</v>
      </c>
      <c r="W225" s="161" t="s">
        <v>2142</v>
      </c>
      <c r="X225" s="161" t="s">
        <v>2142</v>
      </c>
      <c r="Y225" s="161" t="s">
        <v>2142</v>
      </c>
      <c r="Z225" s="165" t="s">
        <v>11422</v>
      </c>
      <c r="AA225" s="164"/>
    </row>
    <row r="226" spans="1:28">
      <c r="A226" s="161" t="s">
        <v>2077</v>
      </c>
      <c r="B226" s="161" t="s">
        <v>2053</v>
      </c>
      <c r="C226" s="161" t="s">
        <v>2205</v>
      </c>
      <c r="D226" s="161" t="s">
        <v>2614</v>
      </c>
      <c r="E226" s="17">
        <v>76.739500000000007</v>
      </c>
      <c r="F226" s="118">
        <v>2</v>
      </c>
      <c r="G226" s="161" t="s">
        <v>34</v>
      </c>
      <c r="H226" s="161" t="s">
        <v>5367</v>
      </c>
      <c r="I226" s="162">
        <v>1.2234778515632832E-3</v>
      </c>
      <c r="J226" s="117" t="s">
        <v>5613</v>
      </c>
      <c r="K226" s="119" t="s">
        <v>5656</v>
      </c>
      <c r="L226" s="119" t="s">
        <v>5618</v>
      </c>
      <c r="M226" s="161" t="s">
        <v>2588</v>
      </c>
      <c r="N226" s="161"/>
      <c r="O226" s="161"/>
      <c r="P226" s="161"/>
      <c r="Q226" s="161" t="s">
        <v>2953</v>
      </c>
      <c r="R226" s="161"/>
      <c r="S226" s="161"/>
      <c r="T226" s="161"/>
      <c r="U226" s="161">
        <v>1</v>
      </c>
      <c r="V226" s="161" t="s">
        <v>2956</v>
      </c>
      <c r="W226" s="161" t="s">
        <v>2142</v>
      </c>
      <c r="X226" s="161" t="s">
        <v>2142</v>
      </c>
      <c r="Y226" s="161" t="s">
        <v>2142</v>
      </c>
      <c r="Z226" s="165" t="s">
        <v>11423</v>
      </c>
      <c r="AA226" s="164"/>
    </row>
    <row r="227" spans="1:28">
      <c r="A227" s="161" t="s">
        <v>2078</v>
      </c>
      <c r="B227" s="161" t="s">
        <v>2054</v>
      </c>
      <c r="C227" s="161" t="s">
        <v>2205</v>
      </c>
      <c r="D227" s="161" t="s">
        <v>2615</v>
      </c>
      <c r="E227" s="17">
        <v>69.3887</v>
      </c>
      <c r="F227" s="118">
        <v>2</v>
      </c>
      <c r="G227" s="161" t="s">
        <v>34</v>
      </c>
      <c r="H227" s="161" t="s">
        <v>5367</v>
      </c>
      <c r="I227" s="162">
        <v>3.0154102374503014E-4</v>
      </c>
      <c r="J227" s="117" t="s">
        <v>5613</v>
      </c>
      <c r="K227" s="119" t="s">
        <v>5657</v>
      </c>
      <c r="L227" s="119" t="s">
        <v>5615</v>
      </c>
      <c r="M227" s="161" t="s">
        <v>5316</v>
      </c>
      <c r="N227" s="161"/>
      <c r="O227" s="161"/>
      <c r="P227" s="161"/>
      <c r="Q227" s="161" t="s">
        <v>2673</v>
      </c>
      <c r="R227" s="161"/>
      <c r="S227" s="161"/>
      <c r="T227" s="161"/>
      <c r="U227" s="161">
        <v>1</v>
      </c>
      <c r="V227" s="161" t="s">
        <v>2957</v>
      </c>
      <c r="W227" s="161" t="s">
        <v>115</v>
      </c>
      <c r="X227" s="161" t="s">
        <v>2142</v>
      </c>
      <c r="Y227" s="161" t="s">
        <v>2142</v>
      </c>
      <c r="Z227" s="165" t="s">
        <v>11426</v>
      </c>
      <c r="AA227" s="164"/>
    </row>
    <row r="228" spans="1:28">
      <c r="A228" s="161" t="s">
        <v>2080</v>
      </c>
      <c r="B228" s="161" t="s">
        <v>2056</v>
      </c>
      <c r="C228" s="161" t="s">
        <v>2205</v>
      </c>
      <c r="D228" s="161" t="s">
        <v>2615</v>
      </c>
      <c r="E228" s="17">
        <v>70.961799999999997</v>
      </c>
      <c r="F228" s="118">
        <v>2</v>
      </c>
      <c r="G228" s="161" t="s">
        <v>34</v>
      </c>
      <c r="H228" s="161">
        <v>30</v>
      </c>
      <c r="I228" s="162">
        <v>3.0096113716090512E-4</v>
      </c>
      <c r="J228" s="117" t="s">
        <v>5622</v>
      </c>
      <c r="K228" s="119" t="s">
        <v>5657</v>
      </c>
      <c r="L228" s="119" t="s">
        <v>5615</v>
      </c>
      <c r="M228" s="161" t="s">
        <v>5318</v>
      </c>
      <c r="N228" s="161"/>
      <c r="O228" s="161"/>
      <c r="P228" s="161"/>
      <c r="Q228" s="161" t="s">
        <v>2673</v>
      </c>
      <c r="R228" s="161"/>
      <c r="S228" s="161"/>
      <c r="T228" s="161"/>
      <c r="U228" s="161">
        <v>1</v>
      </c>
      <c r="V228" s="161" t="s">
        <v>2959</v>
      </c>
      <c r="W228" s="161" t="s">
        <v>2142</v>
      </c>
      <c r="X228" s="161" t="s">
        <v>2142</v>
      </c>
      <c r="Y228" s="161" t="s">
        <v>2142</v>
      </c>
      <c r="Z228" s="165" t="s">
        <v>11429</v>
      </c>
      <c r="AA228" s="164"/>
    </row>
    <row r="229" spans="1:28">
      <c r="A229" s="161" t="s">
        <v>2079</v>
      </c>
      <c r="B229" s="161" t="s">
        <v>2055</v>
      </c>
      <c r="C229" s="161" t="s">
        <v>2205</v>
      </c>
      <c r="D229" s="161" t="s">
        <v>2615</v>
      </c>
      <c r="E229" s="17">
        <v>77.880300000000005</v>
      </c>
      <c r="F229" s="118">
        <v>2</v>
      </c>
      <c r="G229" s="161" t="s">
        <v>34</v>
      </c>
      <c r="H229" s="161" t="s">
        <v>5367</v>
      </c>
      <c r="I229" s="162">
        <v>6.2627751085506271E-5</v>
      </c>
      <c r="J229" s="117" t="s">
        <v>5613</v>
      </c>
      <c r="K229" s="117" t="s">
        <v>5658</v>
      </c>
      <c r="L229" s="117" t="s">
        <v>5618</v>
      </c>
      <c r="M229" s="161" t="s">
        <v>2588</v>
      </c>
      <c r="N229" s="161"/>
      <c r="O229" s="161"/>
      <c r="P229" s="161"/>
      <c r="Q229" s="161" t="s">
        <v>2673</v>
      </c>
      <c r="R229" s="161"/>
      <c r="S229" s="161"/>
      <c r="T229" s="161"/>
      <c r="U229" s="161">
        <v>1</v>
      </c>
      <c r="V229" s="161" t="s">
        <v>2958</v>
      </c>
      <c r="W229" s="161" t="s">
        <v>2200</v>
      </c>
      <c r="X229" s="161" t="s">
        <v>2142</v>
      </c>
      <c r="Y229" s="161" t="s">
        <v>2142</v>
      </c>
      <c r="Z229" s="165" t="s">
        <v>11427</v>
      </c>
      <c r="AA229" s="164"/>
    </row>
    <row r="230" spans="1:28" s="66" customFormat="1">
      <c r="A230" s="161" t="s">
        <v>2081</v>
      </c>
      <c r="B230" s="161" t="s">
        <v>2057</v>
      </c>
      <c r="C230" s="161" t="s">
        <v>2205</v>
      </c>
      <c r="D230" s="161" t="s">
        <v>2616</v>
      </c>
      <c r="E230" s="17">
        <v>56.532299999999999</v>
      </c>
      <c r="F230" s="118">
        <v>2</v>
      </c>
      <c r="G230" s="161" t="s">
        <v>34</v>
      </c>
      <c r="H230" s="161" t="s">
        <v>5367</v>
      </c>
      <c r="I230" s="162">
        <v>4.0989697403582669E-4</v>
      </c>
      <c r="J230" s="117" t="s">
        <v>5613</v>
      </c>
      <c r="K230" s="119" t="s">
        <v>5659</v>
      </c>
      <c r="L230" s="119" t="s">
        <v>5615</v>
      </c>
      <c r="M230" s="161" t="s">
        <v>5353</v>
      </c>
      <c r="N230" s="161"/>
      <c r="O230" s="161"/>
      <c r="P230" s="161"/>
      <c r="Q230" s="161" t="s">
        <v>2673</v>
      </c>
      <c r="R230" s="161"/>
      <c r="S230" s="161"/>
      <c r="T230" s="161"/>
      <c r="U230" s="161">
        <v>1</v>
      </c>
      <c r="V230" s="161" t="s">
        <v>2965</v>
      </c>
      <c r="W230" s="161" t="s">
        <v>74</v>
      </c>
      <c r="X230" s="161" t="s">
        <v>2142</v>
      </c>
      <c r="Y230" s="161" t="s">
        <v>2142</v>
      </c>
      <c r="Z230" s="165" t="s">
        <v>11470</v>
      </c>
      <c r="AA230" s="164"/>
      <c r="AB230" s="11"/>
    </row>
    <row r="231" spans="1:28">
      <c r="A231" s="161" t="s">
        <v>2082</v>
      </c>
      <c r="B231" s="161" t="s">
        <v>2058</v>
      </c>
      <c r="C231" s="161" t="s">
        <v>2205</v>
      </c>
      <c r="D231" s="161" t="s">
        <v>2616</v>
      </c>
      <c r="E231" s="17">
        <v>67.209100000000007</v>
      </c>
      <c r="F231" s="118">
        <v>2</v>
      </c>
      <c r="G231" s="161" t="s">
        <v>34</v>
      </c>
      <c r="H231" s="161">
        <v>30</v>
      </c>
      <c r="I231" s="162">
        <v>4.4734107918218763E-4</v>
      </c>
      <c r="J231" s="117" t="s">
        <v>5622</v>
      </c>
      <c r="K231" s="119" t="s">
        <v>5659</v>
      </c>
      <c r="L231" s="119" t="s">
        <v>5615</v>
      </c>
      <c r="M231" s="161" t="s">
        <v>5354</v>
      </c>
      <c r="N231" s="161"/>
      <c r="O231" s="161"/>
      <c r="P231" s="161"/>
      <c r="Q231" s="161" t="s">
        <v>2673</v>
      </c>
      <c r="R231" s="161"/>
      <c r="S231" s="161"/>
      <c r="T231" s="161"/>
      <c r="U231" s="161">
        <v>1</v>
      </c>
      <c r="V231" s="161" t="s">
        <v>2966</v>
      </c>
      <c r="W231" s="161" t="s">
        <v>74</v>
      </c>
      <c r="X231" s="161" t="s">
        <v>2142</v>
      </c>
      <c r="Y231" s="161" t="s">
        <v>2142</v>
      </c>
      <c r="Z231" s="165" t="s">
        <v>11471</v>
      </c>
      <c r="AA231" s="164"/>
    </row>
    <row r="232" spans="1:28" s="33" customFormat="1">
      <c r="A232" s="161" t="s">
        <v>1411</v>
      </c>
      <c r="B232" s="161" t="s">
        <v>1409</v>
      </c>
      <c r="C232" s="161" t="s">
        <v>2205</v>
      </c>
      <c r="D232" s="161" t="s">
        <v>2612</v>
      </c>
      <c r="E232" s="17">
        <v>115.065</v>
      </c>
      <c r="F232" s="118">
        <v>2</v>
      </c>
      <c r="G232" s="161" t="s">
        <v>8</v>
      </c>
      <c r="H232" s="161" t="s">
        <v>5367</v>
      </c>
      <c r="I232" s="162">
        <v>2.6260578166806199E-5</v>
      </c>
      <c r="J232" s="117" t="s">
        <v>5613</v>
      </c>
      <c r="K232" s="117" t="s">
        <v>5644</v>
      </c>
      <c r="L232" s="117" t="s">
        <v>5624</v>
      </c>
      <c r="M232" s="161" t="s">
        <v>5320</v>
      </c>
      <c r="N232" s="161">
        <v>24.762578999999999</v>
      </c>
      <c r="O232" s="161">
        <v>121.58528699999999</v>
      </c>
      <c r="P232" s="161">
        <v>625.30499999999995</v>
      </c>
      <c r="Q232" s="161" t="s">
        <v>2632</v>
      </c>
      <c r="R232" s="161" t="s">
        <v>4</v>
      </c>
      <c r="S232" s="161" t="s">
        <v>5</v>
      </c>
      <c r="T232" s="161" t="s">
        <v>6</v>
      </c>
      <c r="U232" s="161">
        <v>1</v>
      </c>
      <c r="V232" s="161" t="s">
        <v>102</v>
      </c>
      <c r="W232" s="161" t="s">
        <v>115</v>
      </c>
      <c r="X232" s="161" t="s">
        <v>2250</v>
      </c>
      <c r="Y232" s="161" t="s">
        <v>2271</v>
      </c>
      <c r="Z232" s="165" t="s">
        <v>11430</v>
      </c>
      <c r="AA232" s="164"/>
      <c r="AB232" s="11"/>
    </row>
    <row r="233" spans="1:28">
      <c r="A233" s="161" t="s">
        <v>1414</v>
      </c>
      <c r="B233" s="161" t="s">
        <v>1412</v>
      </c>
      <c r="C233" s="161" t="s">
        <v>2205</v>
      </c>
      <c r="D233" s="161" t="s">
        <v>2612</v>
      </c>
      <c r="E233" s="17">
        <v>54.433799999999998</v>
      </c>
      <c r="F233" s="118">
        <v>2</v>
      </c>
      <c r="G233" s="161" t="s">
        <v>34</v>
      </c>
      <c r="H233" s="161">
        <v>30</v>
      </c>
      <c r="I233" s="162">
        <v>2.775171509741349E-5</v>
      </c>
      <c r="J233" s="117" t="s">
        <v>5622</v>
      </c>
      <c r="K233" s="117" t="s">
        <v>5644</v>
      </c>
      <c r="L233" s="117" t="s">
        <v>5624</v>
      </c>
      <c r="M233" s="161" t="s">
        <v>5321</v>
      </c>
      <c r="N233" s="161">
        <v>24.762404</v>
      </c>
      <c r="O233" s="161">
        <v>121.585227</v>
      </c>
      <c r="P233" s="161">
        <v>635.77599999999995</v>
      </c>
      <c r="Q233" s="161" t="s">
        <v>2632</v>
      </c>
      <c r="R233" s="161" t="s">
        <v>4</v>
      </c>
      <c r="S233" s="161" t="s">
        <v>5</v>
      </c>
      <c r="T233" s="161" t="s">
        <v>6</v>
      </c>
      <c r="U233" s="161">
        <v>1</v>
      </c>
      <c r="V233" s="161" t="s">
        <v>220</v>
      </c>
      <c r="W233" s="161" t="s">
        <v>74</v>
      </c>
      <c r="X233" s="161" t="s">
        <v>2250</v>
      </c>
      <c r="Y233" s="161" t="s">
        <v>2271</v>
      </c>
      <c r="Z233" s="165" t="s">
        <v>11431</v>
      </c>
      <c r="AA233" s="164"/>
    </row>
    <row r="234" spans="1:28">
      <c r="A234" s="161" t="s">
        <v>1438</v>
      </c>
      <c r="B234" s="161" t="s">
        <v>1436</v>
      </c>
      <c r="C234" s="161" t="s">
        <v>2205</v>
      </c>
      <c r="D234" s="161" t="s">
        <v>2612</v>
      </c>
      <c r="E234" s="17">
        <v>95.732600000000005</v>
      </c>
      <c r="F234" s="118">
        <v>2</v>
      </c>
      <c r="G234" s="161" t="s">
        <v>34</v>
      </c>
      <c r="H234" s="161" t="s">
        <v>5367</v>
      </c>
      <c r="I234" s="162">
        <v>2.6591941929163373E-5</v>
      </c>
      <c r="J234" s="117" t="s">
        <v>5622</v>
      </c>
      <c r="K234" s="117" t="s">
        <v>5644</v>
      </c>
      <c r="L234" s="117" t="s">
        <v>5624</v>
      </c>
      <c r="M234" s="161" t="s">
        <v>5322</v>
      </c>
      <c r="N234" s="161">
        <v>24.761666000000002</v>
      </c>
      <c r="O234" s="161">
        <v>121.58449899999999</v>
      </c>
      <c r="P234" s="161">
        <v>643.74</v>
      </c>
      <c r="Q234" s="161" t="s">
        <v>2632</v>
      </c>
      <c r="R234" s="161" t="s">
        <v>4</v>
      </c>
      <c r="S234" s="161" t="s">
        <v>5</v>
      </c>
      <c r="T234" s="161" t="s">
        <v>232</v>
      </c>
      <c r="U234" s="161">
        <v>1</v>
      </c>
      <c r="V234" s="161" t="s">
        <v>95</v>
      </c>
      <c r="W234" s="161" t="s">
        <v>74</v>
      </c>
      <c r="X234" s="161" t="s">
        <v>2250</v>
      </c>
      <c r="Y234" s="161" t="s">
        <v>2271</v>
      </c>
      <c r="Z234" s="165" t="s">
        <v>11432</v>
      </c>
      <c r="AA234" s="164"/>
    </row>
    <row r="235" spans="1:28">
      <c r="A235" s="161" t="s">
        <v>2196</v>
      </c>
      <c r="B235" s="161" t="s">
        <v>1612</v>
      </c>
      <c r="C235" s="161" t="s">
        <v>2205</v>
      </c>
      <c r="D235" s="161" t="s">
        <v>2620</v>
      </c>
      <c r="E235" s="17">
        <v>101.233</v>
      </c>
      <c r="F235" s="118">
        <v>2</v>
      </c>
      <c r="G235" s="161" t="s">
        <v>34</v>
      </c>
      <c r="H235" s="161" t="s">
        <v>5367</v>
      </c>
      <c r="I235" s="162">
        <v>2.6591941929163373E-5</v>
      </c>
      <c r="J235" s="117" t="s">
        <v>5622</v>
      </c>
      <c r="K235" s="117" t="s">
        <v>5644</v>
      </c>
      <c r="L235" s="117" t="s">
        <v>5624</v>
      </c>
      <c r="M235" s="161" t="s">
        <v>5358</v>
      </c>
      <c r="N235" s="161">
        <v>25.002877000000002</v>
      </c>
      <c r="O235" s="161">
        <v>121.68722200000001</v>
      </c>
      <c r="P235" s="161">
        <v>261.76299999999998</v>
      </c>
      <c r="Q235" s="161" t="s">
        <v>2632</v>
      </c>
      <c r="R235" s="161" t="s">
        <v>332</v>
      </c>
      <c r="S235" s="161" t="s">
        <v>333</v>
      </c>
      <c r="T235" s="161" t="s">
        <v>1318</v>
      </c>
      <c r="U235" s="161">
        <v>1</v>
      </c>
      <c r="V235" s="161" t="s">
        <v>141</v>
      </c>
      <c r="W235" s="161" t="s">
        <v>74</v>
      </c>
      <c r="X235" s="161" t="s">
        <v>2250</v>
      </c>
      <c r="Y235" s="161" t="s">
        <v>2271</v>
      </c>
      <c r="Z235" s="165" t="s">
        <v>11475</v>
      </c>
      <c r="AA235" s="164"/>
    </row>
    <row r="236" spans="1:28" s="33" customFormat="1">
      <c r="A236" s="161" t="s">
        <v>1365</v>
      </c>
      <c r="B236" s="161" t="s">
        <v>1364</v>
      </c>
      <c r="C236" s="161" t="s">
        <v>2205</v>
      </c>
      <c r="D236" s="161" t="s">
        <v>2618</v>
      </c>
      <c r="E236" s="17">
        <v>90.109200000000001</v>
      </c>
      <c r="F236" s="118">
        <v>2</v>
      </c>
      <c r="G236" s="161" t="s">
        <v>8</v>
      </c>
      <c r="H236" s="161" t="s">
        <v>5367</v>
      </c>
      <c r="I236" s="162">
        <v>3.4130467522789126E-5</v>
      </c>
      <c r="J236" s="117" t="s">
        <v>5613</v>
      </c>
      <c r="K236" s="117" t="s">
        <v>5645</v>
      </c>
      <c r="L236" s="117" t="s">
        <v>5618</v>
      </c>
      <c r="M236" s="161" t="s">
        <v>2588</v>
      </c>
      <c r="N236" s="161">
        <v>25.033007000000001</v>
      </c>
      <c r="O236" s="161">
        <v>121.60899999999999</v>
      </c>
      <c r="P236" s="161">
        <v>55.466999999999999</v>
      </c>
      <c r="Q236" s="161" t="s">
        <v>2632</v>
      </c>
      <c r="R236" s="161" t="s">
        <v>497</v>
      </c>
      <c r="S236" s="161" t="s">
        <v>498</v>
      </c>
      <c r="T236" s="161" t="s">
        <v>780</v>
      </c>
      <c r="U236" s="161">
        <v>1</v>
      </c>
      <c r="V236" s="161" t="s">
        <v>220</v>
      </c>
      <c r="W236" s="161" t="s">
        <v>115</v>
      </c>
      <c r="X236" s="161" t="s">
        <v>2250</v>
      </c>
      <c r="Y236" s="161" t="s">
        <v>2271</v>
      </c>
      <c r="Z236" s="165" t="s">
        <v>11445</v>
      </c>
      <c r="AA236" s="164"/>
      <c r="AB236" s="11"/>
    </row>
    <row r="237" spans="1:28" s="66" customFormat="1">
      <c r="A237" s="161" t="s">
        <v>2189</v>
      </c>
      <c r="B237" s="161" t="s">
        <v>372</v>
      </c>
      <c r="C237" s="161" t="s">
        <v>2205</v>
      </c>
      <c r="D237" s="161" t="s">
        <v>2604</v>
      </c>
      <c r="E237" s="17">
        <v>126.004</v>
      </c>
      <c r="F237" s="118">
        <v>2</v>
      </c>
      <c r="G237" s="161" t="s">
        <v>34</v>
      </c>
      <c r="H237" s="161" t="s">
        <v>5367</v>
      </c>
      <c r="I237" s="162">
        <v>3.1728080245699603E-5</v>
      </c>
      <c r="J237" s="117" t="s">
        <v>5613</v>
      </c>
      <c r="K237" s="117" t="s">
        <v>5652</v>
      </c>
      <c r="L237" s="117" t="s">
        <v>5615</v>
      </c>
      <c r="M237" s="161" t="s">
        <v>5304</v>
      </c>
      <c r="N237" s="161">
        <v>22.807784999999999</v>
      </c>
      <c r="O237" s="161">
        <v>121.030075</v>
      </c>
      <c r="P237" s="161">
        <v>1023.6</v>
      </c>
      <c r="Q237" s="161" t="s">
        <v>2632</v>
      </c>
      <c r="R237" s="161" t="s">
        <v>4</v>
      </c>
      <c r="S237" s="161" t="s">
        <v>5</v>
      </c>
      <c r="T237" s="161" t="s">
        <v>232</v>
      </c>
      <c r="U237" s="161">
        <v>2</v>
      </c>
      <c r="V237" s="161" t="s">
        <v>102</v>
      </c>
      <c r="W237" s="161" t="s">
        <v>74</v>
      </c>
      <c r="X237" s="161" t="s">
        <v>2627</v>
      </c>
      <c r="Y237" s="161" t="s">
        <v>2391</v>
      </c>
      <c r="Z237" s="165" t="s">
        <v>11407</v>
      </c>
      <c r="AA237" s="164"/>
      <c r="AB237" s="11"/>
    </row>
    <row r="238" spans="1:28">
      <c r="A238" s="161" t="s">
        <v>2190</v>
      </c>
      <c r="B238" s="161" t="s">
        <v>372</v>
      </c>
      <c r="C238" s="161" t="s">
        <v>2205</v>
      </c>
      <c r="D238" s="161" t="s">
        <v>2604</v>
      </c>
      <c r="E238" s="17">
        <v>104.628</v>
      </c>
      <c r="F238" s="118">
        <v>2</v>
      </c>
      <c r="G238" s="161" t="s">
        <v>34</v>
      </c>
      <c r="H238" s="161" t="s">
        <v>5367</v>
      </c>
      <c r="I238" s="162">
        <v>3.1645239305110307E-5</v>
      </c>
      <c r="J238" s="117" t="s">
        <v>5622</v>
      </c>
      <c r="K238" s="117" t="s">
        <v>5652</v>
      </c>
      <c r="L238" s="117" t="s">
        <v>5615</v>
      </c>
      <c r="M238" s="161" t="s">
        <v>5306</v>
      </c>
      <c r="N238" s="161">
        <v>22.807784999999999</v>
      </c>
      <c r="O238" s="161">
        <v>121.030075</v>
      </c>
      <c r="P238" s="161">
        <v>1023.6</v>
      </c>
      <c r="Q238" s="161" t="s">
        <v>2632</v>
      </c>
      <c r="R238" s="161" t="s">
        <v>4</v>
      </c>
      <c r="S238" s="161" t="s">
        <v>5</v>
      </c>
      <c r="T238" s="161" t="s">
        <v>232</v>
      </c>
      <c r="U238" s="161">
        <v>2</v>
      </c>
      <c r="V238" s="161" t="s">
        <v>102</v>
      </c>
      <c r="W238" s="161" t="s">
        <v>115</v>
      </c>
      <c r="X238" s="161" t="s">
        <v>2627</v>
      </c>
      <c r="Y238" s="161" t="s">
        <v>2391</v>
      </c>
      <c r="Z238" s="165" t="s">
        <v>11409</v>
      </c>
      <c r="AA238" s="164"/>
    </row>
    <row r="239" spans="1:28" s="33" customFormat="1">
      <c r="A239" s="161" t="s">
        <v>1450</v>
      </c>
      <c r="B239" s="161" t="s">
        <v>1448</v>
      </c>
      <c r="C239" s="161" t="s">
        <v>2205</v>
      </c>
      <c r="D239" s="161" t="s">
        <v>2612</v>
      </c>
      <c r="E239" s="17">
        <v>121.77500000000001</v>
      </c>
      <c r="F239" s="118">
        <v>2</v>
      </c>
      <c r="G239" s="161" t="s">
        <v>8</v>
      </c>
      <c r="H239" s="161" t="s">
        <v>5367</v>
      </c>
      <c r="I239" s="162">
        <v>1.590546059314445E-5</v>
      </c>
      <c r="J239" s="117" t="s">
        <v>5613</v>
      </c>
      <c r="K239" s="117" t="s">
        <v>5641</v>
      </c>
      <c r="L239" s="117" t="s">
        <v>5642</v>
      </c>
      <c r="M239" s="161" t="s">
        <v>5323</v>
      </c>
      <c r="N239" s="161">
        <v>24.762671000000001</v>
      </c>
      <c r="O239" s="161">
        <v>121.585626</v>
      </c>
      <c r="P239" s="161">
        <v>647.70000000000005</v>
      </c>
      <c r="Q239" s="161" t="s">
        <v>2632</v>
      </c>
      <c r="R239" s="161" t="s">
        <v>4</v>
      </c>
      <c r="S239" s="161" t="s">
        <v>5</v>
      </c>
      <c r="T239" s="161" t="s">
        <v>6</v>
      </c>
      <c r="U239" s="161">
        <v>1</v>
      </c>
      <c r="V239" s="161" t="s">
        <v>95</v>
      </c>
      <c r="W239" s="161" t="s">
        <v>74</v>
      </c>
      <c r="X239" s="161" t="s">
        <v>2526</v>
      </c>
      <c r="Y239" s="161" t="s">
        <v>2526</v>
      </c>
      <c r="Z239" s="165" t="s">
        <v>11434</v>
      </c>
      <c r="AA239" s="164"/>
      <c r="AB239" s="11"/>
    </row>
    <row r="240" spans="1:28">
      <c r="A240" s="161" t="s">
        <v>1452</v>
      </c>
      <c r="B240" s="161" t="s">
        <v>1451</v>
      </c>
      <c r="C240" s="161" t="s">
        <v>2205</v>
      </c>
      <c r="D240" s="161" t="s">
        <v>2612</v>
      </c>
      <c r="E240" s="17">
        <v>89.5762</v>
      </c>
      <c r="F240" s="118">
        <v>2</v>
      </c>
      <c r="G240" s="161" t="s">
        <v>34</v>
      </c>
      <c r="H240" s="161" t="s">
        <v>5367</v>
      </c>
      <c r="I240" s="162">
        <v>1.6402506236680213E-5</v>
      </c>
      <c r="J240" s="117" t="s">
        <v>5622</v>
      </c>
      <c r="K240" s="117" t="s">
        <v>5641</v>
      </c>
      <c r="L240" s="117" t="s">
        <v>5642</v>
      </c>
      <c r="M240" s="161" t="s">
        <v>5324</v>
      </c>
      <c r="N240" s="161">
        <v>24.762768999999999</v>
      </c>
      <c r="O240" s="161">
        <v>121.585751</v>
      </c>
      <c r="P240" s="161">
        <v>652.06399999999996</v>
      </c>
      <c r="Q240" s="161" t="s">
        <v>2632</v>
      </c>
      <c r="R240" s="161" t="s">
        <v>4</v>
      </c>
      <c r="S240" s="161" t="s">
        <v>5</v>
      </c>
      <c r="T240" s="161" t="s">
        <v>6</v>
      </c>
      <c r="U240" s="161">
        <v>1</v>
      </c>
      <c r="V240" s="161" t="s">
        <v>102</v>
      </c>
      <c r="W240" s="161" t="s">
        <v>74</v>
      </c>
      <c r="X240" s="161" t="s">
        <v>2526</v>
      </c>
      <c r="Y240" s="161" t="s">
        <v>2526</v>
      </c>
      <c r="Z240" s="165" t="s">
        <v>11435</v>
      </c>
      <c r="AA240" s="164"/>
    </row>
    <row r="241" spans="1:28">
      <c r="A241" s="161" t="s">
        <v>107</v>
      </c>
      <c r="B241" s="161" t="s">
        <v>104</v>
      </c>
      <c r="C241" s="161" t="s">
        <v>2205</v>
      </c>
      <c r="D241" s="161" t="s">
        <v>2599</v>
      </c>
      <c r="E241" s="17">
        <v>51.561900000000001</v>
      </c>
      <c r="F241" s="118">
        <v>2</v>
      </c>
      <c r="G241" s="161" t="s">
        <v>34</v>
      </c>
      <c r="H241" s="161">
        <v>30</v>
      </c>
      <c r="I241" s="162">
        <v>1.9136257276126914E-5</v>
      </c>
      <c r="J241" s="117" t="s">
        <v>5622</v>
      </c>
      <c r="K241" s="117" t="s">
        <v>5641</v>
      </c>
      <c r="L241" s="117" t="s">
        <v>5642</v>
      </c>
      <c r="M241" s="161" t="s">
        <v>5352</v>
      </c>
      <c r="N241" s="161">
        <v>24.50647004</v>
      </c>
      <c r="O241" s="161">
        <v>121.629729</v>
      </c>
      <c r="P241" s="161">
        <v>1789.6</v>
      </c>
      <c r="Q241" s="161" t="s">
        <v>2632</v>
      </c>
      <c r="R241" s="161" t="s">
        <v>4</v>
      </c>
      <c r="S241" s="161" t="s">
        <v>5</v>
      </c>
      <c r="T241" s="161" t="s">
        <v>94</v>
      </c>
      <c r="U241" s="161">
        <v>1</v>
      </c>
      <c r="V241" s="161" t="s">
        <v>95</v>
      </c>
      <c r="W241" s="161" t="s">
        <v>74</v>
      </c>
      <c r="X241" s="161" t="s">
        <v>2526</v>
      </c>
      <c r="Y241" s="161" t="s">
        <v>2526</v>
      </c>
      <c r="Z241" s="165" t="s">
        <v>11469</v>
      </c>
      <c r="AA241" s="164"/>
    </row>
    <row r="242" spans="1:28" s="33" customFormat="1">
      <c r="A242" s="161" t="s">
        <v>1513</v>
      </c>
      <c r="B242" s="161" t="s">
        <v>1511</v>
      </c>
      <c r="C242" s="161" t="s">
        <v>2205</v>
      </c>
      <c r="D242" s="161" t="s">
        <v>2617</v>
      </c>
      <c r="E242" s="17">
        <v>81.225099999999998</v>
      </c>
      <c r="F242" s="118">
        <v>2</v>
      </c>
      <c r="G242" s="161" t="s">
        <v>8</v>
      </c>
      <c r="H242" s="161" t="s">
        <v>5367</v>
      </c>
      <c r="I242" s="162">
        <v>3.4710354106914186E-5</v>
      </c>
      <c r="J242" s="117" t="s">
        <v>5613</v>
      </c>
      <c r="K242" s="119" t="s">
        <v>5643</v>
      </c>
      <c r="L242" s="119" t="s">
        <v>5618</v>
      </c>
      <c r="M242" s="161" t="s">
        <v>2588</v>
      </c>
      <c r="N242" s="161">
        <v>25.045425999999999</v>
      </c>
      <c r="O242" s="161">
        <v>121.613348</v>
      </c>
      <c r="P242" s="161">
        <v>18.199000000000002</v>
      </c>
      <c r="Q242" s="161" t="s">
        <v>2632</v>
      </c>
      <c r="R242" s="161" t="s">
        <v>798</v>
      </c>
      <c r="S242" s="161" t="s">
        <v>799</v>
      </c>
      <c r="T242" s="161" t="s">
        <v>800</v>
      </c>
      <c r="U242" s="161">
        <v>1</v>
      </c>
      <c r="V242" s="161" t="s">
        <v>95</v>
      </c>
      <c r="W242" s="161" t="s">
        <v>115</v>
      </c>
      <c r="X242" s="161" t="s">
        <v>2526</v>
      </c>
      <c r="Y242" s="161" t="s">
        <v>2526</v>
      </c>
      <c r="Z242" s="165" t="s">
        <v>11436</v>
      </c>
      <c r="AA242" s="164"/>
      <c r="AB242" s="11"/>
    </row>
    <row r="243" spans="1:28">
      <c r="A243" s="161" t="s">
        <v>2185</v>
      </c>
      <c r="B243" s="161" t="s">
        <v>325</v>
      </c>
      <c r="C243" s="161" t="s">
        <v>2205</v>
      </c>
      <c r="D243" s="161" t="s">
        <v>2602</v>
      </c>
      <c r="E243" s="17">
        <v>101.842</v>
      </c>
      <c r="F243" s="118">
        <v>2</v>
      </c>
      <c r="G243" s="161" t="s">
        <v>34</v>
      </c>
      <c r="H243" s="161" t="s">
        <v>5367</v>
      </c>
      <c r="I243" s="162">
        <v>2.4272395592663144E-5</v>
      </c>
      <c r="J243" s="117" t="s">
        <v>5622</v>
      </c>
      <c r="K243" s="117" t="s">
        <v>5630</v>
      </c>
      <c r="L243" s="117" t="s">
        <v>5615</v>
      </c>
      <c r="M243" s="161" t="s">
        <v>5302</v>
      </c>
      <c r="N243" s="161">
        <v>23.142751000000001</v>
      </c>
      <c r="O243" s="161">
        <v>121.28326800000001</v>
      </c>
      <c r="P243" s="161">
        <v>389</v>
      </c>
      <c r="Q243" s="161" t="s">
        <v>2632</v>
      </c>
      <c r="R243" s="161" t="s">
        <v>174</v>
      </c>
      <c r="S243" s="161" t="s">
        <v>292</v>
      </c>
      <c r="T243" s="161" t="s">
        <v>327</v>
      </c>
      <c r="U243" s="161">
        <v>2</v>
      </c>
      <c r="V243" s="161" t="s">
        <v>183</v>
      </c>
      <c r="W243" s="161" t="s">
        <v>74</v>
      </c>
      <c r="X243" s="161" t="s">
        <v>2142</v>
      </c>
      <c r="Y243" s="161" t="s">
        <v>2142</v>
      </c>
      <c r="Z243" s="165" t="s">
        <v>11403</v>
      </c>
      <c r="AA243" s="164"/>
    </row>
    <row r="244" spans="1:28" s="33" customFormat="1">
      <c r="A244" s="161" t="s">
        <v>2186</v>
      </c>
      <c r="B244" s="161" t="s">
        <v>325</v>
      </c>
      <c r="C244" s="161" t="s">
        <v>2205</v>
      </c>
      <c r="D244" s="161" t="s">
        <v>2602</v>
      </c>
      <c r="E244" s="17">
        <v>103.498</v>
      </c>
      <c r="F244" s="118">
        <v>2</v>
      </c>
      <c r="G244" s="161" t="s">
        <v>8</v>
      </c>
      <c r="H244" s="161" t="s">
        <v>5367</v>
      </c>
      <c r="I244" s="162">
        <v>2.4272395592663144E-5</v>
      </c>
      <c r="J244" s="117" t="s">
        <v>5613</v>
      </c>
      <c r="K244" s="117" t="s">
        <v>5630</v>
      </c>
      <c r="L244" s="117" t="s">
        <v>5615</v>
      </c>
      <c r="M244" s="161" t="s">
        <v>5303</v>
      </c>
      <c r="N244" s="161">
        <v>23.142751000000001</v>
      </c>
      <c r="O244" s="161">
        <v>121.28326800000001</v>
      </c>
      <c r="P244" s="161">
        <v>389</v>
      </c>
      <c r="Q244" s="161" t="s">
        <v>2632</v>
      </c>
      <c r="R244" s="161" t="s">
        <v>174</v>
      </c>
      <c r="S244" s="161" t="s">
        <v>292</v>
      </c>
      <c r="T244" s="161" t="s">
        <v>327</v>
      </c>
      <c r="U244" s="161">
        <v>2</v>
      </c>
      <c r="V244" s="161" t="s">
        <v>183</v>
      </c>
      <c r="W244" s="161" t="s">
        <v>115</v>
      </c>
      <c r="X244" s="161" t="s">
        <v>2142</v>
      </c>
      <c r="Y244" s="161" t="s">
        <v>2142</v>
      </c>
      <c r="Z244" s="165" t="s">
        <v>11404</v>
      </c>
      <c r="AA244" s="164"/>
      <c r="AB244" s="11"/>
    </row>
    <row r="245" spans="1:28">
      <c r="A245" s="161" t="s">
        <v>5660</v>
      </c>
      <c r="B245" s="161" t="s">
        <v>339</v>
      </c>
      <c r="C245" s="161" t="s">
        <v>2205</v>
      </c>
      <c r="D245" s="161" t="s">
        <v>2603</v>
      </c>
      <c r="E245" s="17">
        <v>121.721</v>
      </c>
      <c r="F245" s="118">
        <v>2</v>
      </c>
      <c r="G245" s="161" t="s">
        <v>8</v>
      </c>
      <c r="H245" s="161" t="s">
        <v>5367</v>
      </c>
      <c r="I245" s="162">
        <v>3.0982511780395958E-5</v>
      </c>
      <c r="J245" s="117" t="s">
        <v>5613</v>
      </c>
      <c r="K245" s="117" t="s">
        <v>5631</v>
      </c>
      <c r="L245" s="117" t="s">
        <v>5618</v>
      </c>
      <c r="M245" s="161" t="s">
        <v>2588</v>
      </c>
      <c r="N245" s="161">
        <v>22.797075</v>
      </c>
      <c r="O245" s="161">
        <v>121.035732</v>
      </c>
      <c r="P245" s="161">
        <v>776.9</v>
      </c>
      <c r="Q245" s="161" t="s">
        <v>2632</v>
      </c>
      <c r="R245" s="161" t="s">
        <v>4</v>
      </c>
      <c r="S245" s="161" t="s">
        <v>5</v>
      </c>
      <c r="T245" s="161" t="s">
        <v>232</v>
      </c>
      <c r="U245" s="161">
        <v>2</v>
      </c>
      <c r="V245" s="161" t="s">
        <v>141</v>
      </c>
      <c r="W245" s="161" t="s">
        <v>115</v>
      </c>
      <c r="X245" s="161" t="s">
        <v>2142</v>
      </c>
      <c r="Y245" s="161" t="s">
        <v>2142</v>
      </c>
      <c r="Z245" s="165" t="s">
        <v>11405</v>
      </c>
      <c r="AA245" s="164"/>
    </row>
    <row r="246" spans="1:28" s="66" customFormat="1">
      <c r="A246" s="161" t="s">
        <v>2188</v>
      </c>
      <c r="B246" s="161" t="s">
        <v>339</v>
      </c>
      <c r="C246" s="161" t="s">
        <v>2205</v>
      </c>
      <c r="D246" s="161" t="s">
        <v>2603</v>
      </c>
      <c r="E246" s="17">
        <v>120.149</v>
      </c>
      <c r="F246" s="118">
        <v>2</v>
      </c>
      <c r="G246" s="161" t="s">
        <v>34</v>
      </c>
      <c r="H246" s="161" t="s">
        <v>5367</v>
      </c>
      <c r="I246" s="162">
        <v>2.2449894899698674E-5</v>
      </c>
      <c r="J246" s="117" t="s">
        <v>5613</v>
      </c>
      <c r="K246" s="117" t="s">
        <v>5632</v>
      </c>
      <c r="L246" s="117" t="s">
        <v>5618</v>
      </c>
      <c r="M246" s="161" t="s">
        <v>2588</v>
      </c>
      <c r="N246" s="161">
        <v>22.797075</v>
      </c>
      <c r="O246" s="161">
        <v>121.035732</v>
      </c>
      <c r="P246" s="161">
        <v>776.9</v>
      </c>
      <c r="Q246" s="161" t="s">
        <v>2632</v>
      </c>
      <c r="R246" s="161" t="s">
        <v>4</v>
      </c>
      <c r="S246" s="161" t="s">
        <v>5</v>
      </c>
      <c r="T246" s="161" t="s">
        <v>232</v>
      </c>
      <c r="U246" s="161">
        <v>2</v>
      </c>
      <c r="V246" s="161" t="s">
        <v>2951</v>
      </c>
      <c r="W246" s="161" t="s">
        <v>115</v>
      </c>
      <c r="X246" s="161" t="s">
        <v>2142</v>
      </c>
      <c r="Y246" s="161" t="s">
        <v>2142</v>
      </c>
      <c r="Z246" s="165" t="s">
        <v>11406</v>
      </c>
      <c r="AA246" s="164"/>
      <c r="AB246" s="11"/>
    </row>
    <row r="247" spans="1:28" s="33" customFormat="1">
      <c r="A247" s="161" t="s">
        <v>2184</v>
      </c>
      <c r="B247" s="161" t="s">
        <v>445</v>
      </c>
      <c r="C247" s="161" t="s">
        <v>2205</v>
      </c>
      <c r="D247" s="161" t="s">
        <v>2607</v>
      </c>
      <c r="E247" s="17">
        <v>120.166</v>
      </c>
      <c r="F247" s="118">
        <v>2</v>
      </c>
      <c r="G247" s="161" t="s">
        <v>8</v>
      </c>
      <c r="H247" s="161" t="s">
        <v>5367</v>
      </c>
      <c r="I247" s="162">
        <v>3.5455922572217831E-5</v>
      </c>
      <c r="J247" s="117" t="s">
        <v>5613</v>
      </c>
      <c r="K247" s="117" t="s">
        <v>5633</v>
      </c>
      <c r="L247" s="117" t="s">
        <v>5618</v>
      </c>
      <c r="M247" s="161" t="s">
        <v>2588</v>
      </c>
      <c r="N247" s="161">
        <v>23.990053</v>
      </c>
      <c r="O247" s="161">
        <v>121.01594</v>
      </c>
      <c r="P247" s="161">
        <v>554.70000000000005</v>
      </c>
      <c r="Q247" s="161" t="s">
        <v>2632</v>
      </c>
      <c r="R247" s="161" t="s">
        <v>4</v>
      </c>
      <c r="S247" s="161" t="s">
        <v>5</v>
      </c>
      <c r="T247" s="161" t="s">
        <v>232</v>
      </c>
      <c r="U247" s="161">
        <v>4</v>
      </c>
      <c r="V247" s="161" t="s">
        <v>183</v>
      </c>
      <c r="W247" s="161" t="s">
        <v>74</v>
      </c>
      <c r="X247" s="161" t="s">
        <v>2142</v>
      </c>
      <c r="Y247" s="161" t="s">
        <v>2142</v>
      </c>
      <c r="Z247" s="165" t="s">
        <v>11415</v>
      </c>
      <c r="AA247" s="164"/>
      <c r="AB247" s="11"/>
    </row>
    <row r="248" spans="1:28" s="66" customFormat="1">
      <c r="A248" s="161" t="s">
        <v>451</v>
      </c>
      <c r="B248" s="161" t="s">
        <v>448</v>
      </c>
      <c r="C248" s="161" t="s">
        <v>2205</v>
      </c>
      <c r="D248" s="161" t="s">
        <v>2608</v>
      </c>
      <c r="E248" s="17">
        <v>95.475200000000001</v>
      </c>
      <c r="F248" s="118">
        <v>2</v>
      </c>
      <c r="G248" s="161" t="s">
        <v>34</v>
      </c>
      <c r="H248" s="161" t="s">
        <v>5367</v>
      </c>
      <c r="I248" s="162">
        <v>9.0959352767044812E-4</v>
      </c>
      <c r="J248" s="117" t="s">
        <v>5613</v>
      </c>
      <c r="K248" s="117" t="s">
        <v>5634</v>
      </c>
      <c r="L248" s="117" t="s">
        <v>5618</v>
      </c>
      <c r="M248" s="161" t="s">
        <v>2588</v>
      </c>
      <c r="N248" s="161">
        <v>23.964860999999999</v>
      </c>
      <c r="O248" s="161">
        <v>120.947355</v>
      </c>
      <c r="P248" s="161">
        <v>445</v>
      </c>
      <c r="Q248" s="161" t="s">
        <v>2632</v>
      </c>
      <c r="R248" s="161" t="s">
        <v>4</v>
      </c>
      <c r="S248" s="161" t="s">
        <v>5</v>
      </c>
      <c r="T248" s="161" t="s">
        <v>164</v>
      </c>
      <c r="U248" s="161">
        <v>1</v>
      </c>
      <c r="V248" s="161" t="s">
        <v>95</v>
      </c>
      <c r="W248" s="161" t="s">
        <v>74</v>
      </c>
      <c r="X248" s="161" t="s">
        <v>2142</v>
      </c>
      <c r="Y248" s="161" t="s">
        <v>2142</v>
      </c>
      <c r="Z248" s="165" t="s">
        <v>11416</v>
      </c>
      <c r="AA248" s="164"/>
      <c r="AB248" s="11"/>
    </row>
    <row r="249" spans="1:28" s="33" customFormat="1">
      <c r="A249" s="161" t="s">
        <v>72</v>
      </c>
      <c r="B249" s="161" t="s">
        <v>68</v>
      </c>
      <c r="C249" s="161" t="s">
        <v>2205</v>
      </c>
      <c r="D249" s="161" t="s">
        <v>2598</v>
      </c>
      <c r="E249" s="17">
        <v>112.58199999999999</v>
      </c>
      <c r="F249" s="118">
        <v>2</v>
      </c>
      <c r="G249" s="161" t="s">
        <v>8</v>
      </c>
      <c r="H249" s="161" t="s">
        <v>5367</v>
      </c>
      <c r="I249" s="162">
        <v>3.910092395814677E-5</v>
      </c>
      <c r="J249" s="117" t="s">
        <v>5613</v>
      </c>
      <c r="K249" s="117" t="s">
        <v>5635</v>
      </c>
      <c r="L249" s="117" t="s">
        <v>5618</v>
      </c>
      <c r="M249" s="161" t="s">
        <v>2588</v>
      </c>
      <c r="N249" s="161">
        <v>20.701322999999999</v>
      </c>
      <c r="O249" s="161">
        <v>116.727952</v>
      </c>
      <c r="P249" s="161">
        <v>0</v>
      </c>
      <c r="Q249" s="161" t="s">
        <v>2632</v>
      </c>
      <c r="R249" s="161" t="s">
        <v>69</v>
      </c>
      <c r="S249" s="161" t="s">
        <v>70</v>
      </c>
      <c r="T249" s="161" t="s">
        <v>71</v>
      </c>
      <c r="U249" s="161">
        <v>1</v>
      </c>
      <c r="V249" s="161" t="s">
        <v>2952</v>
      </c>
      <c r="W249" s="161" t="s">
        <v>74</v>
      </c>
      <c r="X249" s="161" t="s">
        <v>2142</v>
      </c>
      <c r="Y249" s="161" t="s">
        <v>2142</v>
      </c>
      <c r="Z249" s="165" t="s">
        <v>11418</v>
      </c>
      <c r="AA249" s="164"/>
      <c r="AB249" s="11"/>
    </row>
    <row r="250" spans="1:28" s="33" customFormat="1">
      <c r="A250" s="161" t="s">
        <v>1403</v>
      </c>
      <c r="B250" s="161" t="s">
        <v>1401</v>
      </c>
      <c r="C250" s="161" t="s">
        <v>2205</v>
      </c>
      <c r="D250" s="161" t="s">
        <v>2612</v>
      </c>
      <c r="E250" s="17">
        <v>84.709699999999998</v>
      </c>
      <c r="F250" s="118">
        <v>2</v>
      </c>
      <c r="G250" s="161" t="s">
        <v>8</v>
      </c>
      <c r="H250" s="161" t="s">
        <v>5367</v>
      </c>
      <c r="I250" s="162">
        <v>3.0568307077449483E-5</v>
      </c>
      <c r="J250" s="117" t="s">
        <v>5613</v>
      </c>
      <c r="K250" s="117" t="s">
        <v>5636</v>
      </c>
      <c r="L250" s="117" t="s">
        <v>5618</v>
      </c>
      <c r="M250" s="161" t="s">
        <v>2588</v>
      </c>
      <c r="N250" s="161">
        <v>24.762874</v>
      </c>
      <c r="O250" s="161">
        <v>121.585583</v>
      </c>
      <c r="P250" s="161">
        <v>651.23199999999997</v>
      </c>
      <c r="Q250" s="161" t="s">
        <v>2632</v>
      </c>
      <c r="R250" s="161" t="s">
        <v>4</v>
      </c>
      <c r="S250" s="161" t="s">
        <v>5</v>
      </c>
      <c r="T250" s="161" t="s">
        <v>6</v>
      </c>
      <c r="U250" s="161">
        <v>1</v>
      </c>
      <c r="V250" s="161" t="s">
        <v>95</v>
      </c>
      <c r="W250" s="161" t="s">
        <v>74</v>
      </c>
      <c r="X250" s="161" t="s">
        <v>2142</v>
      </c>
      <c r="Y250" s="161" t="s">
        <v>2142</v>
      </c>
      <c r="Z250" s="165" t="s">
        <v>11446</v>
      </c>
      <c r="AA250" s="164"/>
      <c r="AB250" s="11"/>
    </row>
    <row r="251" spans="1:28" s="66" customFormat="1">
      <c r="A251" s="161" t="s">
        <v>1407</v>
      </c>
      <c r="B251" s="161" t="s">
        <v>1405</v>
      </c>
      <c r="C251" s="161" t="s">
        <v>2205</v>
      </c>
      <c r="D251" s="161" t="s">
        <v>2612</v>
      </c>
      <c r="E251" s="17">
        <v>112.54</v>
      </c>
      <c r="F251" s="118">
        <v>2</v>
      </c>
      <c r="G251" s="161" t="s">
        <v>34</v>
      </c>
      <c r="H251" s="161" t="s">
        <v>5367</v>
      </c>
      <c r="I251" s="162">
        <v>3.0154102374503016E-5</v>
      </c>
      <c r="J251" s="117" t="s">
        <v>5613</v>
      </c>
      <c r="K251" s="117" t="s">
        <v>5637</v>
      </c>
      <c r="L251" s="117" t="s">
        <v>5618</v>
      </c>
      <c r="M251" s="161" t="s">
        <v>2588</v>
      </c>
      <c r="N251" s="161">
        <v>24.762733999999998</v>
      </c>
      <c r="O251" s="161">
        <v>121.58540000000001</v>
      </c>
      <c r="P251" s="161">
        <v>619.75800000000004</v>
      </c>
      <c r="Q251" s="161" t="s">
        <v>2632</v>
      </c>
      <c r="R251" s="161" t="s">
        <v>4</v>
      </c>
      <c r="S251" s="161" t="s">
        <v>5</v>
      </c>
      <c r="T251" s="161" t="s">
        <v>6</v>
      </c>
      <c r="U251" s="161">
        <v>1</v>
      </c>
      <c r="V251" s="161" t="s">
        <v>95</v>
      </c>
      <c r="W251" s="161" t="s">
        <v>115</v>
      </c>
      <c r="X251" s="161" t="s">
        <v>2142</v>
      </c>
      <c r="Y251" s="161" t="s">
        <v>2142</v>
      </c>
      <c r="Z251" s="165" t="s">
        <v>11447</v>
      </c>
      <c r="AA251" s="164"/>
      <c r="AB251" s="11"/>
    </row>
    <row r="252" spans="1:28" s="33" customFormat="1">
      <c r="A252" s="161" t="s">
        <v>1447</v>
      </c>
      <c r="B252" s="161" t="s">
        <v>1446</v>
      </c>
      <c r="C252" s="161" t="s">
        <v>2205</v>
      </c>
      <c r="D252" s="161" t="s">
        <v>2612</v>
      </c>
      <c r="E252" s="17">
        <v>103.828</v>
      </c>
      <c r="F252" s="118">
        <v>2</v>
      </c>
      <c r="G252" s="161" t="s">
        <v>8</v>
      </c>
      <c r="H252" s="161" t="s">
        <v>5367</v>
      </c>
      <c r="I252" s="162">
        <v>1.3638104049215471E-3</v>
      </c>
      <c r="J252" s="117" t="s">
        <v>5613</v>
      </c>
      <c r="K252" s="117" t="s">
        <v>5638</v>
      </c>
      <c r="L252" s="117" t="s">
        <v>5618</v>
      </c>
      <c r="M252" s="161" t="s">
        <v>2588</v>
      </c>
      <c r="N252" s="161">
        <v>24.762385999999999</v>
      </c>
      <c r="O252" s="161">
        <v>121.585419</v>
      </c>
      <c r="P252" s="161">
        <v>648.16999999999996</v>
      </c>
      <c r="Q252" s="161" t="s">
        <v>2632</v>
      </c>
      <c r="R252" s="161" t="s">
        <v>4</v>
      </c>
      <c r="S252" s="161" t="s">
        <v>5</v>
      </c>
      <c r="T252" s="161" t="s">
        <v>6</v>
      </c>
      <c r="U252" s="161">
        <v>1</v>
      </c>
      <c r="V252" s="161" t="s">
        <v>95</v>
      </c>
      <c r="W252" s="161" t="s">
        <v>74</v>
      </c>
      <c r="X252" s="161" t="s">
        <v>2142</v>
      </c>
      <c r="Y252" s="161" t="s">
        <v>2142</v>
      </c>
      <c r="Z252" s="165" t="s">
        <v>11433</v>
      </c>
      <c r="AA252" s="164"/>
      <c r="AB252" s="11"/>
    </row>
    <row r="253" spans="1:28" s="66" customFormat="1">
      <c r="A253" s="161" t="s">
        <v>748</v>
      </c>
      <c r="B253" s="161" t="s">
        <v>747</v>
      </c>
      <c r="C253" s="161" t="s">
        <v>2205</v>
      </c>
      <c r="D253" s="161" t="s">
        <v>2612</v>
      </c>
      <c r="E253" s="17">
        <v>67.180000000000007</v>
      </c>
      <c r="F253" s="118">
        <v>2</v>
      </c>
      <c r="G253" s="161" t="s">
        <v>34</v>
      </c>
      <c r="H253" s="161" t="s">
        <v>5367</v>
      </c>
      <c r="I253" s="162">
        <v>2.5597850642091846E-5</v>
      </c>
      <c r="J253" s="117" t="s">
        <v>5613</v>
      </c>
      <c r="K253" s="117" t="s">
        <v>5639</v>
      </c>
      <c r="L253" s="117" t="s">
        <v>5618</v>
      </c>
      <c r="M253" s="161" t="s">
        <v>2588</v>
      </c>
      <c r="N253" s="161">
        <v>24.762029999999999</v>
      </c>
      <c r="O253" s="161">
        <v>121.585048</v>
      </c>
      <c r="P253" s="161">
        <v>653.77</v>
      </c>
      <c r="Q253" s="161" t="s">
        <v>2632</v>
      </c>
      <c r="R253" s="161" t="s">
        <v>4</v>
      </c>
      <c r="S253" s="161" t="s">
        <v>5</v>
      </c>
      <c r="T253" s="161" t="s">
        <v>164</v>
      </c>
      <c r="U253" s="161">
        <v>1</v>
      </c>
      <c r="V253" s="161" t="s">
        <v>102</v>
      </c>
      <c r="W253" s="161" t="s">
        <v>74</v>
      </c>
      <c r="X253" s="161" t="s">
        <v>2142</v>
      </c>
      <c r="Y253" s="161" t="s">
        <v>2142</v>
      </c>
      <c r="Z253" s="165" t="s">
        <v>11459</v>
      </c>
      <c r="AA253" s="164"/>
      <c r="AB253" s="11"/>
    </row>
    <row r="254" spans="1:28" s="66" customFormat="1">
      <c r="A254" s="161" t="s">
        <v>2199</v>
      </c>
      <c r="B254" s="161" t="s">
        <v>1824</v>
      </c>
      <c r="C254" s="161" t="s">
        <v>2205</v>
      </c>
      <c r="D254" s="161" t="s">
        <v>2600</v>
      </c>
      <c r="E254" s="17">
        <v>103.02</v>
      </c>
      <c r="F254" s="118">
        <v>2</v>
      </c>
      <c r="G254" s="161" t="s">
        <v>34</v>
      </c>
      <c r="H254" s="161" t="s">
        <v>5367</v>
      </c>
      <c r="I254" s="162">
        <v>7.8856291346948964E-4</v>
      </c>
      <c r="J254" s="119" t="s">
        <v>2594</v>
      </c>
      <c r="K254" s="119" t="s">
        <v>5640</v>
      </c>
      <c r="L254" s="119" t="s">
        <v>5617</v>
      </c>
      <c r="M254" s="161" t="s">
        <v>2588</v>
      </c>
      <c r="N254" s="161">
        <v>24.403608999999999</v>
      </c>
      <c r="O254" s="161">
        <v>121.360805</v>
      </c>
      <c r="P254" s="161">
        <v>1569.0709999999999</v>
      </c>
      <c r="Q254" s="161" t="s">
        <v>2632</v>
      </c>
      <c r="R254" s="161" t="s">
        <v>793</v>
      </c>
      <c r="S254" s="161" t="s">
        <v>1825</v>
      </c>
      <c r="T254" s="161" t="s">
        <v>1826</v>
      </c>
      <c r="U254" s="161">
        <v>1</v>
      </c>
      <c r="V254" s="161" t="s">
        <v>1766</v>
      </c>
      <c r="W254" s="161" t="s">
        <v>74</v>
      </c>
      <c r="X254" s="161" t="s">
        <v>2142</v>
      </c>
      <c r="Y254" s="161" t="s">
        <v>2142</v>
      </c>
      <c r="Z254" s="165" t="s">
        <v>11478</v>
      </c>
      <c r="AA254" s="164"/>
      <c r="AB254" s="11"/>
    </row>
    <row r="255" spans="1:28">
      <c r="A255" s="161" t="s">
        <v>2121</v>
      </c>
      <c r="B255" s="161" t="s">
        <v>1836</v>
      </c>
      <c r="C255" s="161" t="s">
        <v>2205</v>
      </c>
      <c r="D255" s="161" t="s">
        <v>2600</v>
      </c>
      <c r="E255" s="17">
        <v>108.301</v>
      </c>
      <c r="F255" s="118">
        <v>2</v>
      </c>
      <c r="G255" s="161" t="s">
        <v>34</v>
      </c>
      <c r="H255" s="161">
        <v>30</v>
      </c>
      <c r="I255" s="162">
        <v>2.8497283562717136E-5</v>
      </c>
      <c r="J255" s="117" t="s">
        <v>5622</v>
      </c>
      <c r="K255" s="117" t="s">
        <v>5610</v>
      </c>
      <c r="L255" s="117" t="s">
        <v>5612</v>
      </c>
      <c r="M255" s="161" t="s">
        <v>5241</v>
      </c>
      <c r="N255" s="161">
        <v>24.404634999999999</v>
      </c>
      <c r="O255" s="161">
        <v>121.36245700000001</v>
      </c>
      <c r="P255" s="161">
        <v>1548</v>
      </c>
      <c r="Q255" s="161" t="s">
        <v>2632</v>
      </c>
      <c r="R255" s="161" t="s">
        <v>4</v>
      </c>
      <c r="S255" s="161" t="s">
        <v>5</v>
      </c>
      <c r="T255" s="161" t="s">
        <v>164</v>
      </c>
      <c r="U255" s="161">
        <v>2</v>
      </c>
      <c r="V255" s="161" t="s">
        <v>102</v>
      </c>
      <c r="W255" s="161" t="s">
        <v>74</v>
      </c>
      <c r="X255" s="161" t="s">
        <v>2226</v>
      </c>
      <c r="Y255" s="161" t="s">
        <v>2251</v>
      </c>
      <c r="Z255" s="165" t="s">
        <v>11358</v>
      </c>
      <c r="AA255" s="164"/>
    </row>
    <row r="256" spans="1:28">
      <c r="A256" s="161" t="s">
        <v>2123</v>
      </c>
      <c r="B256" s="161" t="s">
        <v>1839</v>
      </c>
      <c r="C256" s="161" t="s">
        <v>2205</v>
      </c>
      <c r="D256" s="161" t="s">
        <v>2600</v>
      </c>
      <c r="E256" s="17">
        <v>137.32499999999999</v>
      </c>
      <c r="F256" s="118">
        <v>2</v>
      </c>
      <c r="G256" s="161" t="s">
        <v>34</v>
      </c>
      <c r="H256" s="161">
        <v>30</v>
      </c>
      <c r="I256" s="162">
        <v>2.8580124503306432E-5</v>
      </c>
      <c r="J256" s="117" t="s">
        <v>5622</v>
      </c>
      <c r="K256" s="117" t="s">
        <v>5610</v>
      </c>
      <c r="L256" s="117" t="s">
        <v>5612</v>
      </c>
      <c r="M256" s="161" t="s">
        <v>5242</v>
      </c>
      <c r="N256" s="161">
        <v>24.404553</v>
      </c>
      <c r="O256" s="161">
        <v>121.36245099999999</v>
      </c>
      <c r="P256" s="161">
        <v>1566.4</v>
      </c>
      <c r="Q256" s="161" t="s">
        <v>2632</v>
      </c>
      <c r="R256" s="161" t="s">
        <v>4</v>
      </c>
      <c r="S256" s="161" t="s">
        <v>5</v>
      </c>
      <c r="T256" s="161" t="s">
        <v>164</v>
      </c>
      <c r="U256" s="161">
        <v>2</v>
      </c>
      <c r="V256" s="161" t="s">
        <v>220</v>
      </c>
      <c r="W256" s="161" t="s">
        <v>74</v>
      </c>
      <c r="X256" s="161" t="s">
        <v>2142</v>
      </c>
      <c r="Y256" s="161" t="s">
        <v>2142</v>
      </c>
      <c r="Z256" s="165" t="s">
        <v>11359</v>
      </c>
      <c r="AA256" s="164"/>
    </row>
    <row r="257" spans="1:28">
      <c r="A257" s="161" t="s">
        <v>1843</v>
      </c>
      <c r="B257" s="161" t="s">
        <v>1842</v>
      </c>
      <c r="C257" s="161" t="s">
        <v>2205</v>
      </c>
      <c r="D257" s="161" t="s">
        <v>2600</v>
      </c>
      <c r="E257" s="17">
        <v>126.61499999999999</v>
      </c>
      <c r="F257" s="118">
        <v>2</v>
      </c>
      <c r="G257" s="161" t="s">
        <v>34</v>
      </c>
      <c r="H257" s="161">
        <v>30</v>
      </c>
      <c r="I257" s="162">
        <v>3.0568307077449483E-5</v>
      </c>
      <c r="J257" s="117" t="s">
        <v>5622</v>
      </c>
      <c r="K257" s="117" t="s">
        <v>5610</v>
      </c>
      <c r="L257" s="117" t="s">
        <v>5612</v>
      </c>
      <c r="M257" s="161" t="s">
        <v>5243</v>
      </c>
      <c r="N257" s="161">
        <v>24.404446</v>
      </c>
      <c r="O257" s="161">
        <v>121.36239</v>
      </c>
      <c r="P257" s="161">
        <v>1572.4</v>
      </c>
      <c r="Q257" s="161" t="s">
        <v>2632</v>
      </c>
      <c r="R257" s="161" t="s">
        <v>174</v>
      </c>
      <c r="S257" s="161" t="s">
        <v>175</v>
      </c>
      <c r="T257" s="161" t="s">
        <v>176</v>
      </c>
      <c r="U257" s="161">
        <v>1</v>
      </c>
      <c r="V257" s="161" t="s">
        <v>102</v>
      </c>
      <c r="W257" s="161" t="s">
        <v>74</v>
      </c>
      <c r="X257" s="161" t="s">
        <v>2142</v>
      </c>
      <c r="Y257" s="161" t="s">
        <v>2142</v>
      </c>
      <c r="Z257" s="165" t="s">
        <v>11360</v>
      </c>
      <c r="AA257" s="164"/>
    </row>
    <row r="258" spans="1:28">
      <c r="A258" s="161" t="s">
        <v>1845</v>
      </c>
      <c r="B258" s="161" t="s">
        <v>1844</v>
      </c>
      <c r="C258" s="161" t="s">
        <v>2205</v>
      </c>
      <c r="D258" s="161" t="s">
        <v>2600</v>
      </c>
      <c r="E258" s="17">
        <v>116.771</v>
      </c>
      <c r="F258" s="118">
        <v>2</v>
      </c>
      <c r="G258" s="161" t="s">
        <v>34</v>
      </c>
      <c r="H258" s="161">
        <v>30</v>
      </c>
      <c r="I258" s="162">
        <v>3.0485466136860194E-5</v>
      </c>
      <c r="J258" s="117" t="s">
        <v>5622</v>
      </c>
      <c r="K258" s="117" t="s">
        <v>5610</v>
      </c>
      <c r="L258" s="117" t="s">
        <v>5612</v>
      </c>
      <c r="M258" s="161" t="s">
        <v>5244</v>
      </c>
      <c r="N258" s="161">
        <v>24.404333000000001</v>
      </c>
      <c r="O258" s="161">
        <v>121.36228800000001</v>
      </c>
      <c r="P258" s="161">
        <v>1577.1</v>
      </c>
      <c r="Q258" s="161" t="s">
        <v>2632</v>
      </c>
      <c r="R258" s="161" t="s">
        <v>152</v>
      </c>
      <c r="S258" s="161" t="s">
        <v>153</v>
      </c>
      <c r="T258" s="161" t="s">
        <v>593</v>
      </c>
      <c r="U258" s="161">
        <v>1</v>
      </c>
      <c r="V258" s="161" t="s">
        <v>95</v>
      </c>
      <c r="W258" s="161" t="s">
        <v>74</v>
      </c>
      <c r="X258" s="161" t="s">
        <v>2142</v>
      </c>
      <c r="Y258" s="161" t="s">
        <v>2142</v>
      </c>
      <c r="Z258" s="165" t="s">
        <v>11361</v>
      </c>
      <c r="AA258" s="164"/>
    </row>
    <row r="259" spans="1:28">
      <c r="A259" s="161" t="s">
        <v>2125</v>
      </c>
      <c r="B259" s="161" t="s">
        <v>1846</v>
      </c>
      <c r="C259" s="161" t="s">
        <v>2205</v>
      </c>
      <c r="D259" s="161" t="s">
        <v>2600</v>
      </c>
      <c r="E259" s="17">
        <v>111.17100000000001</v>
      </c>
      <c r="F259" s="118">
        <v>2</v>
      </c>
      <c r="G259" s="161" t="s">
        <v>34</v>
      </c>
      <c r="H259" s="161">
        <v>30</v>
      </c>
      <c r="I259" s="162">
        <v>2.940853390919937E-5</v>
      </c>
      <c r="J259" s="117" t="s">
        <v>5622</v>
      </c>
      <c r="K259" s="117" t="s">
        <v>5610</v>
      </c>
      <c r="L259" s="117" t="s">
        <v>5612</v>
      </c>
      <c r="M259" s="161" t="s">
        <v>5245</v>
      </c>
      <c r="N259" s="161">
        <v>24.404212999999999</v>
      </c>
      <c r="O259" s="161">
        <v>121.362337</v>
      </c>
      <c r="P259" s="161">
        <v>1582.2</v>
      </c>
      <c r="Q259" s="161" t="s">
        <v>2632</v>
      </c>
      <c r="R259" s="161" t="s">
        <v>4</v>
      </c>
      <c r="S259" s="161" t="s">
        <v>5</v>
      </c>
      <c r="T259" s="161" t="s">
        <v>6</v>
      </c>
      <c r="U259" s="161">
        <v>2</v>
      </c>
      <c r="V259" s="161" t="s">
        <v>220</v>
      </c>
      <c r="W259" s="161" t="s">
        <v>74</v>
      </c>
      <c r="X259" s="161" t="s">
        <v>2142</v>
      </c>
      <c r="Y259" s="161" t="s">
        <v>2142</v>
      </c>
      <c r="Z259" s="165" t="s">
        <v>11362</v>
      </c>
      <c r="AA259" s="164"/>
    </row>
    <row r="260" spans="1:28">
      <c r="A260" s="161" t="s">
        <v>1854</v>
      </c>
      <c r="B260" s="161" t="s">
        <v>1851</v>
      </c>
      <c r="C260" s="161" t="s">
        <v>2205</v>
      </c>
      <c r="D260" s="161" t="s">
        <v>2600</v>
      </c>
      <c r="E260" s="17">
        <v>108.46299999999999</v>
      </c>
      <c r="F260" s="118">
        <v>2</v>
      </c>
      <c r="G260" s="161" t="s">
        <v>34</v>
      </c>
      <c r="H260" s="161">
        <v>30</v>
      </c>
      <c r="I260" s="162">
        <v>2.9905579552735134E-5</v>
      </c>
      <c r="J260" s="117" t="s">
        <v>5622</v>
      </c>
      <c r="K260" s="117" t="s">
        <v>5610</v>
      </c>
      <c r="L260" s="117" t="s">
        <v>5612</v>
      </c>
      <c r="M260" s="161" t="s">
        <v>5246</v>
      </c>
      <c r="N260" s="161">
        <v>24.404153999999998</v>
      </c>
      <c r="O260" s="161">
        <v>121.362523</v>
      </c>
      <c r="P260" s="161">
        <v>1588.8</v>
      </c>
      <c r="Q260" s="161" t="s">
        <v>2632</v>
      </c>
      <c r="R260" s="161" t="s">
        <v>138</v>
      </c>
      <c r="S260" s="161" t="s">
        <v>1852</v>
      </c>
      <c r="T260" s="161" t="s">
        <v>1853</v>
      </c>
      <c r="U260" s="161">
        <v>1</v>
      </c>
      <c r="V260" s="161" t="s">
        <v>95</v>
      </c>
      <c r="W260" s="161" t="s">
        <v>74</v>
      </c>
      <c r="X260" s="161" t="s">
        <v>2142</v>
      </c>
      <c r="Y260" s="161" t="s">
        <v>2142</v>
      </c>
      <c r="Z260" s="165" t="s">
        <v>11363</v>
      </c>
      <c r="AA260" s="164"/>
    </row>
    <row r="261" spans="1:28">
      <c r="A261" s="161" t="s">
        <v>2127</v>
      </c>
      <c r="B261" s="161" t="s">
        <v>1861</v>
      </c>
      <c r="C261" s="161" t="s">
        <v>2205</v>
      </c>
      <c r="D261" s="161" t="s">
        <v>2600</v>
      </c>
      <c r="E261" s="17">
        <v>109.56100000000001</v>
      </c>
      <c r="F261" s="118">
        <v>2</v>
      </c>
      <c r="G261" s="161" t="s">
        <v>34</v>
      </c>
      <c r="H261" s="161">
        <v>30</v>
      </c>
      <c r="I261" s="162">
        <v>1.2765788944810204E-4</v>
      </c>
      <c r="J261" s="117" t="s">
        <v>5622</v>
      </c>
      <c r="K261" s="117" t="s">
        <v>5610</v>
      </c>
      <c r="L261" s="117" t="s">
        <v>5612</v>
      </c>
      <c r="M261" s="161" t="s">
        <v>5247</v>
      </c>
      <c r="N261" s="161">
        <v>24.404133999999999</v>
      </c>
      <c r="O261" s="161">
        <v>121.36252</v>
      </c>
      <c r="P261" s="161">
        <v>1592</v>
      </c>
      <c r="Q261" s="161" t="s">
        <v>2632</v>
      </c>
      <c r="R261" s="161" t="s">
        <v>152</v>
      </c>
      <c r="S261" s="161" t="s">
        <v>153</v>
      </c>
      <c r="T261" s="161" t="s">
        <v>593</v>
      </c>
      <c r="U261" s="161">
        <v>2</v>
      </c>
      <c r="V261" s="161" t="s">
        <v>102</v>
      </c>
      <c r="W261" s="161" t="s">
        <v>74</v>
      </c>
      <c r="X261" s="161" t="s">
        <v>2226</v>
      </c>
      <c r="Y261" s="161" t="s">
        <v>2251</v>
      </c>
      <c r="Z261" s="165" t="s">
        <v>11364</v>
      </c>
      <c r="AA261" s="164"/>
    </row>
    <row r="262" spans="1:28">
      <c r="A262" s="161" t="s">
        <v>1937</v>
      </c>
      <c r="B262" s="161" t="s">
        <v>1936</v>
      </c>
      <c r="C262" s="161" t="s">
        <v>2205</v>
      </c>
      <c r="D262" s="161" t="s">
        <v>2600</v>
      </c>
      <c r="E262" s="17">
        <v>165.29900000000001</v>
      </c>
      <c r="F262" s="118">
        <v>2</v>
      </c>
      <c r="G262" s="161" t="s">
        <v>34</v>
      </c>
      <c r="H262" s="161">
        <v>30</v>
      </c>
      <c r="I262" s="162">
        <v>2.9905579552735134E-5</v>
      </c>
      <c r="J262" s="117" t="s">
        <v>5622</v>
      </c>
      <c r="K262" s="117" t="s">
        <v>5610</v>
      </c>
      <c r="L262" s="117" t="s">
        <v>5612</v>
      </c>
      <c r="M262" s="161" t="s">
        <v>5248</v>
      </c>
      <c r="N262" s="161">
        <v>24.404205999999999</v>
      </c>
      <c r="O262" s="161">
        <v>121.36272099999999</v>
      </c>
      <c r="P262" s="161">
        <v>1601.8964840000001</v>
      </c>
      <c r="Q262" s="161" t="s">
        <v>2632</v>
      </c>
      <c r="R262" s="161" t="s">
        <v>4</v>
      </c>
      <c r="S262" s="161" t="s">
        <v>5</v>
      </c>
      <c r="T262" s="161" t="s">
        <v>164</v>
      </c>
      <c r="U262" s="161">
        <v>1</v>
      </c>
      <c r="V262" s="161" t="s">
        <v>95</v>
      </c>
      <c r="W262" s="161" t="s">
        <v>74</v>
      </c>
      <c r="X262" s="161" t="s">
        <v>2142</v>
      </c>
      <c r="Y262" s="161" t="s">
        <v>2142</v>
      </c>
      <c r="Z262" s="165" t="s">
        <v>11365</v>
      </c>
      <c r="AA262" s="164"/>
    </row>
    <row r="263" spans="1:28">
      <c r="A263" s="161" t="s">
        <v>1940</v>
      </c>
      <c r="B263" s="161" t="s">
        <v>1939</v>
      </c>
      <c r="C263" s="161" t="s">
        <v>2205</v>
      </c>
      <c r="D263" s="161" t="s">
        <v>2600</v>
      </c>
      <c r="E263" s="17">
        <v>114.255</v>
      </c>
      <c r="F263" s="118">
        <v>2</v>
      </c>
      <c r="G263" s="161" t="s">
        <v>34</v>
      </c>
      <c r="H263" s="161">
        <v>30</v>
      </c>
      <c r="I263" s="162">
        <v>2.9657056730967252E-5</v>
      </c>
      <c r="J263" s="117" t="s">
        <v>5622</v>
      </c>
      <c r="K263" s="117" t="s">
        <v>5610</v>
      </c>
      <c r="L263" s="117" t="s">
        <v>5612</v>
      </c>
      <c r="M263" s="161" t="s">
        <v>5249</v>
      </c>
      <c r="N263" s="161">
        <v>24.404122999999998</v>
      </c>
      <c r="O263" s="161">
        <v>121.36277200000001</v>
      </c>
      <c r="P263" s="161">
        <v>1601.4594729999999</v>
      </c>
      <c r="Q263" s="161" t="s">
        <v>2632</v>
      </c>
      <c r="R263" s="161" t="s">
        <v>152</v>
      </c>
      <c r="S263" s="161" t="s">
        <v>153</v>
      </c>
      <c r="T263" s="161" t="s">
        <v>593</v>
      </c>
      <c r="U263" s="161">
        <v>1</v>
      </c>
      <c r="V263" s="161" t="s">
        <v>95</v>
      </c>
      <c r="W263" s="161" t="s">
        <v>74</v>
      </c>
      <c r="X263" s="161" t="s">
        <v>2142</v>
      </c>
      <c r="Y263" s="161" t="s">
        <v>2142</v>
      </c>
      <c r="Z263" s="165" t="s">
        <v>11366</v>
      </c>
      <c r="AA263" s="164"/>
    </row>
    <row r="264" spans="1:28">
      <c r="A264" s="161" t="s">
        <v>1942</v>
      </c>
      <c r="B264" s="161" t="s">
        <v>1941</v>
      </c>
      <c r="C264" s="161" t="s">
        <v>2205</v>
      </c>
      <c r="D264" s="161" t="s">
        <v>2600</v>
      </c>
      <c r="E264" s="17">
        <v>160.97999999999999</v>
      </c>
      <c r="F264" s="118">
        <v>2</v>
      </c>
      <c r="G264" s="161" t="s">
        <v>34</v>
      </c>
      <c r="H264" s="161" t="s">
        <v>5367</v>
      </c>
      <c r="I264" s="162">
        <v>2.7917396978592079E-5</v>
      </c>
      <c r="J264" s="117" t="s">
        <v>5622</v>
      </c>
      <c r="K264" s="117" t="s">
        <v>5610</v>
      </c>
      <c r="L264" s="117" t="s">
        <v>5612</v>
      </c>
      <c r="M264" s="161" t="s">
        <v>5250</v>
      </c>
      <c r="N264" s="161">
        <v>24.404029000000001</v>
      </c>
      <c r="O264" s="161">
        <v>121.36271600000001</v>
      </c>
      <c r="P264" s="161">
        <v>1603.767578</v>
      </c>
      <c r="Q264" s="161" t="s">
        <v>2632</v>
      </c>
      <c r="R264" s="161" t="s">
        <v>361</v>
      </c>
      <c r="S264" s="161" t="s">
        <v>362</v>
      </c>
      <c r="T264" s="161" t="s">
        <v>363</v>
      </c>
      <c r="U264" s="161">
        <v>1</v>
      </c>
      <c r="V264" s="161" t="s">
        <v>95</v>
      </c>
      <c r="W264" s="161" t="s">
        <v>74</v>
      </c>
      <c r="X264" s="161" t="s">
        <v>2142</v>
      </c>
      <c r="Y264" s="161" t="s">
        <v>2142</v>
      </c>
      <c r="Z264" s="165" t="s">
        <v>11367</v>
      </c>
      <c r="AA264" s="164"/>
    </row>
    <row r="265" spans="1:28">
      <c r="A265" s="161" t="s">
        <v>1946</v>
      </c>
      <c r="B265" s="161" t="s">
        <v>1945</v>
      </c>
      <c r="C265" s="161" t="s">
        <v>2205</v>
      </c>
      <c r="D265" s="161" t="s">
        <v>2600</v>
      </c>
      <c r="E265" s="17">
        <v>155.55500000000001</v>
      </c>
      <c r="F265" s="118">
        <v>2</v>
      </c>
      <c r="G265" s="161" t="s">
        <v>34</v>
      </c>
      <c r="H265" s="161">
        <v>30</v>
      </c>
      <c r="I265" s="162">
        <v>2.8580124503306432E-5</v>
      </c>
      <c r="J265" s="117" t="s">
        <v>5622</v>
      </c>
      <c r="K265" s="117" t="s">
        <v>5610</v>
      </c>
      <c r="L265" s="117" t="s">
        <v>5612</v>
      </c>
      <c r="M265" s="161" t="s">
        <v>5251</v>
      </c>
      <c r="N265" s="161">
        <v>24.403983</v>
      </c>
      <c r="O265" s="161">
        <v>121.36270399999999</v>
      </c>
      <c r="P265" s="161">
        <v>1604.8641359999999</v>
      </c>
      <c r="Q265" s="161" t="s">
        <v>2632</v>
      </c>
      <c r="R265" s="161" t="s">
        <v>4</v>
      </c>
      <c r="S265" s="161" t="s">
        <v>5</v>
      </c>
      <c r="T265" s="161" t="s">
        <v>164</v>
      </c>
      <c r="U265" s="161">
        <v>1</v>
      </c>
      <c r="V265" s="161" t="s">
        <v>95</v>
      </c>
      <c r="W265" s="161" t="s">
        <v>74</v>
      </c>
      <c r="X265" s="161" t="s">
        <v>2142</v>
      </c>
      <c r="Y265" s="161" t="s">
        <v>2142</v>
      </c>
      <c r="Z265" s="165" t="s">
        <v>11369</v>
      </c>
      <c r="AA265" s="164"/>
    </row>
    <row r="266" spans="1:28">
      <c r="A266" s="161" t="s">
        <v>1948</v>
      </c>
      <c r="B266" s="161" t="s">
        <v>1947</v>
      </c>
      <c r="C266" s="161" t="s">
        <v>2205</v>
      </c>
      <c r="D266" s="161" t="s">
        <v>2600</v>
      </c>
      <c r="E266" s="17">
        <v>168.495</v>
      </c>
      <c r="F266" s="118">
        <v>2</v>
      </c>
      <c r="G266" s="161" t="s">
        <v>34</v>
      </c>
      <c r="H266" s="161">
        <v>30</v>
      </c>
      <c r="I266" s="162">
        <v>2.8497283562717136E-5</v>
      </c>
      <c r="J266" s="117" t="s">
        <v>5622</v>
      </c>
      <c r="K266" s="117" t="s">
        <v>5610</v>
      </c>
      <c r="L266" s="117" t="s">
        <v>5612</v>
      </c>
      <c r="M266" s="161" t="s">
        <v>5252</v>
      </c>
      <c r="N266" s="161">
        <v>24.404019000000002</v>
      </c>
      <c r="O266" s="161">
        <v>121.36287</v>
      </c>
      <c r="P266" s="161">
        <v>1608.5191649999999</v>
      </c>
      <c r="Q266" s="161" t="s">
        <v>2632</v>
      </c>
      <c r="R266" s="161" t="s">
        <v>152</v>
      </c>
      <c r="S266" s="161" t="s">
        <v>153</v>
      </c>
      <c r="T266" s="161" t="s">
        <v>593</v>
      </c>
      <c r="U266" s="161">
        <v>1</v>
      </c>
      <c r="V266" s="161" t="s">
        <v>95</v>
      </c>
      <c r="W266" s="161" t="s">
        <v>74</v>
      </c>
      <c r="X266" s="161" t="s">
        <v>2142</v>
      </c>
      <c r="Y266" s="161" t="s">
        <v>2142</v>
      </c>
      <c r="Z266" s="165" t="s">
        <v>11370</v>
      </c>
      <c r="AA266" s="164"/>
    </row>
    <row r="267" spans="1:28">
      <c r="A267" s="161" t="s">
        <v>1953</v>
      </c>
      <c r="B267" s="161" t="s">
        <v>1952</v>
      </c>
      <c r="C267" s="161" t="s">
        <v>2205</v>
      </c>
      <c r="D267" s="161" t="s">
        <v>2600</v>
      </c>
      <c r="E267" s="17">
        <v>161.92599999999999</v>
      </c>
      <c r="F267" s="118">
        <v>2</v>
      </c>
      <c r="G267" s="161" t="s">
        <v>34</v>
      </c>
      <c r="H267" s="161">
        <v>30</v>
      </c>
      <c r="I267" s="162">
        <v>2.8248760740949254E-5</v>
      </c>
      <c r="J267" s="117" t="s">
        <v>5622</v>
      </c>
      <c r="K267" s="117" t="s">
        <v>5610</v>
      </c>
      <c r="L267" s="117" t="s">
        <v>5612</v>
      </c>
      <c r="M267" s="161" t="s">
        <v>5253</v>
      </c>
      <c r="N267" s="161">
        <v>24.403952</v>
      </c>
      <c r="O267" s="161">
        <v>121.362905</v>
      </c>
      <c r="P267" s="161">
        <v>1614.0732419999999</v>
      </c>
      <c r="Q267" s="161" t="s">
        <v>2632</v>
      </c>
      <c r="R267" s="161" t="s">
        <v>152</v>
      </c>
      <c r="S267" s="161" t="s">
        <v>153</v>
      </c>
      <c r="T267" s="161" t="s">
        <v>154</v>
      </c>
      <c r="U267" s="161">
        <v>1</v>
      </c>
      <c r="V267" s="161" t="s">
        <v>220</v>
      </c>
      <c r="W267" s="161" t="s">
        <v>74</v>
      </c>
      <c r="X267" s="161" t="s">
        <v>2226</v>
      </c>
      <c r="Y267" s="161" t="s">
        <v>2251</v>
      </c>
      <c r="Z267" s="165" t="s">
        <v>11372</v>
      </c>
      <c r="AA267" s="164"/>
    </row>
    <row r="268" spans="1:28">
      <c r="A268" s="161" t="s">
        <v>1956</v>
      </c>
      <c r="B268" s="161" t="s">
        <v>1955</v>
      </c>
      <c r="C268" s="161" t="s">
        <v>2205</v>
      </c>
      <c r="D268" s="161" t="s">
        <v>2600</v>
      </c>
      <c r="E268" s="17">
        <v>121.995</v>
      </c>
      <c r="F268" s="118">
        <v>2</v>
      </c>
      <c r="G268" s="161" t="s">
        <v>34</v>
      </c>
      <c r="H268" s="161">
        <v>30</v>
      </c>
      <c r="I268" s="162">
        <v>2.9077170146842195E-5</v>
      </c>
      <c r="J268" s="117" t="s">
        <v>5622</v>
      </c>
      <c r="K268" s="117" t="s">
        <v>5610</v>
      </c>
      <c r="L268" s="117" t="s">
        <v>5612</v>
      </c>
      <c r="M268" s="161" t="s">
        <v>5254</v>
      </c>
      <c r="N268" s="161">
        <v>24.403925999999998</v>
      </c>
      <c r="O268" s="161">
        <v>121.36293000000001</v>
      </c>
      <c r="P268" s="161">
        <v>1615.7448730000001</v>
      </c>
      <c r="Q268" s="161" t="s">
        <v>2632</v>
      </c>
      <c r="R268" s="161" t="s">
        <v>152</v>
      </c>
      <c r="S268" s="161" t="s">
        <v>153</v>
      </c>
      <c r="T268" s="161" t="s">
        <v>154</v>
      </c>
      <c r="U268" s="161">
        <v>1</v>
      </c>
      <c r="V268" s="161" t="s">
        <v>95</v>
      </c>
      <c r="W268" s="161" t="s">
        <v>74</v>
      </c>
      <c r="X268" s="161" t="s">
        <v>2142</v>
      </c>
      <c r="Y268" s="161" t="s">
        <v>2142</v>
      </c>
      <c r="Z268" s="165" t="s">
        <v>11373</v>
      </c>
      <c r="AA268" s="164"/>
    </row>
    <row r="269" spans="1:28">
      <c r="A269" s="161" t="s">
        <v>172</v>
      </c>
      <c r="B269" s="161" t="s">
        <v>169</v>
      </c>
      <c r="C269" s="161" t="s">
        <v>2205</v>
      </c>
      <c r="D269" s="161" t="s">
        <v>2600</v>
      </c>
      <c r="E269" s="17">
        <v>96.294799999999995</v>
      </c>
      <c r="F269" s="118">
        <v>2</v>
      </c>
      <c r="G269" s="161" t="s">
        <v>2072</v>
      </c>
      <c r="H269" s="161" t="s">
        <v>5367</v>
      </c>
      <c r="I269" s="162">
        <v>3.0154102374503016E-5</v>
      </c>
      <c r="J269" s="117" t="s">
        <v>5622</v>
      </c>
      <c r="K269" s="117" t="s">
        <v>5610</v>
      </c>
      <c r="L269" s="117" t="s">
        <v>5612</v>
      </c>
      <c r="M269" s="161" t="s">
        <v>5300</v>
      </c>
      <c r="N269" s="161">
        <v>24.403693000000001</v>
      </c>
      <c r="O269" s="161">
        <v>121.361419</v>
      </c>
      <c r="P269" s="161">
        <v>1559.2</v>
      </c>
      <c r="Q269" s="161" t="s">
        <v>2632</v>
      </c>
      <c r="R269" s="161" t="s">
        <v>4</v>
      </c>
      <c r="S269" s="161" t="s">
        <v>5</v>
      </c>
      <c r="T269" s="161" t="s">
        <v>6</v>
      </c>
      <c r="U269" s="161">
        <v>1</v>
      </c>
      <c r="V269" s="161" t="s">
        <v>102</v>
      </c>
      <c r="W269" s="161" t="s">
        <v>74</v>
      </c>
      <c r="X269" s="161" t="s">
        <v>2226</v>
      </c>
      <c r="Y269" s="161" t="s">
        <v>2251</v>
      </c>
      <c r="Z269" s="165" t="s">
        <v>11401</v>
      </c>
      <c r="AA269" s="164"/>
    </row>
    <row r="270" spans="1:28" s="12" customFormat="1">
      <c r="A270" s="161" t="s">
        <v>285</v>
      </c>
      <c r="B270" s="161" t="s">
        <v>283</v>
      </c>
      <c r="C270" s="161" t="s">
        <v>2205</v>
      </c>
      <c r="D270" s="161" t="s">
        <v>2601</v>
      </c>
      <c r="E270" s="17">
        <v>104.1</v>
      </c>
      <c r="F270" s="118">
        <v>2</v>
      </c>
      <c r="G270" s="161" t="s">
        <v>2072</v>
      </c>
      <c r="H270" s="161" t="s">
        <v>5367</v>
      </c>
      <c r="I270" s="162">
        <v>2.940853390919937E-5</v>
      </c>
      <c r="J270" s="117" t="s">
        <v>5613</v>
      </c>
      <c r="K270" s="117" t="s">
        <v>5610</v>
      </c>
      <c r="L270" s="117" t="s">
        <v>5612</v>
      </c>
      <c r="M270" s="161" t="s">
        <v>5301</v>
      </c>
      <c r="N270" s="161">
        <v>24.092043</v>
      </c>
      <c r="O270" s="161">
        <v>121.176472</v>
      </c>
      <c r="P270" s="161">
        <v>2038.6</v>
      </c>
      <c r="Q270" s="161" t="s">
        <v>2632</v>
      </c>
      <c r="R270" s="161" t="s">
        <v>138</v>
      </c>
      <c r="S270" s="161" t="s">
        <v>266</v>
      </c>
      <c r="T270" s="161" t="s">
        <v>267</v>
      </c>
      <c r="U270" s="161">
        <v>1</v>
      </c>
      <c r="V270" s="161" t="s">
        <v>102</v>
      </c>
      <c r="W270" s="161" t="s">
        <v>74</v>
      </c>
      <c r="X270" s="161" t="s">
        <v>2226</v>
      </c>
      <c r="Y270" s="161" t="s">
        <v>2251</v>
      </c>
      <c r="Z270" s="165" t="s">
        <v>11402</v>
      </c>
      <c r="AA270" s="164"/>
      <c r="AB270" s="11"/>
    </row>
    <row r="271" spans="1:28">
      <c r="A271" s="161" t="s">
        <v>1836</v>
      </c>
      <c r="B271" s="161" t="s">
        <v>1836</v>
      </c>
      <c r="C271" s="161" t="s">
        <v>2205</v>
      </c>
      <c r="D271" s="161" t="s">
        <v>2600</v>
      </c>
      <c r="E271" s="17">
        <v>178.34100000000001</v>
      </c>
      <c r="F271" s="118">
        <v>2</v>
      </c>
      <c r="G271" s="161" t="s">
        <v>8</v>
      </c>
      <c r="H271" s="161">
        <v>30</v>
      </c>
      <c r="I271" s="162">
        <v>2.9657056730967252E-5</v>
      </c>
      <c r="J271" s="119" t="s">
        <v>2595</v>
      </c>
      <c r="K271" s="117" t="s">
        <v>5610</v>
      </c>
      <c r="L271" s="117" t="s">
        <v>5612</v>
      </c>
      <c r="M271" s="161" t="s">
        <v>5332</v>
      </c>
      <c r="N271" s="161">
        <v>24.404634999999999</v>
      </c>
      <c r="O271" s="161">
        <v>121.36245700000001</v>
      </c>
      <c r="P271" s="161">
        <v>1548</v>
      </c>
      <c r="Q271" s="161" t="s">
        <v>2632</v>
      </c>
      <c r="R271" s="161" t="s">
        <v>4</v>
      </c>
      <c r="S271" s="161" t="s">
        <v>5</v>
      </c>
      <c r="T271" s="161" t="s">
        <v>164</v>
      </c>
      <c r="U271" s="161">
        <v>2</v>
      </c>
      <c r="V271" s="161" t="s">
        <v>102</v>
      </c>
      <c r="W271" s="161" t="s">
        <v>74</v>
      </c>
      <c r="X271" s="161" t="s">
        <v>2226</v>
      </c>
      <c r="Y271" s="161" t="s">
        <v>2251</v>
      </c>
      <c r="Z271" s="165" t="s">
        <v>11448</v>
      </c>
      <c r="AA271" s="164"/>
    </row>
    <row r="272" spans="1:28">
      <c r="A272" s="161" t="s">
        <v>1839</v>
      </c>
      <c r="B272" s="161" t="s">
        <v>1839</v>
      </c>
      <c r="C272" s="161" t="s">
        <v>2205</v>
      </c>
      <c r="D272" s="161" t="s">
        <v>2600</v>
      </c>
      <c r="E272" s="17">
        <v>146.32400000000001</v>
      </c>
      <c r="F272" s="118">
        <v>2</v>
      </c>
      <c r="G272" s="161" t="s">
        <v>8</v>
      </c>
      <c r="H272" s="161">
        <v>30</v>
      </c>
      <c r="I272" s="162">
        <v>2.8745806384485017E-5</v>
      </c>
      <c r="J272" s="119" t="s">
        <v>2595</v>
      </c>
      <c r="K272" s="117" t="s">
        <v>5610</v>
      </c>
      <c r="L272" s="117" t="s">
        <v>5612</v>
      </c>
      <c r="M272" s="161" t="s">
        <v>5333</v>
      </c>
      <c r="N272" s="161">
        <v>24.404553</v>
      </c>
      <c r="O272" s="161">
        <v>121.36245099999999</v>
      </c>
      <c r="P272" s="161">
        <v>1566.4</v>
      </c>
      <c r="Q272" s="161" t="s">
        <v>2632</v>
      </c>
      <c r="R272" s="161" t="s">
        <v>4</v>
      </c>
      <c r="S272" s="161" t="s">
        <v>5</v>
      </c>
      <c r="T272" s="161" t="s">
        <v>164</v>
      </c>
      <c r="U272" s="161">
        <v>2</v>
      </c>
      <c r="V272" s="161" t="s">
        <v>220</v>
      </c>
      <c r="W272" s="161" t="s">
        <v>74</v>
      </c>
      <c r="X272" s="161" t="s">
        <v>2142</v>
      </c>
      <c r="Y272" s="161" t="s">
        <v>2142</v>
      </c>
      <c r="Z272" s="165" t="s">
        <v>11449</v>
      </c>
      <c r="AA272" s="164"/>
    </row>
    <row r="273" spans="1:28">
      <c r="A273" s="161" t="s">
        <v>1846</v>
      </c>
      <c r="B273" s="161" t="s">
        <v>1846</v>
      </c>
      <c r="C273" s="161" t="s">
        <v>2205</v>
      </c>
      <c r="D273" s="161" t="s">
        <v>2600</v>
      </c>
      <c r="E273" s="17">
        <v>165.01</v>
      </c>
      <c r="F273" s="118">
        <v>2</v>
      </c>
      <c r="G273" s="161" t="s">
        <v>34</v>
      </c>
      <c r="H273" s="161">
        <v>30</v>
      </c>
      <c r="I273" s="162">
        <v>2.9160011087431488E-5</v>
      </c>
      <c r="J273" s="119" t="s">
        <v>2595</v>
      </c>
      <c r="K273" s="117" t="s">
        <v>5610</v>
      </c>
      <c r="L273" s="117" t="s">
        <v>5612</v>
      </c>
      <c r="M273" s="161" t="s">
        <v>5334</v>
      </c>
      <c r="N273" s="161">
        <v>24.404212999999999</v>
      </c>
      <c r="O273" s="161">
        <v>121.362337</v>
      </c>
      <c r="P273" s="161">
        <v>1582.2</v>
      </c>
      <c r="Q273" s="161" t="s">
        <v>2632</v>
      </c>
      <c r="R273" s="161" t="s">
        <v>4</v>
      </c>
      <c r="S273" s="161" t="s">
        <v>5</v>
      </c>
      <c r="T273" s="161" t="s">
        <v>6</v>
      </c>
      <c r="U273" s="161">
        <v>2</v>
      </c>
      <c r="V273" s="161" t="s">
        <v>95</v>
      </c>
      <c r="W273" s="161" t="s">
        <v>74</v>
      </c>
      <c r="X273" s="161" t="s">
        <v>2142</v>
      </c>
      <c r="Y273" s="161" t="s">
        <v>2142</v>
      </c>
      <c r="Z273" s="165" t="s">
        <v>11450</v>
      </c>
      <c r="AA273" s="164"/>
    </row>
    <row r="274" spans="1:28">
      <c r="A274" s="161" t="s">
        <v>1856</v>
      </c>
      <c r="B274" s="161" t="s">
        <v>1856</v>
      </c>
      <c r="C274" s="161" t="s">
        <v>2205</v>
      </c>
      <c r="D274" s="161" t="s">
        <v>2600</v>
      </c>
      <c r="E274" s="17">
        <v>162.31700000000001</v>
      </c>
      <c r="F274" s="118">
        <v>2</v>
      </c>
      <c r="G274" s="161" t="s">
        <v>34</v>
      </c>
      <c r="H274" s="161">
        <v>30</v>
      </c>
      <c r="I274" s="162">
        <v>2.9242852028020781E-5</v>
      </c>
      <c r="J274" s="119" t="s">
        <v>2595</v>
      </c>
      <c r="K274" s="117" t="s">
        <v>5610</v>
      </c>
      <c r="L274" s="117" t="s">
        <v>5612</v>
      </c>
      <c r="M274" s="161" t="s">
        <v>5335</v>
      </c>
      <c r="N274" s="161">
        <v>24.404109999999999</v>
      </c>
      <c r="O274" s="161">
        <v>121.36249100000001</v>
      </c>
      <c r="P274" s="161">
        <v>1589.7</v>
      </c>
      <c r="Q274" s="161" t="s">
        <v>2632</v>
      </c>
      <c r="R274" s="161" t="s">
        <v>222</v>
      </c>
      <c r="S274" s="161" t="s">
        <v>223</v>
      </c>
      <c r="T274" s="161" t="s">
        <v>224</v>
      </c>
      <c r="U274" s="161">
        <v>1</v>
      </c>
      <c r="V274" s="161" t="s">
        <v>2048</v>
      </c>
      <c r="W274" s="161" t="s">
        <v>74</v>
      </c>
      <c r="X274" s="161" t="s">
        <v>2142</v>
      </c>
      <c r="Y274" s="161" t="s">
        <v>2142</v>
      </c>
      <c r="Z274" s="165" t="s">
        <v>11451</v>
      </c>
      <c r="AA274" s="164"/>
    </row>
    <row r="275" spans="1:28">
      <c r="A275" s="161" t="s">
        <v>1858</v>
      </c>
      <c r="B275" s="161" t="s">
        <v>1858</v>
      </c>
      <c r="C275" s="161" t="s">
        <v>2205</v>
      </c>
      <c r="D275" s="161" t="s">
        <v>2600</v>
      </c>
      <c r="E275" s="17">
        <v>146.39500000000001</v>
      </c>
      <c r="F275" s="118">
        <v>2</v>
      </c>
      <c r="G275" s="161" t="s">
        <v>34</v>
      </c>
      <c r="H275" s="161">
        <v>30</v>
      </c>
      <c r="I275" s="162">
        <v>2.9160011087431488E-5</v>
      </c>
      <c r="J275" s="119" t="s">
        <v>2595</v>
      </c>
      <c r="K275" s="117" t="s">
        <v>5610</v>
      </c>
      <c r="L275" s="117" t="s">
        <v>5612</v>
      </c>
      <c r="M275" s="161" t="s">
        <v>5336</v>
      </c>
      <c r="N275" s="161">
        <v>24.404093</v>
      </c>
      <c r="O275" s="161">
        <v>121.362697</v>
      </c>
      <c r="P275" s="161">
        <v>1590.4</v>
      </c>
      <c r="Q275" s="161" t="s">
        <v>2632</v>
      </c>
      <c r="R275" s="161" t="s">
        <v>222</v>
      </c>
      <c r="S275" s="161" t="s">
        <v>223</v>
      </c>
      <c r="T275" s="161" t="s">
        <v>224</v>
      </c>
      <c r="U275" s="161">
        <v>1</v>
      </c>
      <c r="V275" s="161" t="s">
        <v>220</v>
      </c>
      <c r="W275" s="161" t="s">
        <v>115</v>
      </c>
      <c r="X275" s="161" t="s">
        <v>2142</v>
      </c>
      <c r="Y275" s="161" t="s">
        <v>2142</v>
      </c>
      <c r="Z275" s="165" t="s">
        <v>11452</v>
      </c>
      <c r="AA275" s="164"/>
    </row>
    <row r="276" spans="1:28">
      <c r="A276" s="161" t="s">
        <v>1861</v>
      </c>
      <c r="B276" s="161" t="s">
        <v>1861</v>
      </c>
      <c r="C276" s="161" t="s">
        <v>2205</v>
      </c>
      <c r="D276" s="161" t="s">
        <v>2600</v>
      </c>
      <c r="E276" s="17">
        <v>157.404</v>
      </c>
      <c r="F276" s="118">
        <v>2</v>
      </c>
      <c r="G276" s="161" t="s">
        <v>34</v>
      </c>
      <c r="H276" s="161">
        <v>30</v>
      </c>
      <c r="I276" s="162">
        <v>2.8994329206252899E-5</v>
      </c>
      <c r="J276" s="119" t="s">
        <v>2595</v>
      </c>
      <c r="K276" s="117" t="s">
        <v>5610</v>
      </c>
      <c r="L276" s="117" t="s">
        <v>5612</v>
      </c>
      <c r="M276" s="161" t="s">
        <v>5337</v>
      </c>
      <c r="N276" s="161">
        <v>24.404133999999999</v>
      </c>
      <c r="O276" s="161">
        <v>121.36252</v>
      </c>
      <c r="P276" s="161">
        <v>1592</v>
      </c>
      <c r="Q276" s="161" t="s">
        <v>2632</v>
      </c>
      <c r="R276" s="161" t="s">
        <v>152</v>
      </c>
      <c r="S276" s="161" t="s">
        <v>153</v>
      </c>
      <c r="T276" s="161" t="s">
        <v>593</v>
      </c>
      <c r="U276" s="161">
        <v>2</v>
      </c>
      <c r="V276" s="161" t="s">
        <v>1766</v>
      </c>
      <c r="W276" s="161" t="s">
        <v>115</v>
      </c>
      <c r="X276" s="161" t="s">
        <v>2142</v>
      </c>
      <c r="Y276" s="161" t="s">
        <v>2142</v>
      </c>
      <c r="Z276" s="165" t="s">
        <v>11453</v>
      </c>
      <c r="AA276" s="164"/>
    </row>
    <row r="277" spans="1:28">
      <c r="A277" s="161" t="s">
        <v>1876</v>
      </c>
      <c r="B277" s="161" t="s">
        <v>1876</v>
      </c>
      <c r="C277" s="161" t="s">
        <v>2205</v>
      </c>
      <c r="D277" s="161" t="s">
        <v>2621</v>
      </c>
      <c r="E277" s="17">
        <v>169.00200000000001</v>
      </c>
      <c r="F277" s="118">
        <v>2</v>
      </c>
      <c r="G277" s="161" t="s">
        <v>34</v>
      </c>
      <c r="H277" s="161">
        <v>30</v>
      </c>
      <c r="I277" s="162">
        <v>3.0485466136860194E-5</v>
      </c>
      <c r="J277" s="119" t="s">
        <v>2595</v>
      </c>
      <c r="K277" s="117" t="s">
        <v>5610</v>
      </c>
      <c r="L277" s="117" t="s">
        <v>5612</v>
      </c>
      <c r="M277" s="161" t="s">
        <v>5338</v>
      </c>
      <c r="N277" s="161">
        <v>24.389527999999999</v>
      </c>
      <c r="O277" s="161">
        <v>121.354133</v>
      </c>
      <c r="P277" s="161">
        <v>1928.1</v>
      </c>
      <c r="Q277" s="161" t="s">
        <v>2632</v>
      </c>
      <c r="R277" s="161" t="s">
        <v>4</v>
      </c>
      <c r="S277" s="161" t="s">
        <v>5</v>
      </c>
      <c r="T277" s="161" t="s">
        <v>6</v>
      </c>
      <c r="U277" s="161">
        <v>1</v>
      </c>
      <c r="V277" s="161" t="s">
        <v>220</v>
      </c>
      <c r="W277" s="161" t="s">
        <v>115</v>
      </c>
      <c r="X277" s="161" t="s">
        <v>2142</v>
      </c>
      <c r="Y277" s="161" t="s">
        <v>2142</v>
      </c>
      <c r="Z277" s="165" t="s">
        <v>11454</v>
      </c>
      <c r="AA277" s="164"/>
    </row>
    <row r="278" spans="1:28">
      <c r="A278" s="161" t="s">
        <v>2197</v>
      </c>
      <c r="B278" s="161" t="s">
        <v>1798</v>
      </c>
      <c r="C278" s="161" t="s">
        <v>2205</v>
      </c>
      <c r="D278" s="161" t="s">
        <v>2600</v>
      </c>
      <c r="E278" s="17">
        <v>98.7346</v>
      </c>
      <c r="F278" s="118">
        <v>2</v>
      </c>
      <c r="G278" s="161" t="s">
        <v>34</v>
      </c>
      <c r="H278" s="161">
        <v>30</v>
      </c>
      <c r="I278" s="162">
        <v>2.8497283562717136E-5</v>
      </c>
      <c r="J278" s="119" t="s">
        <v>2595</v>
      </c>
      <c r="K278" s="117" t="s">
        <v>5610</v>
      </c>
      <c r="L278" s="117" t="s">
        <v>5612</v>
      </c>
      <c r="M278" s="161" t="s">
        <v>5359</v>
      </c>
      <c r="N278" s="161">
        <v>24.404283</v>
      </c>
      <c r="O278" s="161">
        <v>121.361971</v>
      </c>
      <c r="P278" s="161">
        <v>1575.058</v>
      </c>
      <c r="Q278" s="161" t="s">
        <v>2632</v>
      </c>
      <c r="R278" s="161" t="s">
        <v>1321</v>
      </c>
      <c r="S278" s="161" t="s">
        <v>1486</v>
      </c>
      <c r="T278" s="161" t="s">
        <v>1487</v>
      </c>
      <c r="U278" s="161">
        <v>1</v>
      </c>
      <c r="V278" s="161" t="s">
        <v>1766</v>
      </c>
      <c r="W278" s="161" t="s">
        <v>115</v>
      </c>
      <c r="X278" s="161" t="s">
        <v>2226</v>
      </c>
      <c r="Y278" s="161" t="s">
        <v>2251</v>
      </c>
      <c r="Z278" s="165" t="s">
        <v>11476</v>
      </c>
      <c r="AA278" s="164"/>
    </row>
    <row r="279" spans="1:28" s="66" customFormat="1">
      <c r="A279" s="161" t="s">
        <v>1944</v>
      </c>
      <c r="B279" s="161" t="s">
        <v>1943</v>
      </c>
      <c r="C279" s="161" t="s">
        <v>2205</v>
      </c>
      <c r="D279" s="161" t="s">
        <v>2600</v>
      </c>
      <c r="E279" s="17">
        <v>105.241</v>
      </c>
      <c r="F279" s="118">
        <v>2</v>
      </c>
      <c r="G279" s="161" t="s">
        <v>34</v>
      </c>
      <c r="H279" s="161" t="s">
        <v>5367</v>
      </c>
      <c r="I279" s="162">
        <v>2.9822738612145841E-5</v>
      </c>
      <c r="J279" s="117" t="s">
        <v>5613</v>
      </c>
      <c r="K279" s="117" t="s">
        <v>5611</v>
      </c>
      <c r="L279" s="117">
        <v>1</v>
      </c>
      <c r="M279" s="161" t="s">
        <v>2588</v>
      </c>
      <c r="N279" s="161">
        <v>24.404048</v>
      </c>
      <c r="O279" s="161">
        <v>121.362787</v>
      </c>
      <c r="P279" s="161">
        <v>1604.169678</v>
      </c>
      <c r="Q279" s="161" t="s">
        <v>2632</v>
      </c>
      <c r="R279" s="161" t="s">
        <v>222</v>
      </c>
      <c r="S279" s="161" t="s">
        <v>223</v>
      </c>
      <c r="T279" s="161" t="s">
        <v>224</v>
      </c>
      <c r="U279" s="161">
        <v>1</v>
      </c>
      <c r="V279" s="161" t="s">
        <v>95</v>
      </c>
      <c r="W279" s="161" t="s">
        <v>74</v>
      </c>
      <c r="X279" s="161" t="s">
        <v>2226</v>
      </c>
      <c r="Y279" s="161" t="s">
        <v>2251</v>
      </c>
      <c r="Z279" s="165" t="s">
        <v>11368</v>
      </c>
      <c r="AA279" s="164"/>
      <c r="AB279" s="11"/>
    </row>
    <row r="280" spans="1:28" s="33" customFormat="1">
      <c r="A280" s="161" t="s">
        <v>398</v>
      </c>
      <c r="B280" s="161" t="s">
        <v>397</v>
      </c>
      <c r="C280" s="161" t="s">
        <v>2205</v>
      </c>
      <c r="D280" s="161" t="s">
        <v>2605</v>
      </c>
      <c r="E280" s="17">
        <v>98.123699999999999</v>
      </c>
      <c r="F280" s="118">
        <v>2</v>
      </c>
      <c r="G280" s="161" t="s">
        <v>8</v>
      </c>
      <c r="H280" s="161" t="s">
        <v>5367</v>
      </c>
      <c r="I280" s="162">
        <v>2.6343419107395492E-5</v>
      </c>
      <c r="J280" s="117" t="s">
        <v>5613</v>
      </c>
      <c r="K280" s="117" t="s">
        <v>5646</v>
      </c>
      <c r="L280" s="117" t="s">
        <v>5642</v>
      </c>
      <c r="M280" s="161" t="s">
        <v>5305</v>
      </c>
      <c r="N280" s="161">
        <v>22.322243</v>
      </c>
      <c r="O280" s="161">
        <v>120.878276</v>
      </c>
      <c r="P280" s="161">
        <v>303.2</v>
      </c>
      <c r="Q280" s="161" t="s">
        <v>2632</v>
      </c>
      <c r="R280" s="161" t="s">
        <v>152</v>
      </c>
      <c r="S280" s="161" t="s">
        <v>153</v>
      </c>
      <c r="T280" s="161" t="s">
        <v>303</v>
      </c>
      <c r="U280" s="161">
        <v>1</v>
      </c>
      <c r="V280" s="161" t="s">
        <v>141</v>
      </c>
      <c r="W280" s="161" t="s">
        <v>74</v>
      </c>
      <c r="X280" s="161" t="s">
        <v>2293</v>
      </c>
      <c r="Y280" s="161" t="s">
        <v>5154</v>
      </c>
      <c r="Z280" s="165" t="s">
        <v>11408</v>
      </c>
      <c r="AA280" s="164"/>
      <c r="AB280" s="11"/>
    </row>
    <row r="281" spans="1:28">
      <c r="A281" s="161" t="s">
        <v>420</v>
      </c>
      <c r="B281" s="161" t="s">
        <v>418</v>
      </c>
      <c r="C281" s="161" t="s">
        <v>2205</v>
      </c>
      <c r="D281" s="161" t="s">
        <v>2606</v>
      </c>
      <c r="E281" s="17">
        <v>107.22</v>
      </c>
      <c r="F281" s="118">
        <v>2</v>
      </c>
      <c r="G281" s="161" t="s">
        <v>8</v>
      </c>
      <c r="H281" s="161">
        <v>30</v>
      </c>
      <c r="I281" s="162">
        <v>2.7006146632109844E-5</v>
      </c>
      <c r="J281" s="117" t="s">
        <v>5622</v>
      </c>
      <c r="K281" s="117" t="s">
        <v>5646</v>
      </c>
      <c r="L281" s="117" t="s">
        <v>5642</v>
      </c>
      <c r="M281" s="161" t="s">
        <v>5307</v>
      </c>
      <c r="N281" s="161">
        <v>22.239032000000002</v>
      </c>
      <c r="O281" s="161">
        <v>120.854663</v>
      </c>
      <c r="P281" s="161">
        <v>436.4</v>
      </c>
      <c r="Q281" s="161" t="s">
        <v>2632</v>
      </c>
      <c r="R281" s="161" t="s">
        <v>4</v>
      </c>
      <c r="S281" s="161" t="s">
        <v>5</v>
      </c>
      <c r="T281" s="161" t="s">
        <v>232</v>
      </c>
      <c r="U281" s="161">
        <v>1</v>
      </c>
      <c r="V281" s="161" t="s">
        <v>102</v>
      </c>
      <c r="W281" s="161" t="s">
        <v>115</v>
      </c>
      <c r="X281" s="161" t="s">
        <v>2293</v>
      </c>
      <c r="Y281" s="161" t="s">
        <v>5154</v>
      </c>
      <c r="Z281" s="165" t="s">
        <v>11410</v>
      </c>
      <c r="AA281" s="164"/>
    </row>
    <row r="282" spans="1:28">
      <c r="A282" s="161" t="s">
        <v>432</v>
      </c>
      <c r="B282" s="161" t="s">
        <v>430</v>
      </c>
      <c r="C282" s="161" t="s">
        <v>2205</v>
      </c>
      <c r="D282" s="161" t="s">
        <v>2606</v>
      </c>
      <c r="E282" s="17">
        <v>102.955</v>
      </c>
      <c r="F282" s="118">
        <v>2</v>
      </c>
      <c r="G282" s="161" t="s">
        <v>34</v>
      </c>
      <c r="H282" s="161" t="s">
        <v>5367</v>
      </c>
      <c r="I282" s="162">
        <v>2.8580124503306432E-5</v>
      </c>
      <c r="J282" s="117" t="s">
        <v>5622</v>
      </c>
      <c r="K282" s="117" t="s">
        <v>5646</v>
      </c>
      <c r="L282" s="117" t="s">
        <v>5642</v>
      </c>
      <c r="M282" s="161" t="s">
        <v>5308</v>
      </c>
      <c r="N282" s="161">
        <v>22.240718000000001</v>
      </c>
      <c r="O282" s="161">
        <v>120.854292</v>
      </c>
      <c r="P282" s="161">
        <v>439</v>
      </c>
      <c r="Q282" s="161" t="s">
        <v>2632</v>
      </c>
      <c r="R282" s="161" t="s">
        <v>4</v>
      </c>
      <c r="S282" s="161" t="s">
        <v>5</v>
      </c>
      <c r="T282" s="161" t="s">
        <v>6</v>
      </c>
      <c r="U282" s="161">
        <v>1</v>
      </c>
      <c r="V282" s="161" t="s">
        <v>141</v>
      </c>
      <c r="W282" s="161" t="s">
        <v>74</v>
      </c>
      <c r="X282" s="161" t="s">
        <v>2293</v>
      </c>
      <c r="Y282" s="161" t="s">
        <v>5154</v>
      </c>
      <c r="Z282" s="165" t="s">
        <v>11411</v>
      </c>
      <c r="AA282" s="164"/>
    </row>
    <row r="283" spans="1:28" s="33" customFormat="1">
      <c r="A283" s="161" t="s">
        <v>2150</v>
      </c>
      <c r="B283" s="161" t="s">
        <v>445</v>
      </c>
      <c r="C283" s="161" t="s">
        <v>2205</v>
      </c>
      <c r="D283" s="161" t="s">
        <v>2607</v>
      </c>
      <c r="E283" s="17">
        <v>118.79</v>
      </c>
      <c r="F283" s="118">
        <v>2</v>
      </c>
      <c r="G283" s="161" t="s">
        <v>8</v>
      </c>
      <c r="H283" s="161" t="s">
        <v>5367</v>
      </c>
      <c r="I283" s="162">
        <v>2.609489628562761E-5</v>
      </c>
      <c r="J283" s="117" t="s">
        <v>5613</v>
      </c>
      <c r="K283" s="117" t="s">
        <v>5647</v>
      </c>
      <c r="L283" s="117" t="s">
        <v>5615</v>
      </c>
      <c r="M283" s="161" t="s">
        <v>5309</v>
      </c>
      <c r="N283" s="161">
        <v>23.990053</v>
      </c>
      <c r="O283" s="161">
        <v>121.01594</v>
      </c>
      <c r="P283" s="161">
        <v>554.70000000000005</v>
      </c>
      <c r="Q283" s="161" t="s">
        <v>2632</v>
      </c>
      <c r="R283" s="161" t="s">
        <v>4</v>
      </c>
      <c r="S283" s="161" t="s">
        <v>5</v>
      </c>
      <c r="T283" s="161" t="s">
        <v>232</v>
      </c>
      <c r="U283" s="161">
        <v>4</v>
      </c>
      <c r="V283" s="161" t="s">
        <v>102</v>
      </c>
      <c r="W283" s="161" t="s">
        <v>115</v>
      </c>
      <c r="X283" s="161" t="s">
        <v>2293</v>
      </c>
      <c r="Y283" s="161" t="s">
        <v>2285</v>
      </c>
      <c r="Z283" s="165" t="s">
        <v>11412</v>
      </c>
      <c r="AA283" s="164"/>
      <c r="AB283" s="11"/>
    </row>
    <row r="284" spans="1:28">
      <c r="A284" s="161" t="s">
        <v>2151</v>
      </c>
      <c r="B284" s="161" t="s">
        <v>445</v>
      </c>
      <c r="C284" s="161" t="s">
        <v>2205</v>
      </c>
      <c r="D284" s="161" t="s">
        <v>2607</v>
      </c>
      <c r="E284" s="17">
        <v>92.434600000000003</v>
      </c>
      <c r="F284" s="118">
        <v>2</v>
      </c>
      <c r="G284" s="161" t="s">
        <v>34</v>
      </c>
      <c r="H284" s="161">
        <v>30</v>
      </c>
      <c r="I284" s="162">
        <v>2.6923305691520552E-5</v>
      </c>
      <c r="J284" s="117" t="s">
        <v>5622</v>
      </c>
      <c r="K284" s="117" t="s">
        <v>5647</v>
      </c>
      <c r="L284" s="117" t="s">
        <v>5615</v>
      </c>
      <c r="M284" s="161" t="s">
        <v>5310</v>
      </c>
      <c r="N284" s="161">
        <v>23.990053</v>
      </c>
      <c r="O284" s="161">
        <v>121.01594</v>
      </c>
      <c r="P284" s="161">
        <v>554.70000000000005</v>
      </c>
      <c r="Q284" s="161" t="s">
        <v>2632</v>
      </c>
      <c r="R284" s="161" t="s">
        <v>4</v>
      </c>
      <c r="S284" s="161" t="s">
        <v>5</v>
      </c>
      <c r="T284" s="161" t="s">
        <v>232</v>
      </c>
      <c r="U284" s="161">
        <v>4</v>
      </c>
      <c r="V284" s="161" t="s">
        <v>2952</v>
      </c>
      <c r="W284" s="161" t="s">
        <v>115</v>
      </c>
      <c r="X284" s="161" t="s">
        <v>2293</v>
      </c>
      <c r="Y284" s="161" t="s">
        <v>2285</v>
      </c>
      <c r="Z284" s="165" t="s">
        <v>11414</v>
      </c>
      <c r="AA284" s="164"/>
    </row>
    <row r="285" spans="1:28">
      <c r="A285" s="161" t="s">
        <v>2156</v>
      </c>
      <c r="B285" s="161" t="s">
        <v>753</v>
      </c>
      <c r="C285" s="161" t="s">
        <v>2205</v>
      </c>
      <c r="D285" s="161" t="s">
        <v>2612</v>
      </c>
      <c r="E285" s="17">
        <v>44.556899999999999</v>
      </c>
      <c r="F285" s="118">
        <v>2</v>
      </c>
      <c r="G285" s="161" t="s">
        <v>34</v>
      </c>
      <c r="H285" s="161">
        <v>30</v>
      </c>
      <c r="I285" s="162">
        <v>3.2307966829824663E-5</v>
      </c>
      <c r="J285" s="117" t="s">
        <v>5622</v>
      </c>
      <c r="K285" s="117" t="s">
        <v>5650</v>
      </c>
      <c r="L285" s="117" t="s">
        <v>5624</v>
      </c>
      <c r="M285" s="161" t="s">
        <v>5339</v>
      </c>
      <c r="N285" s="161">
        <v>24.762167999999999</v>
      </c>
      <c r="O285" s="161">
        <v>121.584452</v>
      </c>
      <c r="P285" s="161">
        <v>645.52700000000004</v>
      </c>
      <c r="Q285" s="161" t="s">
        <v>2632</v>
      </c>
      <c r="R285" s="161" t="s">
        <v>4</v>
      </c>
      <c r="S285" s="161" t="s">
        <v>5</v>
      </c>
      <c r="T285" s="161" t="s">
        <v>6</v>
      </c>
      <c r="U285" s="161">
        <v>2</v>
      </c>
      <c r="V285" s="161" t="s">
        <v>141</v>
      </c>
      <c r="W285" s="161" t="s">
        <v>74</v>
      </c>
      <c r="X285" s="161" t="s">
        <v>2142</v>
      </c>
      <c r="Y285" s="161" t="s">
        <v>2142</v>
      </c>
      <c r="Z285" s="165" t="s">
        <v>11455</v>
      </c>
      <c r="AA285" s="164"/>
    </row>
    <row r="286" spans="1:28">
      <c r="A286" s="161" t="s">
        <v>762</v>
      </c>
      <c r="B286" s="161" t="s">
        <v>761</v>
      </c>
      <c r="C286" s="161" t="s">
        <v>2205</v>
      </c>
      <c r="D286" s="161" t="s">
        <v>2612</v>
      </c>
      <c r="E286" s="17">
        <v>53.301099999999998</v>
      </c>
      <c r="F286" s="118">
        <v>2</v>
      </c>
      <c r="G286" s="161" t="s">
        <v>34</v>
      </c>
      <c r="H286" s="161" t="s">
        <v>5367</v>
      </c>
      <c r="I286" s="162">
        <v>3.1231034602163839E-5</v>
      </c>
      <c r="J286" s="117" t="s">
        <v>5622</v>
      </c>
      <c r="K286" s="117" t="s">
        <v>5650</v>
      </c>
      <c r="L286" s="117" t="s">
        <v>5624</v>
      </c>
      <c r="M286" s="161" t="s">
        <v>5340</v>
      </c>
      <c r="N286" s="161">
        <v>24.762188999999999</v>
      </c>
      <c r="O286" s="161">
        <v>121.584597</v>
      </c>
      <c r="P286" s="161">
        <v>647.09799999999996</v>
      </c>
      <c r="Q286" s="161" t="s">
        <v>2632</v>
      </c>
      <c r="R286" s="161" t="s">
        <v>4</v>
      </c>
      <c r="S286" s="161" t="s">
        <v>5</v>
      </c>
      <c r="T286" s="161" t="s">
        <v>6</v>
      </c>
      <c r="U286" s="161">
        <v>1</v>
      </c>
      <c r="V286" s="161" t="s">
        <v>141</v>
      </c>
      <c r="W286" s="161" t="s">
        <v>74</v>
      </c>
      <c r="X286" s="161" t="s">
        <v>2142</v>
      </c>
      <c r="Y286" s="161" t="s">
        <v>2142</v>
      </c>
      <c r="Z286" s="165" t="s">
        <v>11456</v>
      </c>
      <c r="AA286" s="164"/>
    </row>
    <row r="287" spans="1:28" s="33" customFormat="1">
      <c r="A287" s="161" t="s">
        <v>2157</v>
      </c>
      <c r="B287" s="161" t="s">
        <v>753</v>
      </c>
      <c r="C287" s="161" t="s">
        <v>2205</v>
      </c>
      <c r="D287" s="161" t="s">
        <v>2612</v>
      </c>
      <c r="E287" s="17">
        <v>63.003100000000003</v>
      </c>
      <c r="F287" s="118">
        <v>2</v>
      </c>
      <c r="G287" s="161" t="s">
        <v>8</v>
      </c>
      <c r="H287" s="161" t="s">
        <v>5367</v>
      </c>
      <c r="I287" s="162">
        <v>3.0816829899217365E-5</v>
      </c>
      <c r="J287" s="117" t="s">
        <v>5613</v>
      </c>
      <c r="K287" s="117" t="s">
        <v>5650</v>
      </c>
      <c r="L287" s="117" t="s">
        <v>5624</v>
      </c>
      <c r="M287" s="161" t="s">
        <v>5347</v>
      </c>
      <c r="N287" s="161">
        <v>24.762167999999999</v>
      </c>
      <c r="O287" s="161">
        <v>121.584452</v>
      </c>
      <c r="P287" s="161">
        <v>645.52700000000004</v>
      </c>
      <c r="Q287" s="161" t="s">
        <v>2632</v>
      </c>
      <c r="R287" s="161" t="s">
        <v>4</v>
      </c>
      <c r="S287" s="161" t="s">
        <v>5</v>
      </c>
      <c r="T287" s="161" t="s">
        <v>6</v>
      </c>
      <c r="U287" s="161">
        <v>2</v>
      </c>
      <c r="V287" s="161" t="s">
        <v>102</v>
      </c>
      <c r="W287" s="161" t="s">
        <v>115</v>
      </c>
      <c r="X287" s="161" t="s">
        <v>2293</v>
      </c>
      <c r="Y287" s="161" t="s">
        <v>5154</v>
      </c>
      <c r="Z287" s="165" t="s">
        <v>11464</v>
      </c>
      <c r="AA287" s="164"/>
      <c r="AB287" s="11"/>
    </row>
    <row r="288" spans="1:28">
      <c r="A288" s="161" t="s">
        <v>773</v>
      </c>
      <c r="B288" s="161" t="s">
        <v>772</v>
      </c>
      <c r="C288" s="161" t="s">
        <v>2205</v>
      </c>
      <c r="D288" s="161" t="s">
        <v>2612</v>
      </c>
      <c r="E288" s="17">
        <v>61.220599999999997</v>
      </c>
      <c r="F288" s="118">
        <v>2</v>
      </c>
      <c r="G288" s="161" t="s">
        <v>34</v>
      </c>
      <c r="H288" s="161">
        <v>30</v>
      </c>
      <c r="I288" s="162">
        <v>3.0899670839806661E-5</v>
      </c>
      <c r="J288" s="117" t="s">
        <v>5622</v>
      </c>
      <c r="K288" s="117" t="s">
        <v>5650</v>
      </c>
      <c r="L288" s="117" t="s">
        <v>5624</v>
      </c>
      <c r="M288" s="161" t="s">
        <v>5348</v>
      </c>
      <c r="N288" s="161">
        <v>24.762163999999999</v>
      </c>
      <c r="O288" s="161">
        <v>121.58462</v>
      </c>
      <c r="P288" s="161">
        <v>626.10799999999995</v>
      </c>
      <c r="Q288" s="161" t="s">
        <v>2632</v>
      </c>
      <c r="R288" s="161" t="s">
        <v>4</v>
      </c>
      <c r="S288" s="161" t="s">
        <v>5</v>
      </c>
      <c r="T288" s="161" t="s">
        <v>6</v>
      </c>
      <c r="U288" s="161">
        <v>1</v>
      </c>
      <c r="V288" s="161" t="s">
        <v>102</v>
      </c>
      <c r="W288" s="161" t="s">
        <v>115</v>
      </c>
      <c r="X288" s="161" t="s">
        <v>2293</v>
      </c>
      <c r="Y288" s="161" t="s">
        <v>5154</v>
      </c>
      <c r="Z288" s="165" t="s">
        <v>11465</v>
      </c>
      <c r="AA288" s="164"/>
    </row>
    <row r="289" spans="1:30" s="33" customFormat="1">
      <c r="A289" s="161" t="s">
        <v>2198</v>
      </c>
      <c r="B289" s="161" t="s">
        <v>1809</v>
      </c>
      <c r="C289" s="161" t="s">
        <v>2205</v>
      </c>
      <c r="D289" s="161" t="s">
        <v>2600</v>
      </c>
      <c r="E289" s="17">
        <v>108.538</v>
      </c>
      <c r="F289" s="118">
        <v>2</v>
      </c>
      <c r="G289" s="161" t="s">
        <v>8</v>
      </c>
      <c r="H289" s="161" t="s">
        <v>5367</v>
      </c>
      <c r="I289" s="162">
        <v>2.5929214404449024E-5</v>
      </c>
      <c r="J289" s="117" t="s">
        <v>5613</v>
      </c>
      <c r="K289" s="117" t="s">
        <v>5651</v>
      </c>
      <c r="L289" s="117" t="s">
        <v>5618</v>
      </c>
      <c r="M289" s="161" t="s">
        <v>2588</v>
      </c>
      <c r="N289" s="161">
        <v>24.404554000000001</v>
      </c>
      <c r="O289" s="161">
        <v>121.362633</v>
      </c>
      <c r="P289" s="161">
        <v>1576.4639999999999</v>
      </c>
      <c r="Q289" s="161" t="s">
        <v>2632</v>
      </c>
      <c r="R289" s="161" t="s">
        <v>174</v>
      </c>
      <c r="S289" s="161" t="s">
        <v>299</v>
      </c>
      <c r="T289" s="161" t="s">
        <v>1763</v>
      </c>
      <c r="U289" s="161">
        <v>1</v>
      </c>
      <c r="V289" s="161" t="s">
        <v>102</v>
      </c>
      <c r="W289" s="161" t="s">
        <v>115</v>
      </c>
      <c r="X289" s="161" t="s">
        <v>2293</v>
      </c>
      <c r="Y289" s="161" t="s">
        <v>5154</v>
      </c>
      <c r="Z289" s="165" t="s">
        <v>11477</v>
      </c>
      <c r="AA289" s="164"/>
      <c r="AB289" s="11"/>
    </row>
    <row r="290" spans="1:30">
      <c r="A290" s="161" t="s">
        <v>709</v>
      </c>
      <c r="B290" s="161" t="s">
        <v>708</v>
      </c>
      <c r="C290" s="161" t="s">
        <v>2205</v>
      </c>
      <c r="D290" s="161" t="s">
        <v>2612</v>
      </c>
      <c r="E290" s="17">
        <v>80.847499999999997</v>
      </c>
      <c r="F290" s="118">
        <v>2</v>
      </c>
      <c r="G290" s="161" t="s">
        <v>34</v>
      </c>
      <c r="H290" s="161">
        <v>30</v>
      </c>
      <c r="I290" s="162">
        <v>3.8355355492843124E-5</v>
      </c>
      <c r="J290" s="117" t="s">
        <v>5622</v>
      </c>
      <c r="K290" s="117" t="s">
        <v>5648</v>
      </c>
      <c r="L290" s="117" t="s">
        <v>5649</v>
      </c>
      <c r="M290" s="161" t="s">
        <v>5317</v>
      </c>
      <c r="N290" s="161">
        <v>24.762874</v>
      </c>
      <c r="O290" s="161">
        <v>121.585825</v>
      </c>
      <c r="P290" s="161">
        <v>657</v>
      </c>
      <c r="Q290" s="161" t="s">
        <v>2632</v>
      </c>
      <c r="R290" s="161" t="s">
        <v>4</v>
      </c>
      <c r="S290" s="161" t="s">
        <v>5</v>
      </c>
      <c r="T290" s="161" t="s">
        <v>6</v>
      </c>
      <c r="U290" s="161">
        <v>1</v>
      </c>
      <c r="V290" s="161" t="s">
        <v>95</v>
      </c>
      <c r="W290" s="161" t="s">
        <v>74</v>
      </c>
      <c r="X290" s="161" t="s">
        <v>2142</v>
      </c>
      <c r="Y290" s="161" t="s">
        <v>2142</v>
      </c>
      <c r="Z290" s="165" t="s">
        <v>11428</v>
      </c>
      <c r="AA290" s="164"/>
    </row>
    <row r="291" spans="1:30">
      <c r="A291" s="161" t="s">
        <v>1313</v>
      </c>
      <c r="B291" s="161" t="s">
        <v>1308</v>
      </c>
      <c r="C291" s="161" t="s">
        <v>2205</v>
      </c>
      <c r="D291" s="161" t="s">
        <v>2617</v>
      </c>
      <c r="E291" s="17">
        <v>102.367</v>
      </c>
      <c r="F291" s="118">
        <v>2</v>
      </c>
      <c r="G291" s="161" t="s">
        <v>34</v>
      </c>
      <c r="H291" s="161">
        <v>30</v>
      </c>
      <c r="I291" s="162">
        <v>3.6367172918700069E-5</v>
      </c>
      <c r="J291" s="117" t="s">
        <v>5622</v>
      </c>
      <c r="K291" s="117" t="s">
        <v>5648</v>
      </c>
      <c r="L291" s="117" t="s">
        <v>5649</v>
      </c>
      <c r="M291" s="161" t="s">
        <v>5319</v>
      </c>
      <c r="N291" s="161">
        <v>25.045309</v>
      </c>
      <c r="O291" s="161">
        <v>121.61267599999999</v>
      </c>
      <c r="P291" s="161">
        <v>90.137</v>
      </c>
      <c r="Q291" s="161" t="s">
        <v>2632</v>
      </c>
      <c r="R291" s="161" t="s">
        <v>138</v>
      </c>
      <c r="S291" s="161" t="s">
        <v>1311</v>
      </c>
      <c r="T291" s="161" t="s">
        <v>1312</v>
      </c>
      <c r="U291" s="161">
        <v>1</v>
      </c>
      <c r="V291" s="161" t="s">
        <v>220</v>
      </c>
      <c r="W291" s="161" t="s">
        <v>74</v>
      </c>
      <c r="X291" s="161" t="s">
        <v>2142</v>
      </c>
      <c r="Y291" s="161" t="s">
        <v>2142</v>
      </c>
      <c r="Z291" s="165" t="s">
        <v>11439</v>
      </c>
      <c r="AA291" s="164"/>
    </row>
    <row r="292" spans="1:30">
      <c r="A292" s="161" t="s">
        <v>1526</v>
      </c>
      <c r="B292" s="161" t="s">
        <v>1525</v>
      </c>
      <c r="C292" s="161" t="s">
        <v>2205</v>
      </c>
      <c r="D292" s="161" t="s">
        <v>2619</v>
      </c>
      <c r="E292" s="17">
        <v>88.645099999999999</v>
      </c>
      <c r="F292" s="118">
        <v>2</v>
      </c>
      <c r="G292" s="161" t="s">
        <v>34</v>
      </c>
      <c r="H292" s="161" t="s">
        <v>5367</v>
      </c>
      <c r="I292" s="162">
        <v>3.6284331978110773E-5</v>
      </c>
      <c r="J292" s="117" t="s">
        <v>5622</v>
      </c>
      <c r="K292" s="117" t="s">
        <v>5648</v>
      </c>
      <c r="L292" s="117" t="s">
        <v>5649</v>
      </c>
      <c r="M292" s="161" t="s">
        <v>5325</v>
      </c>
      <c r="N292" s="161">
        <v>25.037074</v>
      </c>
      <c r="O292" s="161">
        <v>121.676923</v>
      </c>
      <c r="P292" s="161">
        <v>490.17200000000003</v>
      </c>
      <c r="Q292" s="161" t="s">
        <v>2632</v>
      </c>
      <c r="R292" s="161" t="s">
        <v>138</v>
      </c>
      <c r="S292" s="161" t="s">
        <v>337</v>
      </c>
      <c r="T292" s="161" t="s">
        <v>338</v>
      </c>
      <c r="U292" s="161">
        <v>1</v>
      </c>
      <c r="V292" s="161" t="s">
        <v>102</v>
      </c>
      <c r="W292" s="161" t="s">
        <v>115</v>
      </c>
      <c r="X292" s="161" t="s">
        <v>2142</v>
      </c>
      <c r="Y292" s="161" t="s">
        <v>2142</v>
      </c>
      <c r="Z292" s="165" t="s">
        <v>11437</v>
      </c>
      <c r="AA292" s="164"/>
    </row>
    <row r="293" spans="1:30">
      <c r="A293" s="161" t="s">
        <v>1528</v>
      </c>
      <c r="B293" s="161" t="s">
        <v>1527</v>
      </c>
      <c r="C293" s="161" t="s">
        <v>2205</v>
      </c>
      <c r="D293" s="161" t="s">
        <v>2619</v>
      </c>
      <c r="E293" s="17">
        <v>77.924400000000006</v>
      </c>
      <c r="F293" s="118">
        <v>2</v>
      </c>
      <c r="G293" s="161" t="s">
        <v>34</v>
      </c>
      <c r="H293" s="161">
        <v>30</v>
      </c>
      <c r="I293" s="162">
        <v>3.6615695740467951E-5</v>
      </c>
      <c r="J293" s="117" t="s">
        <v>5622</v>
      </c>
      <c r="K293" s="117" t="s">
        <v>5648</v>
      </c>
      <c r="L293" s="117" t="s">
        <v>5649</v>
      </c>
      <c r="M293" s="161" t="s">
        <v>5326</v>
      </c>
      <c r="N293" s="161">
        <v>25.037074</v>
      </c>
      <c r="O293" s="161">
        <v>121.676923</v>
      </c>
      <c r="P293" s="161">
        <v>490.17200000000003</v>
      </c>
      <c r="Q293" s="161" t="s">
        <v>2632</v>
      </c>
      <c r="R293" s="161" t="s">
        <v>1326</v>
      </c>
      <c r="S293" s="161" t="s">
        <v>1327</v>
      </c>
      <c r="T293" s="161" t="s">
        <v>1328</v>
      </c>
      <c r="U293" s="161">
        <v>1</v>
      </c>
      <c r="V293" s="161" t="s">
        <v>2046</v>
      </c>
      <c r="W293" s="161" t="s">
        <v>74</v>
      </c>
      <c r="X293" s="161" t="s">
        <v>2293</v>
      </c>
      <c r="Y293" s="161" t="s">
        <v>2352</v>
      </c>
      <c r="Z293" s="165" t="s">
        <v>11438</v>
      </c>
      <c r="AA293" s="164"/>
    </row>
    <row r="294" spans="1:30">
      <c r="A294" s="161" t="s">
        <v>1316</v>
      </c>
      <c r="B294" s="161" t="s">
        <v>1314</v>
      </c>
      <c r="C294" s="161" t="s">
        <v>2205</v>
      </c>
      <c r="D294" s="161" t="s">
        <v>2617</v>
      </c>
      <c r="E294" s="17">
        <v>95.801299999999998</v>
      </c>
      <c r="F294" s="118">
        <v>2</v>
      </c>
      <c r="G294" s="161" t="s">
        <v>34</v>
      </c>
      <c r="H294" s="161">
        <v>30</v>
      </c>
      <c r="I294" s="162">
        <v>3.6615695740467951E-5</v>
      </c>
      <c r="J294" s="117" t="s">
        <v>5622</v>
      </c>
      <c r="K294" s="117" t="s">
        <v>5648</v>
      </c>
      <c r="L294" s="117" t="s">
        <v>5649</v>
      </c>
      <c r="M294" s="161" t="s">
        <v>5327</v>
      </c>
      <c r="N294" s="161">
        <v>25.045309</v>
      </c>
      <c r="O294" s="161">
        <v>121.61267599999999</v>
      </c>
      <c r="P294" s="161">
        <v>90.137</v>
      </c>
      <c r="Q294" s="161" t="s">
        <v>2632</v>
      </c>
      <c r="R294" s="161" t="s">
        <v>332</v>
      </c>
      <c r="S294" s="161" t="s">
        <v>333</v>
      </c>
      <c r="T294" s="161" t="s">
        <v>334</v>
      </c>
      <c r="U294" s="161">
        <v>1</v>
      </c>
      <c r="V294" s="161" t="s">
        <v>141</v>
      </c>
      <c r="W294" s="161" t="s">
        <v>115</v>
      </c>
      <c r="X294" s="161" t="s">
        <v>2142</v>
      </c>
      <c r="Y294" s="161" t="s">
        <v>2142</v>
      </c>
      <c r="Z294" s="165" t="s">
        <v>11440</v>
      </c>
      <c r="AA294" s="164"/>
    </row>
    <row r="295" spans="1:30">
      <c r="A295" s="161" t="s">
        <v>1319</v>
      </c>
      <c r="B295" s="161" t="s">
        <v>1317</v>
      </c>
      <c r="C295" s="161" t="s">
        <v>2205</v>
      </c>
      <c r="D295" s="161" t="s">
        <v>2617</v>
      </c>
      <c r="E295" s="17">
        <v>102.883</v>
      </c>
      <c r="F295" s="118">
        <v>2</v>
      </c>
      <c r="G295" s="161" t="s">
        <v>34</v>
      </c>
      <c r="H295" s="161">
        <v>30</v>
      </c>
      <c r="I295" s="162">
        <v>3.6450013859289359E-5</v>
      </c>
      <c r="J295" s="117" t="s">
        <v>5622</v>
      </c>
      <c r="K295" s="117" t="s">
        <v>5648</v>
      </c>
      <c r="L295" s="117" t="s">
        <v>5649</v>
      </c>
      <c r="M295" s="161" t="s">
        <v>5328</v>
      </c>
      <c r="N295" s="161">
        <v>25.045309</v>
      </c>
      <c r="O295" s="161">
        <v>121.61267599999999</v>
      </c>
      <c r="P295" s="161">
        <v>90.137</v>
      </c>
      <c r="Q295" s="161" t="s">
        <v>2632</v>
      </c>
      <c r="R295" s="161" t="s">
        <v>332</v>
      </c>
      <c r="S295" s="161" t="s">
        <v>333</v>
      </c>
      <c r="T295" s="161" t="s">
        <v>1318</v>
      </c>
      <c r="U295" s="161">
        <v>1</v>
      </c>
      <c r="V295" s="161" t="s">
        <v>95</v>
      </c>
      <c r="W295" s="161" t="s">
        <v>74</v>
      </c>
      <c r="X295" s="161" t="s">
        <v>2142</v>
      </c>
      <c r="Y295" s="161" t="s">
        <v>2142</v>
      </c>
      <c r="Z295" s="165" t="s">
        <v>11441</v>
      </c>
      <c r="AA295" s="164"/>
    </row>
    <row r="296" spans="1:30">
      <c r="A296" s="161" t="s">
        <v>1329</v>
      </c>
      <c r="B296" s="161" t="s">
        <v>1325</v>
      </c>
      <c r="C296" s="161" t="s">
        <v>2205</v>
      </c>
      <c r="D296" s="161" t="s">
        <v>2617</v>
      </c>
      <c r="E296" s="17">
        <v>102.845</v>
      </c>
      <c r="F296" s="118">
        <v>2</v>
      </c>
      <c r="G296" s="161" t="s">
        <v>34</v>
      </c>
      <c r="H296" s="161">
        <v>30</v>
      </c>
      <c r="I296" s="162">
        <v>3.6284331978110773E-5</v>
      </c>
      <c r="J296" s="117" t="s">
        <v>5622</v>
      </c>
      <c r="K296" s="117" t="s">
        <v>5648</v>
      </c>
      <c r="L296" s="117" t="s">
        <v>5649</v>
      </c>
      <c r="M296" s="161" t="s">
        <v>5329</v>
      </c>
      <c r="N296" s="161">
        <v>25.045309</v>
      </c>
      <c r="O296" s="161">
        <v>121.61267599999999</v>
      </c>
      <c r="P296" s="161">
        <v>90.137</v>
      </c>
      <c r="Q296" s="161" t="s">
        <v>2632</v>
      </c>
      <c r="R296" s="161" t="s">
        <v>1326</v>
      </c>
      <c r="S296" s="161" t="s">
        <v>1327</v>
      </c>
      <c r="T296" s="161" t="s">
        <v>1328</v>
      </c>
      <c r="U296" s="161">
        <v>1</v>
      </c>
      <c r="V296" s="161" t="s">
        <v>2046</v>
      </c>
      <c r="W296" s="161" t="s">
        <v>74</v>
      </c>
      <c r="X296" s="161" t="s">
        <v>2142</v>
      </c>
      <c r="Y296" s="161" t="s">
        <v>2142</v>
      </c>
      <c r="Z296" s="165" t="s">
        <v>11442</v>
      </c>
      <c r="AA296" s="164"/>
    </row>
    <row r="297" spans="1:30" s="33" customFormat="1">
      <c r="A297" s="161" t="s">
        <v>1360</v>
      </c>
      <c r="B297" s="161" t="s">
        <v>1359</v>
      </c>
      <c r="C297" s="161" t="s">
        <v>2205</v>
      </c>
      <c r="D297" s="161" t="s">
        <v>2618</v>
      </c>
      <c r="E297" s="17">
        <v>105.629</v>
      </c>
      <c r="F297" s="118">
        <v>2</v>
      </c>
      <c r="G297" s="161" t="s">
        <v>8</v>
      </c>
      <c r="H297" s="161" t="s">
        <v>5367</v>
      </c>
      <c r="I297" s="162">
        <v>3.7195582324593004E-5</v>
      </c>
      <c r="J297" s="117" t="s">
        <v>5613</v>
      </c>
      <c r="K297" s="117" t="s">
        <v>5648</v>
      </c>
      <c r="L297" s="117" t="s">
        <v>5649</v>
      </c>
      <c r="M297" s="161" t="s">
        <v>5330</v>
      </c>
      <c r="N297" s="161">
        <v>25.033031000000001</v>
      </c>
      <c r="O297" s="161">
        <v>121.609239</v>
      </c>
      <c r="P297" s="161">
        <v>94.897999999999996</v>
      </c>
      <c r="Q297" s="161" t="s">
        <v>2632</v>
      </c>
      <c r="R297" s="161" t="s">
        <v>4</v>
      </c>
      <c r="S297" s="161" t="s">
        <v>5</v>
      </c>
      <c r="T297" s="161" t="s">
        <v>232</v>
      </c>
      <c r="U297" s="161">
        <v>1</v>
      </c>
      <c r="V297" s="161" t="s">
        <v>95</v>
      </c>
      <c r="W297" s="161" t="s">
        <v>115</v>
      </c>
      <c r="X297" s="161" t="s">
        <v>2142</v>
      </c>
      <c r="Y297" s="161" t="s">
        <v>2142</v>
      </c>
      <c r="Z297" s="165" t="s">
        <v>11443</v>
      </c>
      <c r="AA297" s="164"/>
      <c r="AB297" s="11"/>
    </row>
    <row r="298" spans="1:30">
      <c r="A298" s="161" t="s">
        <v>1363</v>
      </c>
      <c r="B298" s="161" t="s">
        <v>1361</v>
      </c>
      <c r="C298" s="161" t="s">
        <v>2205</v>
      </c>
      <c r="D298" s="161" t="s">
        <v>2618</v>
      </c>
      <c r="E298" s="17">
        <v>76.7654</v>
      </c>
      <c r="F298" s="118">
        <v>2</v>
      </c>
      <c r="G298" s="161" t="s">
        <v>34</v>
      </c>
      <c r="H298" s="161" t="s">
        <v>5367</v>
      </c>
      <c r="I298" s="162">
        <v>3.6532854799878655E-5</v>
      </c>
      <c r="J298" s="117" t="s">
        <v>5622</v>
      </c>
      <c r="K298" s="117" t="s">
        <v>5648</v>
      </c>
      <c r="L298" s="117" t="s">
        <v>5649</v>
      </c>
      <c r="M298" s="161" t="s">
        <v>5331</v>
      </c>
      <c r="N298" s="161">
        <v>25.033007000000001</v>
      </c>
      <c r="O298" s="161">
        <v>121.60899999999999</v>
      </c>
      <c r="P298" s="161">
        <v>55.466999999999999</v>
      </c>
      <c r="Q298" s="161" t="s">
        <v>2632</v>
      </c>
      <c r="R298" s="161" t="s">
        <v>4</v>
      </c>
      <c r="S298" s="161" t="s">
        <v>5</v>
      </c>
      <c r="T298" s="161" t="s">
        <v>6</v>
      </c>
      <c r="U298" s="161">
        <v>1</v>
      </c>
      <c r="V298" s="161" t="s">
        <v>220</v>
      </c>
      <c r="W298" s="161" t="s">
        <v>74</v>
      </c>
      <c r="X298" s="161" t="s">
        <v>2142</v>
      </c>
      <c r="Y298" s="161" t="s">
        <v>2142</v>
      </c>
      <c r="Z298" s="165" t="s">
        <v>11444</v>
      </c>
      <c r="AA298" s="164"/>
    </row>
    <row r="299" spans="1:30">
      <c r="A299" s="161" t="s">
        <v>2152</v>
      </c>
      <c r="B299" s="161" t="s">
        <v>769</v>
      </c>
      <c r="C299" s="161" t="s">
        <v>2205</v>
      </c>
      <c r="D299" s="161" t="s">
        <v>2612</v>
      </c>
      <c r="E299" s="17">
        <v>65.615799999999993</v>
      </c>
      <c r="F299" s="118">
        <v>2</v>
      </c>
      <c r="G299" s="161" t="s">
        <v>34</v>
      </c>
      <c r="H299" s="161">
        <v>30</v>
      </c>
      <c r="I299" s="162">
        <v>3.9018083017557474E-5</v>
      </c>
      <c r="J299" s="117" t="s">
        <v>5622</v>
      </c>
      <c r="K299" s="117" t="s">
        <v>5648</v>
      </c>
      <c r="L299" s="117" t="s">
        <v>5649</v>
      </c>
      <c r="M299" s="161" t="s">
        <v>5341</v>
      </c>
      <c r="N299" s="161">
        <v>24.762401000000001</v>
      </c>
      <c r="O299" s="161">
        <v>121.585342</v>
      </c>
      <c r="P299" s="161">
        <v>646.30399999999997</v>
      </c>
      <c r="Q299" s="161" t="s">
        <v>2632</v>
      </c>
      <c r="R299" s="161" t="s">
        <v>4</v>
      </c>
      <c r="S299" s="161" t="s">
        <v>5</v>
      </c>
      <c r="T299" s="161" t="s">
        <v>6</v>
      </c>
      <c r="U299" s="161">
        <v>2</v>
      </c>
      <c r="V299" s="161" t="s">
        <v>141</v>
      </c>
      <c r="W299" s="161" t="s">
        <v>74</v>
      </c>
      <c r="X299" s="161" t="s">
        <v>2142</v>
      </c>
      <c r="Y299" s="161" t="s">
        <v>2142</v>
      </c>
      <c r="Z299" s="165" t="s">
        <v>11457</v>
      </c>
      <c r="AA299" s="164"/>
    </row>
    <row r="300" spans="1:30">
      <c r="A300" s="161" t="s">
        <v>737</v>
      </c>
      <c r="B300" s="161" t="s">
        <v>736</v>
      </c>
      <c r="C300" s="161" t="s">
        <v>2205</v>
      </c>
      <c r="D300" s="161" t="s">
        <v>2612</v>
      </c>
      <c r="E300" s="17">
        <v>58.091900000000003</v>
      </c>
      <c r="F300" s="118">
        <v>2</v>
      </c>
      <c r="G300" s="161" t="s">
        <v>34</v>
      </c>
      <c r="H300" s="161">
        <v>30</v>
      </c>
      <c r="I300" s="162">
        <v>3.9846492423450415E-5</v>
      </c>
      <c r="J300" s="117" t="s">
        <v>5622</v>
      </c>
      <c r="K300" s="117" t="s">
        <v>5648</v>
      </c>
      <c r="L300" s="117" t="s">
        <v>5649</v>
      </c>
      <c r="M300" s="161" t="s">
        <v>5342</v>
      </c>
      <c r="N300" s="161">
        <v>24.762198999999999</v>
      </c>
      <c r="O300" s="161">
        <v>121.58459999999999</v>
      </c>
      <c r="P300" s="161">
        <v>646.34299999999996</v>
      </c>
      <c r="Q300" s="161" t="s">
        <v>2632</v>
      </c>
      <c r="R300" s="161" t="s">
        <v>4</v>
      </c>
      <c r="S300" s="161" t="s">
        <v>5</v>
      </c>
      <c r="T300" s="161" t="s">
        <v>164</v>
      </c>
      <c r="U300" s="161">
        <v>1</v>
      </c>
      <c r="V300" s="161" t="s">
        <v>102</v>
      </c>
      <c r="W300" s="161" t="s">
        <v>74</v>
      </c>
      <c r="X300" s="161" t="s">
        <v>2293</v>
      </c>
      <c r="Y300" s="161" t="s">
        <v>2352</v>
      </c>
      <c r="Z300" s="165" t="s">
        <v>11458</v>
      </c>
      <c r="AA300" s="164"/>
    </row>
    <row r="301" spans="1:30">
      <c r="A301" s="161" t="s">
        <v>2153</v>
      </c>
      <c r="B301" s="161" t="s">
        <v>758</v>
      </c>
      <c r="C301" s="161" t="s">
        <v>2205</v>
      </c>
      <c r="D301" s="161" t="s">
        <v>2612</v>
      </c>
      <c r="E301" s="17">
        <v>66.238900000000001</v>
      </c>
      <c r="F301" s="118">
        <v>2</v>
      </c>
      <c r="G301" s="161" t="s">
        <v>34</v>
      </c>
      <c r="H301" s="161">
        <v>30</v>
      </c>
      <c r="I301" s="162">
        <v>4.0012174304629001E-5</v>
      </c>
      <c r="J301" s="117" t="s">
        <v>5622</v>
      </c>
      <c r="K301" s="117" t="s">
        <v>5648</v>
      </c>
      <c r="L301" s="117" t="s">
        <v>5649</v>
      </c>
      <c r="M301" s="161" t="s">
        <v>5343</v>
      </c>
      <c r="N301" s="161">
        <v>24.762483</v>
      </c>
      <c r="O301" s="161">
        <v>121.585302</v>
      </c>
      <c r="P301" s="161">
        <v>653.654</v>
      </c>
      <c r="Q301" s="161" t="s">
        <v>2632</v>
      </c>
      <c r="R301" s="161" t="s">
        <v>4</v>
      </c>
      <c r="S301" s="161" t="s">
        <v>5</v>
      </c>
      <c r="T301" s="161" t="s">
        <v>6</v>
      </c>
      <c r="U301" s="161">
        <v>2</v>
      </c>
      <c r="V301" s="161" t="s">
        <v>102</v>
      </c>
      <c r="W301" s="161" t="s">
        <v>74</v>
      </c>
      <c r="X301" s="161" t="s">
        <v>2142</v>
      </c>
      <c r="Y301" s="161" t="s">
        <v>2142</v>
      </c>
      <c r="Z301" s="165" t="s">
        <v>11460</v>
      </c>
      <c r="AA301" s="164"/>
    </row>
    <row r="302" spans="1:30">
      <c r="A302" s="161" t="s">
        <v>2154</v>
      </c>
      <c r="B302" s="161" t="s">
        <v>769</v>
      </c>
      <c r="C302" s="161" t="s">
        <v>2205</v>
      </c>
      <c r="D302" s="161" t="s">
        <v>2612</v>
      </c>
      <c r="E302" s="17">
        <v>64.124399999999994</v>
      </c>
      <c r="F302" s="118">
        <v>2</v>
      </c>
      <c r="G302" s="161" t="s">
        <v>34</v>
      </c>
      <c r="H302" s="161">
        <v>30</v>
      </c>
      <c r="I302" s="162">
        <v>3.8852401136378888E-5</v>
      </c>
      <c r="J302" s="117" t="s">
        <v>5622</v>
      </c>
      <c r="K302" s="117" t="s">
        <v>5648</v>
      </c>
      <c r="L302" s="117" t="s">
        <v>5649</v>
      </c>
      <c r="M302" s="161" t="s">
        <v>5344</v>
      </c>
      <c r="N302" s="161">
        <v>24.762401000000001</v>
      </c>
      <c r="O302" s="161">
        <v>121.585342</v>
      </c>
      <c r="P302" s="161">
        <v>646.30399999999997</v>
      </c>
      <c r="Q302" s="161" t="s">
        <v>2632</v>
      </c>
      <c r="R302" s="161" t="s">
        <v>4</v>
      </c>
      <c r="S302" s="161" t="s">
        <v>5</v>
      </c>
      <c r="T302" s="161" t="s">
        <v>6</v>
      </c>
      <c r="U302" s="161">
        <v>2</v>
      </c>
      <c r="V302" s="161" t="s">
        <v>102</v>
      </c>
      <c r="W302" s="161" t="s">
        <v>74</v>
      </c>
      <c r="X302" s="161" t="s">
        <v>2142</v>
      </c>
      <c r="Y302" s="161" t="s">
        <v>2142</v>
      </c>
      <c r="Z302" s="165" t="s">
        <v>11461</v>
      </c>
      <c r="AA302" s="164"/>
    </row>
    <row r="303" spans="1:30">
      <c r="A303" s="161" t="s">
        <v>776</v>
      </c>
      <c r="B303" s="161" t="s">
        <v>775</v>
      </c>
      <c r="C303" s="161" t="s">
        <v>2205</v>
      </c>
      <c r="D303" s="161" t="s">
        <v>2612</v>
      </c>
      <c r="E303" s="17">
        <v>62.799399999999999</v>
      </c>
      <c r="F303" s="118">
        <v>2</v>
      </c>
      <c r="G303" s="161" t="s">
        <v>34</v>
      </c>
      <c r="H303" s="161">
        <v>30</v>
      </c>
      <c r="I303" s="162">
        <v>3.8935242076968177E-5</v>
      </c>
      <c r="J303" s="117" t="s">
        <v>5622</v>
      </c>
      <c r="K303" s="117" t="s">
        <v>5648</v>
      </c>
      <c r="L303" s="117" t="s">
        <v>5649</v>
      </c>
      <c r="M303" s="161" t="s">
        <v>5345</v>
      </c>
      <c r="N303" s="161">
        <v>24.762578000000001</v>
      </c>
      <c r="O303" s="161">
        <v>121.585734</v>
      </c>
      <c r="P303" s="161">
        <v>653.05200000000002</v>
      </c>
      <c r="Q303" s="161" t="s">
        <v>2632</v>
      </c>
      <c r="R303" s="161" t="s">
        <v>4</v>
      </c>
      <c r="S303" s="161" t="s">
        <v>5</v>
      </c>
      <c r="T303" s="161" t="s">
        <v>164</v>
      </c>
      <c r="U303" s="161">
        <v>1</v>
      </c>
      <c r="V303" s="161" t="s">
        <v>102</v>
      </c>
      <c r="W303" s="161" t="s">
        <v>74</v>
      </c>
      <c r="X303" s="161" t="s">
        <v>2293</v>
      </c>
      <c r="Y303" s="161" t="s">
        <v>2352</v>
      </c>
      <c r="Z303" s="165" t="s">
        <v>11462</v>
      </c>
      <c r="AA303" s="164"/>
      <c r="AC303" s="165"/>
      <c r="AD303" s="164"/>
    </row>
    <row r="304" spans="1:30">
      <c r="A304" s="161" t="s">
        <v>734</v>
      </c>
      <c r="B304" s="161" t="s">
        <v>733</v>
      </c>
      <c r="C304" s="161" t="s">
        <v>2205</v>
      </c>
      <c r="D304" s="161" t="s">
        <v>2612</v>
      </c>
      <c r="E304" s="17">
        <v>52.000799999999998</v>
      </c>
      <c r="F304" s="118">
        <v>2</v>
      </c>
      <c r="G304" s="161" t="s">
        <v>34</v>
      </c>
      <c r="H304" s="161">
        <v>30</v>
      </c>
      <c r="I304" s="162">
        <v>4.0592060888754061E-5</v>
      </c>
      <c r="J304" s="117" t="s">
        <v>5622</v>
      </c>
      <c r="K304" s="117" t="s">
        <v>5648</v>
      </c>
      <c r="L304" s="117" t="s">
        <v>5649</v>
      </c>
      <c r="M304" s="161" t="s">
        <v>5346</v>
      </c>
      <c r="N304" s="161">
        <v>24.762366</v>
      </c>
      <c r="O304" s="161">
        <v>121.585345</v>
      </c>
      <c r="P304" s="161">
        <v>647.09299999999996</v>
      </c>
      <c r="Q304" s="161" t="s">
        <v>2632</v>
      </c>
      <c r="R304" s="161" t="s">
        <v>4</v>
      </c>
      <c r="S304" s="161" t="s">
        <v>5</v>
      </c>
      <c r="T304" s="161" t="s">
        <v>164</v>
      </c>
      <c r="U304" s="161">
        <v>1</v>
      </c>
      <c r="V304" s="161" t="s">
        <v>168</v>
      </c>
      <c r="W304" s="161" t="s">
        <v>74</v>
      </c>
      <c r="X304" s="161" t="s">
        <v>2142</v>
      </c>
      <c r="Y304" s="161" t="s">
        <v>2142</v>
      </c>
      <c r="Z304" s="165" t="s">
        <v>11463</v>
      </c>
      <c r="AA304" s="164"/>
    </row>
    <row r="305" spans="1:28">
      <c r="A305" s="161" t="s">
        <v>2155</v>
      </c>
      <c r="B305" s="161" t="s">
        <v>758</v>
      </c>
      <c r="C305" s="161" t="s">
        <v>2205</v>
      </c>
      <c r="D305" s="161" t="s">
        <v>2612</v>
      </c>
      <c r="E305" s="17">
        <v>66.034599999999998</v>
      </c>
      <c r="F305" s="118">
        <v>2</v>
      </c>
      <c r="G305" s="161" t="s">
        <v>34</v>
      </c>
      <c r="H305" s="161">
        <v>30</v>
      </c>
      <c r="I305" s="162">
        <v>3.8603878314611006E-5</v>
      </c>
      <c r="J305" s="117" t="s">
        <v>5622</v>
      </c>
      <c r="K305" s="117" t="s">
        <v>5648</v>
      </c>
      <c r="L305" s="117" t="s">
        <v>5649</v>
      </c>
      <c r="M305" s="161" t="s">
        <v>5349</v>
      </c>
      <c r="N305" s="161">
        <v>24.762483</v>
      </c>
      <c r="O305" s="161">
        <v>121.585302</v>
      </c>
      <c r="P305" s="161">
        <v>653.654</v>
      </c>
      <c r="Q305" s="161" t="s">
        <v>2632</v>
      </c>
      <c r="R305" s="161" t="s">
        <v>4</v>
      </c>
      <c r="S305" s="161" t="s">
        <v>5</v>
      </c>
      <c r="T305" s="161" t="s">
        <v>6</v>
      </c>
      <c r="U305" s="161">
        <v>2</v>
      </c>
      <c r="V305" s="161" t="s">
        <v>141</v>
      </c>
      <c r="W305" s="161" t="s">
        <v>74</v>
      </c>
      <c r="X305" s="161" t="s">
        <v>2142</v>
      </c>
      <c r="Y305" s="161" t="s">
        <v>2142</v>
      </c>
      <c r="Z305" s="165" t="s">
        <v>11466</v>
      </c>
      <c r="AA305" s="164"/>
    </row>
    <row r="306" spans="1:28">
      <c r="A306" s="161" t="s">
        <v>765</v>
      </c>
      <c r="B306" s="161" t="s">
        <v>763</v>
      </c>
      <c r="C306" s="161" t="s">
        <v>2205</v>
      </c>
      <c r="D306" s="161" t="s">
        <v>2612</v>
      </c>
      <c r="E306" s="17">
        <v>65.513900000000007</v>
      </c>
      <c r="F306" s="118">
        <v>2</v>
      </c>
      <c r="G306" s="161" t="s">
        <v>34</v>
      </c>
      <c r="H306" s="161">
        <v>30</v>
      </c>
      <c r="I306" s="162">
        <v>3.9266605839325355E-5</v>
      </c>
      <c r="J306" s="117" t="s">
        <v>5622</v>
      </c>
      <c r="K306" s="117" t="s">
        <v>5648</v>
      </c>
      <c r="L306" s="117" t="s">
        <v>5649</v>
      </c>
      <c r="M306" s="161" t="s">
        <v>5350</v>
      </c>
      <c r="N306" s="161">
        <v>24.762128000000001</v>
      </c>
      <c r="O306" s="161">
        <v>121.584751</v>
      </c>
      <c r="P306" s="161">
        <v>643.06299999999999</v>
      </c>
      <c r="Q306" s="161" t="s">
        <v>2632</v>
      </c>
      <c r="R306" s="161" t="s">
        <v>4</v>
      </c>
      <c r="S306" s="161" t="s">
        <v>5</v>
      </c>
      <c r="T306" s="161" t="s">
        <v>6</v>
      </c>
      <c r="U306" s="161">
        <v>1</v>
      </c>
      <c r="V306" s="161" t="s">
        <v>141</v>
      </c>
      <c r="W306" s="161" t="s">
        <v>74</v>
      </c>
      <c r="X306" s="161" t="s">
        <v>2142</v>
      </c>
      <c r="Y306" s="161" t="s">
        <v>2142</v>
      </c>
      <c r="Z306" s="165" t="s">
        <v>11467</v>
      </c>
      <c r="AA306" s="164"/>
    </row>
    <row r="307" spans="1:28">
      <c r="A307" s="161" t="s">
        <v>722</v>
      </c>
      <c r="B307" s="161" t="s">
        <v>721</v>
      </c>
      <c r="C307" s="161" t="s">
        <v>2205</v>
      </c>
      <c r="D307" s="161" t="s">
        <v>2612</v>
      </c>
      <c r="E307" s="17">
        <v>66.181799999999996</v>
      </c>
      <c r="F307" s="118">
        <v>2</v>
      </c>
      <c r="G307" s="161" t="s">
        <v>34</v>
      </c>
      <c r="H307" s="161">
        <v>30</v>
      </c>
      <c r="I307" s="162">
        <v>3.9763651482861119E-5</v>
      </c>
      <c r="J307" s="117" t="s">
        <v>5622</v>
      </c>
      <c r="K307" s="117" t="s">
        <v>5648</v>
      </c>
      <c r="L307" s="117" t="s">
        <v>5649</v>
      </c>
      <c r="M307" s="161" t="s">
        <v>5351</v>
      </c>
      <c r="N307" s="161">
        <v>24.761839999999999</v>
      </c>
      <c r="O307" s="161">
        <v>121.58438</v>
      </c>
      <c r="P307" s="161">
        <v>645.5</v>
      </c>
      <c r="Q307" s="161" t="s">
        <v>2632</v>
      </c>
      <c r="R307" s="161" t="s">
        <v>4</v>
      </c>
      <c r="S307" s="161" t="s">
        <v>5</v>
      </c>
      <c r="T307" s="161" t="s">
        <v>232</v>
      </c>
      <c r="U307" s="161">
        <v>1</v>
      </c>
      <c r="V307" s="161" t="s">
        <v>102</v>
      </c>
      <c r="W307" s="161" t="s">
        <v>115</v>
      </c>
      <c r="X307" s="161" t="s">
        <v>2142</v>
      </c>
      <c r="Y307" s="161" t="s">
        <v>2142</v>
      </c>
      <c r="Z307" s="165" t="s">
        <v>11468</v>
      </c>
      <c r="AA307" s="164"/>
    </row>
    <row r="308" spans="1:28" s="33" customFormat="1">
      <c r="A308" s="161" t="s">
        <v>505</v>
      </c>
      <c r="B308" s="161" t="s">
        <v>504</v>
      </c>
      <c r="C308" s="161" t="s">
        <v>2205</v>
      </c>
      <c r="D308" s="161" t="s">
        <v>2610</v>
      </c>
      <c r="E308" s="17">
        <v>72.724199999999996</v>
      </c>
      <c r="F308" s="118">
        <v>2</v>
      </c>
      <c r="G308" s="161" t="s">
        <v>8</v>
      </c>
      <c r="H308" s="161" t="s">
        <v>5367</v>
      </c>
      <c r="I308" s="162">
        <v>2.3858190889716673E-5</v>
      </c>
      <c r="J308" s="117" t="s">
        <v>5613</v>
      </c>
      <c r="K308" s="117" t="s">
        <v>5614</v>
      </c>
      <c r="L308" s="117" t="s">
        <v>5615</v>
      </c>
      <c r="M308" s="161" t="s">
        <v>5314</v>
      </c>
      <c r="N308" s="161">
        <v>22.649737999999999</v>
      </c>
      <c r="O308" s="161">
        <v>120.638448</v>
      </c>
      <c r="P308" s="161">
        <v>335.7</v>
      </c>
      <c r="Q308" s="161" t="s">
        <v>2632</v>
      </c>
      <c r="R308" s="161" t="s">
        <v>138</v>
      </c>
      <c r="S308" s="161" t="s">
        <v>337</v>
      </c>
      <c r="T308" s="161" t="s">
        <v>338</v>
      </c>
      <c r="U308" s="161">
        <v>1</v>
      </c>
      <c r="V308" s="161" t="s">
        <v>183</v>
      </c>
      <c r="W308" s="161" t="s">
        <v>74</v>
      </c>
      <c r="X308" s="161" t="s">
        <v>2390</v>
      </c>
      <c r="Y308" s="161" t="s">
        <v>2391</v>
      </c>
      <c r="Z308" s="165" t="s">
        <v>11424</v>
      </c>
      <c r="AA308" s="164"/>
      <c r="AB308" s="11"/>
    </row>
    <row r="309" spans="1:28">
      <c r="A309" s="161" t="s">
        <v>545</v>
      </c>
      <c r="B309" s="161" t="s">
        <v>544</v>
      </c>
      <c r="C309" s="161" t="s">
        <v>2205</v>
      </c>
      <c r="D309" s="161" t="s">
        <v>2611</v>
      </c>
      <c r="E309" s="17">
        <v>124.926</v>
      </c>
      <c r="F309" s="118">
        <v>2</v>
      </c>
      <c r="G309" s="161" t="s">
        <v>34</v>
      </c>
      <c r="H309" s="161" t="s">
        <v>5367</v>
      </c>
      <c r="I309" s="162">
        <v>2.3609668067948791E-5</v>
      </c>
      <c r="J309" s="117" t="s">
        <v>5622</v>
      </c>
      <c r="K309" s="117" t="s">
        <v>5614</v>
      </c>
      <c r="L309" s="117" t="s">
        <v>5615</v>
      </c>
      <c r="M309" s="161" t="s">
        <v>5315</v>
      </c>
      <c r="N309" s="161">
        <v>22.417089000000001</v>
      </c>
      <c r="O309" s="161">
        <v>120.70455200000001</v>
      </c>
      <c r="P309" s="161">
        <v>822.3</v>
      </c>
      <c r="Q309" s="161" t="s">
        <v>2632</v>
      </c>
      <c r="R309" s="161" t="s">
        <v>4</v>
      </c>
      <c r="S309" s="161" t="s">
        <v>5</v>
      </c>
      <c r="T309" s="161" t="s">
        <v>6</v>
      </c>
      <c r="U309" s="161">
        <v>1</v>
      </c>
      <c r="V309" s="161" t="s">
        <v>141</v>
      </c>
      <c r="W309" s="161" t="s">
        <v>74</v>
      </c>
      <c r="X309" s="161" t="s">
        <v>2390</v>
      </c>
      <c r="Y309" s="161" t="s">
        <v>2391</v>
      </c>
      <c r="Z309" s="165" t="s">
        <v>11425</v>
      </c>
      <c r="AA309" s="164"/>
    </row>
    <row r="310" spans="1:28" s="66" customFormat="1">
      <c r="A310" s="161" t="s">
        <v>808</v>
      </c>
      <c r="B310" s="161" t="s">
        <v>805</v>
      </c>
      <c r="C310" s="161" t="s">
        <v>2205</v>
      </c>
      <c r="D310" s="161" t="s">
        <v>2607</v>
      </c>
      <c r="E310" s="17">
        <v>66.680300000000003</v>
      </c>
      <c r="F310" s="118">
        <v>2</v>
      </c>
      <c r="G310" s="161" t="s">
        <v>34</v>
      </c>
      <c r="H310" s="161" t="s">
        <v>5367</v>
      </c>
      <c r="I310" s="162">
        <v>2.9160011087431488E-5</v>
      </c>
      <c r="J310" s="117" t="s">
        <v>5613</v>
      </c>
      <c r="K310" s="117" t="s">
        <v>5616</v>
      </c>
      <c r="L310" s="117" t="s">
        <v>5618</v>
      </c>
      <c r="M310" s="161" t="s">
        <v>2588</v>
      </c>
      <c r="N310" s="161">
        <v>24.0006804</v>
      </c>
      <c r="O310" s="161">
        <v>121.01024320000001</v>
      </c>
      <c r="P310" s="161">
        <v>949</v>
      </c>
      <c r="Q310" s="161" t="s">
        <v>2632</v>
      </c>
      <c r="R310" s="161" t="s">
        <v>4</v>
      </c>
      <c r="S310" s="161" t="s">
        <v>5</v>
      </c>
      <c r="T310" s="161" t="s">
        <v>6</v>
      </c>
      <c r="U310" s="161">
        <v>1</v>
      </c>
      <c r="V310" s="161" t="s">
        <v>183</v>
      </c>
      <c r="W310" s="161" t="s">
        <v>74</v>
      </c>
      <c r="X310" s="161" t="s">
        <v>2390</v>
      </c>
      <c r="Y310" s="161" t="s">
        <v>2391</v>
      </c>
      <c r="Z310" s="165" t="s">
        <v>11472</v>
      </c>
      <c r="AA310" s="164"/>
      <c r="AB310" s="11"/>
    </row>
    <row r="311" spans="1:28" s="66" customFormat="1">
      <c r="A311" s="161" t="s">
        <v>2158</v>
      </c>
      <c r="B311" s="161" t="s">
        <v>822</v>
      </c>
      <c r="C311" s="161" t="s">
        <v>2205</v>
      </c>
      <c r="D311" s="161" t="s">
        <v>2613</v>
      </c>
      <c r="E311" s="17">
        <v>59.923299999999998</v>
      </c>
      <c r="F311" s="118">
        <v>2</v>
      </c>
      <c r="G311" s="161" t="s">
        <v>34</v>
      </c>
      <c r="H311" s="161" t="s">
        <v>5367</v>
      </c>
      <c r="I311" s="162">
        <v>4.0923424651111239E-5</v>
      </c>
      <c r="J311" s="117" t="s">
        <v>5613</v>
      </c>
      <c r="K311" s="117" t="s">
        <v>5619</v>
      </c>
      <c r="L311" s="117" t="s">
        <v>5618</v>
      </c>
      <c r="M311" s="161" t="s">
        <v>2588</v>
      </c>
      <c r="N311" s="161">
        <v>23.923132899999999</v>
      </c>
      <c r="O311" s="161">
        <v>120.89164599999999</v>
      </c>
      <c r="P311" s="161">
        <v>689.5</v>
      </c>
      <c r="Q311" s="161" t="s">
        <v>2632</v>
      </c>
      <c r="R311" s="161" t="s">
        <v>4</v>
      </c>
      <c r="S311" s="161" t="s">
        <v>5</v>
      </c>
      <c r="T311" s="161" t="s">
        <v>232</v>
      </c>
      <c r="U311" s="161">
        <v>2</v>
      </c>
      <c r="V311" s="161" t="s">
        <v>141</v>
      </c>
      <c r="W311" s="161" t="s">
        <v>74</v>
      </c>
      <c r="X311" s="161" t="s">
        <v>2390</v>
      </c>
      <c r="Y311" s="161" t="s">
        <v>2392</v>
      </c>
      <c r="Z311" s="165" t="s">
        <v>11473</v>
      </c>
      <c r="AA311" s="164"/>
      <c r="AB311" s="11"/>
    </row>
    <row r="312" spans="1:28" s="66" customFormat="1">
      <c r="A312" s="161" t="s">
        <v>2159</v>
      </c>
      <c r="B312" s="161" t="s">
        <v>822</v>
      </c>
      <c r="C312" s="161" t="s">
        <v>2205</v>
      </c>
      <c r="D312" s="161" t="s">
        <v>2613</v>
      </c>
      <c r="E312" s="17">
        <v>66.390600000000006</v>
      </c>
      <c r="F312" s="118">
        <v>2</v>
      </c>
      <c r="G312" s="161" t="s">
        <v>34</v>
      </c>
      <c r="H312" s="161" t="s">
        <v>5367</v>
      </c>
      <c r="I312" s="162">
        <v>3.7775468908718064E-5</v>
      </c>
      <c r="J312" s="117" t="s">
        <v>5613</v>
      </c>
      <c r="K312" s="117" t="s">
        <v>5620</v>
      </c>
      <c r="L312" s="117" t="s">
        <v>5618</v>
      </c>
      <c r="M312" s="161" t="s">
        <v>2588</v>
      </c>
      <c r="N312" s="161">
        <v>23.923132899999999</v>
      </c>
      <c r="O312" s="161">
        <v>120.89164599999999</v>
      </c>
      <c r="P312" s="161">
        <v>689.5</v>
      </c>
      <c r="Q312" s="161" t="s">
        <v>2632</v>
      </c>
      <c r="R312" s="161" t="s">
        <v>4</v>
      </c>
      <c r="S312" s="161" t="s">
        <v>5</v>
      </c>
      <c r="T312" s="161" t="s">
        <v>232</v>
      </c>
      <c r="U312" s="161">
        <v>2</v>
      </c>
      <c r="V312" s="161" t="s">
        <v>102</v>
      </c>
      <c r="W312" s="161" t="s">
        <v>74</v>
      </c>
      <c r="X312" s="161" t="s">
        <v>2390</v>
      </c>
      <c r="Y312" s="161" t="s">
        <v>2392</v>
      </c>
      <c r="Z312" s="165" t="s">
        <v>11474</v>
      </c>
      <c r="AA312" s="164"/>
      <c r="AB312" s="11"/>
    </row>
    <row r="313" spans="1:28" s="33" customFormat="1">
      <c r="A313" s="161" t="s">
        <v>459</v>
      </c>
      <c r="B313" s="161" t="s">
        <v>457</v>
      </c>
      <c r="C313" s="161" t="s">
        <v>2205</v>
      </c>
      <c r="D313" s="161" t="s">
        <v>2609</v>
      </c>
      <c r="E313" s="17">
        <v>97.223399999999998</v>
      </c>
      <c r="F313" s="118">
        <v>2</v>
      </c>
      <c r="G313" s="161" t="s">
        <v>8</v>
      </c>
      <c r="H313" s="161" t="s">
        <v>5367</v>
      </c>
      <c r="I313" s="162">
        <v>4.2000356878772056E-5</v>
      </c>
      <c r="J313" s="117" t="s">
        <v>5613</v>
      </c>
      <c r="K313" s="117" t="s">
        <v>5621</v>
      </c>
      <c r="L313" s="117" t="s">
        <v>5618</v>
      </c>
      <c r="M313" s="161" t="s">
        <v>2588</v>
      </c>
      <c r="N313" s="161">
        <v>23.9512</v>
      </c>
      <c r="O313" s="161">
        <v>120.92362300000001</v>
      </c>
      <c r="P313" s="161">
        <v>587.70000000000005</v>
      </c>
      <c r="Q313" s="161" t="s">
        <v>2632</v>
      </c>
      <c r="R313" s="161" t="s">
        <v>4</v>
      </c>
      <c r="S313" s="161" t="s">
        <v>5</v>
      </c>
      <c r="T313" s="161" t="s">
        <v>6</v>
      </c>
      <c r="U313" s="161">
        <v>1</v>
      </c>
      <c r="V313" s="161" t="s">
        <v>141</v>
      </c>
      <c r="W313" s="161" t="s">
        <v>115</v>
      </c>
      <c r="X313" s="161" t="s">
        <v>2390</v>
      </c>
      <c r="Y313" s="161" t="s">
        <v>2392</v>
      </c>
      <c r="Z313" s="165" t="s">
        <v>11417</v>
      </c>
      <c r="AA313" s="164"/>
      <c r="AB313" s="11"/>
    </row>
    <row r="314" spans="1:28">
      <c r="A314" s="161" t="s">
        <v>1070</v>
      </c>
      <c r="B314" s="161" t="s">
        <v>1070</v>
      </c>
      <c r="C314" s="161" t="s">
        <v>2205</v>
      </c>
      <c r="D314" s="161" t="s">
        <v>2596</v>
      </c>
      <c r="E314" s="17">
        <v>149.92099999999999</v>
      </c>
      <c r="F314" s="118">
        <v>2</v>
      </c>
      <c r="G314" s="161" t="s">
        <v>34</v>
      </c>
      <c r="H314" s="161" t="s">
        <v>5367</v>
      </c>
      <c r="I314" s="162">
        <v>3.3881944701021244E-5</v>
      </c>
      <c r="J314" s="117" t="s">
        <v>5622</v>
      </c>
      <c r="K314" s="117" t="s">
        <v>5623</v>
      </c>
      <c r="L314" s="117" t="s">
        <v>5624</v>
      </c>
      <c r="M314" s="161" t="s">
        <v>5274</v>
      </c>
      <c r="N314" s="161">
        <v>24.397970000000001</v>
      </c>
      <c r="O314" s="161">
        <v>121.3079</v>
      </c>
      <c r="P314" s="161">
        <v>2100</v>
      </c>
      <c r="Q314" s="161" t="s">
        <v>844</v>
      </c>
      <c r="R314" s="161" t="s">
        <v>1957</v>
      </c>
      <c r="S314" s="161" t="s">
        <v>845</v>
      </c>
      <c r="T314" s="161" t="s">
        <v>846</v>
      </c>
      <c r="U314" s="161">
        <v>1</v>
      </c>
      <c r="V314" s="161" t="s">
        <v>847</v>
      </c>
      <c r="W314" s="161" t="s">
        <v>115</v>
      </c>
      <c r="X314" s="161" t="s">
        <v>2223</v>
      </c>
      <c r="Y314" s="161" t="s">
        <v>2306</v>
      </c>
      <c r="Z314" s="165" t="s">
        <v>11374</v>
      </c>
      <c r="AA314" s="164"/>
    </row>
    <row r="315" spans="1:28">
      <c r="A315" s="161" t="s">
        <v>1100</v>
      </c>
      <c r="B315" s="161" t="s">
        <v>1100</v>
      </c>
      <c r="C315" s="161" t="s">
        <v>2205</v>
      </c>
      <c r="D315" s="161" t="s">
        <v>2596</v>
      </c>
      <c r="E315" s="17">
        <v>138.20099999999999</v>
      </c>
      <c r="F315" s="118">
        <v>2</v>
      </c>
      <c r="G315" s="161" t="s">
        <v>34</v>
      </c>
      <c r="H315" s="161">
        <v>30</v>
      </c>
      <c r="I315" s="162">
        <v>3.4296149403967718E-5</v>
      </c>
      <c r="J315" s="117" t="s">
        <v>5622</v>
      </c>
      <c r="K315" s="117" t="s">
        <v>5623</v>
      </c>
      <c r="L315" s="117" t="s">
        <v>5624</v>
      </c>
      <c r="M315" s="161" t="s">
        <v>5275</v>
      </c>
      <c r="N315" s="161">
        <v>24.397970000000001</v>
      </c>
      <c r="O315" s="161">
        <v>121.3079</v>
      </c>
      <c r="P315" s="161">
        <v>2100</v>
      </c>
      <c r="Q315" s="161" t="s">
        <v>844</v>
      </c>
      <c r="R315" s="161" t="s">
        <v>1987</v>
      </c>
      <c r="S315" s="161" t="s">
        <v>850</v>
      </c>
      <c r="T315" s="161" t="s">
        <v>851</v>
      </c>
      <c r="U315" s="161">
        <v>1</v>
      </c>
      <c r="V315" s="161" t="s">
        <v>847</v>
      </c>
      <c r="W315" s="161" t="s">
        <v>115</v>
      </c>
      <c r="X315" s="161" t="s">
        <v>2223</v>
      </c>
      <c r="Y315" s="161" t="s">
        <v>2306</v>
      </c>
      <c r="Z315" s="165" t="s">
        <v>11375</v>
      </c>
      <c r="AA315" s="164"/>
    </row>
    <row r="316" spans="1:28">
      <c r="A316" s="161" t="s">
        <v>1103</v>
      </c>
      <c r="B316" s="161" t="s">
        <v>1103</v>
      </c>
      <c r="C316" s="161" t="s">
        <v>2205</v>
      </c>
      <c r="D316" s="161" t="s">
        <v>2596</v>
      </c>
      <c r="E316" s="17">
        <v>143.86600000000001</v>
      </c>
      <c r="F316" s="118">
        <v>2</v>
      </c>
      <c r="G316" s="161" t="s">
        <v>34</v>
      </c>
      <c r="H316" s="161">
        <v>30</v>
      </c>
      <c r="I316" s="162">
        <v>3.338489905748548E-5</v>
      </c>
      <c r="J316" s="117" t="s">
        <v>5622</v>
      </c>
      <c r="K316" s="117" t="s">
        <v>5623</v>
      </c>
      <c r="L316" s="117" t="s">
        <v>5624</v>
      </c>
      <c r="M316" s="161" t="s">
        <v>5276</v>
      </c>
      <c r="N316" s="161">
        <v>24.397970000000001</v>
      </c>
      <c r="O316" s="161">
        <v>121.3079</v>
      </c>
      <c r="P316" s="161">
        <v>2100</v>
      </c>
      <c r="Q316" s="161" t="s">
        <v>844</v>
      </c>
      <c r="R316" s="161" t="s">
        <v>1971</v>
      </c>
      <c r="S316" s="161" t="s">
        <v>879</v>
      </c>
      <c r="T316" s="161" t="s">
        <v>880</v>
      </c>
      <c r="U316" s="161">
        <v>1</v>
      </c>
      <c r="V316" s="161" t="s">
        <v>847</v>
      </c>
      <c r="W316" s="161" t="s">
        <v>74</v>
      </c>
      <c r="X316" s="161" t="s">
        <v>2223</v>
      </c>
      <c r="Y316" s="161" t="s">
        <v>2306</v>
      </c>
      <c r="Z316" s="165" t="s">
        <v>11376</v>
      </c>
      <c r="AA316" s="164"/>
    </row>
    <row r="317" spans="1:28" s="33" customFormat="1">
      <c r="A317" s="161" t="s">
        <v>1120</v>
      </c>
      <c r="B317" s="161" t="s">
        <v>1120</v>
      </c>
      <c r="C317" s="161" t="s">
        <v>2205</v>
      </c>
      <c r="D317" s="161" t="s">
        <v>2596</v>
      </c>
      <c r="E317" s="17">
        <v>157.108</v>
      </c>
      <c r="F317" s="118">
        <v>2</v>
      </c>
      <c r="G317" s="161" t="s">
        <v>8</v>
      </c>
      <c r="H317" s="161" t="s">
        <v>5367</v>
      </c>
      <c r="I317" s="162">
        <v>3.3550580938664073E-5</v>
      </c>
      <c r="J317" s="117" t="s">
        <v>5613</v>
      </c>
      <c r="K317" s="117" t="s">
        <v>5623</v>
      </c>
      <c r="L317" s="117" t="s">
        <v>5624</v>
      </c>
      <c r="M317" s="161" t="s">
        <v>5277</v>
      </c>
      <c r="N317" s="161">
        <v>24.397970000000001</v>
      </c>
      <c r="O317" s="161">
        <v>121.3079</v>
      </c>
      <c r="P317" s="161">
        <v>2100</v>
      </c>
      <c r="Q317" s="161" t="s">
        <v>844</v>
      </c>
      <c r="R317" s="161" t="s">
        <v>1991</v>
      </c>
      <c r="S317" s="161" t="s">
        <v>853</v>
      </c>
      <c r="T317" s="161" t="s">
        <v>910</v>
      </c>
      <c r="U317" s="161">
        <v>1</v>
      </c>
      <c r="V317" s="161" t="s">
        <v>847</v>
      </c>
      <c r="W317" s="161" t="s">
        <v>115</v>
      </c>
      <c r="X317" s="161" t="s">
        <v>2223</v>
      </c>
      <c r="Y317" s="161" t="s">
        <v>2306</v>
      </c>
      <c r="Z317" s="165" t="s">
        <v>11377</v>
      </c>
      <c r="AA317" s="164"/>
      <c r="AB317" s="11"/>
    </row>
    <row r="318" spans="1:28" s="33" customFormat="1">
      <c r="A318" s="161" t="s">
        <v>2160</v>
      </c>
      <c r="B318" s="161" t="s">
        <v>445</v>
      </c>
      <c r="C318" s="161" t="s">
        <v>2205</v>
      </c>
      <c r="D318" s="161" t="s">
        <v>2607</v>
      </c>
      <c r="E318" s="17">
        <v>106.43600000000001</v>
      </c>
      <c r="F318" s="118">
        <v>3</v>
      </c>
      <c r="G318" s="161" t="s">
        <v>8</v>
      </c>
      <c r="H318" s="161" t="s">
        <v>5367</v>
      </c>
      <c r="I318" s="162">
        <v>3.2473648711003249E-5</v>
      </c>
      <c r="J318" s="117" t="s">
        <v>5613</v>
      </c>
      <c r="K318" s="117" t="s">
        <v>5625</v>
      </c>
      <c r="L318" s="117" t="s">
        <v>5618</v>
      </c>
      <c r="M318" s="161" t="s">
        <v>2588</v>
      </c>
      <c r="N318" s="161">
        <v>23.990053</v>
      </c>
      <c r="O318" s="161">
        <v>121.01594</v>
      </c>
      <c r="P318" s="161">
        <v>554.70000000000005</v>
      </c>
      <c r="Q318" s="161" t="s">
        <v>2632</v>
      </c>
      <c r="R318" s="161" t="s">
        <v>4</v>
      </c>
      <c r="S318" s="161" t="s">
        <v>5</v>
      </c>
      <c r="T318" s="161" t="s">
        <v>232</v>
      </c>
      <c r="U318" s="161">
        <v>4</v>
      </c>
      <c r="V318" s="161" t="s">
        <v>2952</v>
      </c>
      <c r="W318" s="161" t="s">
        <v>74</v>
      </c>
      <c r="X318" s="161" t="s">
        <v>2223</v>
      </c>
      <c r="Y318" s="161" t="s">
        <v>2306</v>
      </c>
      <c r="Z318" s="165" t="s">
        <v>11413</v>
      </c>
      <c r="AA318" s="164"/>
      <c r="AB318" s="11"/>
    </row>
    <row r="319" spans="1:28" s="66" customFormat="1">
      <c r="A319" s="161" t="s">
        <v>1950</v>
      </c>
      <c r="B319" s="161" t="s">
        <v>1949</v>
      </c>
      <c r="C319" s="161" t="s">
        <v>2205</v>
      </c>
      <c r="D319" s="161" t="s">
        <v>2600</v>
      </c>
      <c r="E319" s="17">
        <v>160.84200000000001</v>
      </c>
      <c r="F319" s="118">
        <v>2</v>
      </c>
      <c r="G319" s="161" t="s">
        <v>34</v>
      </c>
      <c r="H319" s="161">
        <v>30</v>
      </c>
      <c r="I319" s="162">
        <v>3.2805012473360427E-5</v>
      </c>
      <c r="J319" s="117" t="s">
        <v>5613</v>
      </c>
      <c r="K319" s="117" t="s">
        <v>5626</v>
      </c>
      <c r="L319" s="117" t="s">
        <v>5618</v>
      </c>
      <c r="M319" s="161" t="s">
        <v>2588</v>
      </c>
      <c r="N319" s="161">
        <v>24.403946999999999</v>
      </c>
      <c r="O319" s="161">
        <v>121.362847</v>
      </c>
      <c r="P319" s="161">
        <v>1609.257568</v>
      </c>
      <c r="Q319" s="161" t="s">
        <v>2632</v>
      </c>
      <c r="R319" s="161" t="s">
        <v>152</v>
      </c>
      <c r="S319" s="161" t="s">
        <v>153</v>
      </c>
      <c r="T319" s="161" t="s">
        <v>1874</v>
      </c>
      <c r="U319" s="161">
        <v>1</v>
      </c>
      <c r="V319" s="161" t="s">
        <v>95</v>
      </c>
      <c r="W319" s="161" t="s">
        <v>74</v>
      </c>
      <c r="X319" s="161" t="s">
        <v>2223</v>
      </c>
      <c r="Y319" s="161" t="s">
        <v>2306</v>
      </c>
      <c r="Z319" s="165" t="s">
        <v>11371</v>
      </c>
      <c r="AA319" s="164"/>
      <c r="AB319" s="11"/>
    </row>
    <row r="320" spans="1:28">
      <c r="A320" s="161" t="s">
        <v>2161</v>
      </c>
      <c r="B320" s="161" t="s">
        <v>0</v>
      </c>
      <c r="C320" s="161" t="s">
        <v>2205</v>
      </c>
      <c r="D320" s="161" t="s">
        <v>2597</v>
      </c>
      <c r="E320" s="17">
        <v>55.205300000000001</v>
      </c>
      <c r="F320" s="118">
        <v>2</v>
      </c>
      <c r="G320" s="161" t="s">
        <v>34</v>
      </c>
      <c r="H320" s="161"/>
      <c r="I320" s="162">
        <v>2.9657056730967252E-5</v>
      </c>
      <c r="J320" s="117" t="s">
        <v>5622</v>
      </c>
      <c r="K320" s="117" t="s">
        <v>5628</v>
      </c>
      <c r="L320" s="117" t="s">
        <v>5629</v>
      </c>
      <c r="M320" s="161" t="s">
        <v>5278</v>
      </c>
      <c r="N320" s="161">
        <v>25.016957810000001</v>
      </c>
      <c r="O320" s="161">
        <v>121.5372711</v>
      </c>
      <c r="P320" s="161">
        <v>0</v>
      </c>
      <c r="Q320" s="161" t="s">
        <v>2632</v>
      </c>
      <c r="R320" s="161" t="s">
        <v>4</v>
      </c>
      <c r="S320" s="161" t="s">
        <v>5</v>
      </c>
      <c r="T320" s="161" t="s">
        <v>6</v>
      </c>
      <c r="U320" s="161">
        <v>3</v>
      </c>
      <c r="V320" s="161" t="s">
        <v>220</v>
      </c>
      <c r="W320" s="161" t="s">
        <v>2200</v>
      </c>
      <c r="X320" s="161" t="s">
        <v>2142</v>
      </c>
      <c r="Y320" s="161" t="s">
        <v>2142</v>
      </c>
      <c r="Z320" s="165" t="s">
        <v>11378</v>
      </c>
      <c r="AA320" s="164"/>
    </row>
    <row r="321" spans="1:28">
      <c r="A321" s="161" t="s">
        <v>2162</v>
      </c>
      <c r="B321" s="161" t="s">
        <v>12</v>
      </c>
      <c r="C321" s="161" t="s">
        <v>2205</v>
      </c>
      <c r="D321" s="161" t="s">
        <v>2597</v>
      </c>
      <c r="E321" s="17">
        <v>57.833799999999997</v>
      </c>
      <c r="F321" s="118">
        <v>2</v>
      </c>
      <c r="G321" s="161" t="s">
        <v>34</v>
      </c>
      <c r="H321" s="161">
        <v>30</v>
      </c>
      <c r="I321" s="162">
        <v>3.1396716483342425E-5</v>
      </c>
      <c r="J321" s="117" t="s">
        <v>5622</v>
      </c>
      <c r="K321" s="117" t="s">
        <v>5628</v>
      </c>
      <c r="L321" s="117" t="s">
        <v>5629</v>
      </c>
      <c r="M321" s="161" t="s">
        <v>5279</v>
      </c>
      <c r="N321" s="161">
        <v>25.017679179999998</v>
      </c>
      <c r="O321" s="161">
        <v>121.5380952</v>
      </c>
      <c r="P321" s="161">
        <v>0</v>
      </c>
      <c r="Q321" s="161" t="s">
        <v>2632</v>
      </c>
      <c r="R321" s="161" t="s">
        <v>4</v>
      </c>
      <c r="S321" s="161" t="s">
        <v>5</v>
      </c>
      <c r="T321" s="161" t="s">
        <v>6</v>
      </c>
      <c r="U321" s="161">
        <v>6</v>
      </c>
      <c r="V321" s="161" t="s">
        <v>220</v>
      </c>
      <c r="W321" s="161" t="s">
        <v>2200</v>
      </c>
      <c r="X321" s="161" t="s">
        <v>2142</v>
      </c>
      <c r="Y321" s="161" t="s">
        <v>2142</v>
      </c>
      <c r="Z321" s="165" t="s">
        <v>11379</v>
      </c>
      <c r="AA321" s="164"/>
    </row>
    <row r="322" spans="1:28">
      <c r="A322" s="161" t="s">
        <v>2163</v>
      </c>
      <c r="B322" s="161" t="s">
        <v>27</v>
      </c>
      <c r="C322" s="161" t="s">
        <v>2205</v>
      </c>
      <c r="D322" s="161" t="s">
        <v>2597</v>
      </c>
      <c r="E322" s="17">
        <v>42.146500000000003</v>
      </c>
      <c r="F322" s="118">
        <v>2</v>
      </c>
      <c r="G322" s="161" t="s">
        <v>34</v>
      </c>
      <c r="H322" s="161"/>
      <c r="I322" s="162">
        <v>3.0402625196270898E-5</v>
      </c>
      <c r="J322" s="117" t="s">
        <v>5622</v>
      </c>
      <c r="K322" s="117" t="s">
        <v>5628</v>
      </c>
      <c r="L322" s="117" t="s">
        <v>5629</v>
      </c>
      <c r="M322" s="161" t="s">
        <v>5280</v>
      </c>
      <c r="N322" s="161">
        <v>25.020153659999998</v>
      </c>
      <c r="O322" s="161">
        <v>121.5438549</v>
      </c>
      <c r="P322" s="161">
        <v>0</v>
      </c>
      <c r="Q322" s="161" t="s">
        <v>2632</v>
      </c>
      <c r="R322" s="161" t="s">
        <v>4</v>
      </c>
      <c r="S322" s="161" t="s">
        <v>5</v>
      </c>
      <c r="T322" s="161" t="s">
        <v>6</v>
      </c>
      <c r="U322" s="161">
        <v>10</v>
      </c>
      <c r="V322" s="161" t="s">
        <v>220</v>
      </c>
      <c r="W322" s="161" t="s">
        <v>2200</v>
      </c>
      <c r="X322" s="161" t="s">
        <v>2142</v>
      </c>
      <c r="Y322" s="161" t="s">
        <v>2142</v>
      </c>
      <c r="Z322" s="165" t="s">
        <v>11380</v>
      </c>
      <c r="AA322" s="164"/>
    </row>
    <row r="323" spans="1:28">
      <c r="A323" s="161" t="s">
        <v>2164</v>
      </c>
      <c r="B323" s="161" t="s">
        <v>27</v>
      </c>
      <c r="C323" s="161" t="s">
        <v>2205</v>
      </c>
      <c r="D323" s="161" t="s">
        <v>2597</v>
      </c>
      <c r="E323" s="17">
        <v>37.260800000000003</v>
      </c>
      <c r="F323" s="118">
        <v>2</v>
      </c>
      <c r="G323" s="161" t="s">
        <v>34</v>
      </c>
      <c r="H323" s="161">
        <v>30</v>
      </c>
      <c r="I323" s="162">
        <v>3.1396716483342425E-5</v>
      </c>
      <c r="J323" s="117" t="s">
        <v>5622</v>
      </c>
      <c r="K323" s="117" t="s">
        <v>5628</v>
      </c>
      <c r="L323" s="117" t="s">
        <v>5629</v>
      </c>
      <c r="M323" s="161" t="s">
        <v>5281</v>
      </c>
      <c r="N323" s="161">
        <v>25.020153659999998</v>
      </c>
      <c r="O323" s="161">
        <v>121.5438549</v>
      </c>
      <c r="P323" s="161">
        <v>0</v>
      </c>
      <c r="Q323" s="161" t="s">
        <v>2632</v>
      </c>
      <c r="R323" s="161" t="s">
        <v>4</v>
      </c>
      <c r="S323" s="161" t="s">
        <v>5</v>
      </c>
      <c r="T323" s="161" t="s">
        <v>6</v>
      </c>
      <c r="U323" s="161">
        <v>10</v>
      </c>
      <c r="V323" s="161" t="s">
        <v>1766</v>
      </c>
      <c r="W323" s="161" t="s">
        <v>2200</v>
      </c>
      <c r="X323" s="161" t="s">
        <v>2142</v>
      </c>
      <c r="Y323" s="161" t="s">
        <v>2142</v>
      </c>
      <c r="Z323" s="165" t="s">
        <v>11381</v>
      </c>
      <c r="AA323" s="164"/>
    </row>
    <row r="324" spans="1:28">
      <c r="A324" s="161" t="s">
        <v>2165</v>
      </c>
      <c r="B324" s="161" t="s">
        <v>27</v>
      </c>
      <c r="C324" s="161" t="s">
        <v>2205</v>
      </c>
      <c r="D324" s="161" t="s">
        <v>2597</v>
      </c>
      <c r="E324" s="17">
        <v>96.840199999999996</v>
      </c>
      <c r="F324" s="118">
        <v>2</v>
      </c>
      <c r="G324" s="161" t="s">
        <v>34</v>
      </c>
      <c r="H324" s="161"/>
      <c r="I324" s="162">
        <v>3.2307966829824663E-5</v>
      </c>
      <c r="J324" s="117" t="s">
        <v>5622</v>
      </c>
      <c r="K324" s="117" t="s">
        <v>5628</v>
      </c>
      <c r="L324" s="117" t="s">
        <v>5629</v>
      </c>
      <c r="M324" s="161" t="s">
        <v>5282</v>
      </c>
      <c r="N324" s="161">
        <v>25.020153659999998</v>
      </c>
      <c r="O324" s="161">
        <v>121.5438549</v>
      </c>
      <c r="P324" s="161">
        <v>0</v>
      </c>
      <c r="Q324" s="161" t="s">
        <v>2632</v>
      </c>
      <c r="R324" s="161" t="s">
        <v>4</v>
      </c>
      <c r="S324" s="161" t="s">
        <v>5</v>
      </c>
      <c r="T324" s="161" t="s">
        <v>6</v>
      </c>
      <c r="U324" s="161">
        <v>10</v>
      </c>
      <c r="V324" s="161" t="s">
        <v>95</v>
      </c>
      <c r="W324" s="161" t="s">
        <v>115</v>
      </c>
      <c r="X324" s="161" t="s">
        <v>2142</v>
      </c>
      <c r="Y324" s="161" t="s">
        <v>2142</v>
      </c>
      <c r="Z324" s="165" t="s">
        <v>11382</v>
      </c>
      <c r="AA324" s="164"/>
    </row>
    <row r="325" spans="1:28">
      <c r="A325" s="161" t="s">
        <v>2166</v>
      </c>
      <c r="B325" s="161" t="s">
        <v>27</v>
      </c>
      <c r="C325" s="161" t="s">
        <v>2205</v>
      </c>
      <c r="D325" s="161" t="s">
        <v>2597</v>
      </c>
      <c r="E325" s="17">
        <v>40.090499999999999</v>
      </c>
      <c r="F325" s="118">
        <v>2</v>
      </c>
      <c r="G325" s="161" t="s">
        <v>34</v>
      </c>
      <c r="H325" s="161"/>
      <c r="I325" s="162">
        <v>3.0236943315092312E-5</v>
      </c>
      <c r="J325" s="117" t="s">
        <v>5622</v>
      </c>
      <c r="K325" s="117" t="s">
        <v>5628</v>
      </c>
      <c r="L325" s="117" t="s">
        <v>5629</v>
      </c>
      <c r="M325" s="161" t="s">
        <v>5283</v>
      </c>
      <c r="N325" s="161">
        <v>25.020153659999998</v>
      </c>
      <c r="O325" s="161">
        <v>121.5438549</v>
      </c>
      <c r="P325" s="161">
        <v>0</v>
      </c>
      <c r="Q325" s="161" t="s">
        <v>2632</v>
      </c>
      <c r="R325" s="161" t="s">
        <v>4</v>
      </c>
      <c r="S325" s="161" t="s">
        <v>5</v>
      </c>
      <c r="T325" s="161" t="s">
        <v>6</v>
      </c>
      <c r="U325" s="161">
        <v>10</v>
      </c>
      <c r="V325" s="161" t="s">
        <v>220</v>
      </c>
      <c r="W325" s="161" t="s">
        <v>115</v>
      </c>
      <c r="X325" s="161" t="s">
        <v>2287</v>
      </c>
      <c r="Y325" s="161" t="s">
        <v>2287</v>
      </c>
      <c r="Z325" s="165" t="s">
        <v>11383</v>
      </c>
      <c r="AA325" s="164"/>
    </row>
    <row r="326" spans="1:28">
      <c r="A326" s="161" t="s">
        <v>2167</v>
      </c>
      <c r="B326" s="161" t="s">
        <v>12</v>
      </c>
      <c r="C326" s="161" t="s">
        <v>2205</v>
      </c>
      <c r="D326" s="161" t="s">
        <v>2597</v>
      </c>
      <c r="E326" s="17">
        <v>97.282300000000006</v>
      </c>
      <c r="F326" s="118">
        <v>2</v>
      </c>
      <c r="G326" s="161" t="s">
        <v>34</v>
      </c>
      <c r="H326" s="161"/>
      <c r="I326" s="162">
        <v>3.2556489651592545E-5</v>
      </c>
      <c r="J326" s="117" t="s">
        <v>5622</v>
      </c>
      <c r="K326" s="117" t="s">
        <v>5628</v>
      </c>
      <c r="L326" s="117" t="s">
        <v>5629</v>
      </c>
      <c r="M326" s="161" t="s">
        <v>5284</v>
      </c>
      <c r="N326" s="161">
        <v>25.017679179999998</v>
      </c>
      <c r="O326" s="161">
        <v>121.5380952</v>
      </c>
      <c r="P326" s="161">
        <v>0</v>
      </c>
      <c r="Q326" s="161" t="s">
        <v>2632</v>
      </c>
      <c r="R326" s="161" t="s">
        <v>4</v>
      </c>
      <c r="S326" s="161" t="s">
        <v>5</v>
      </c>
      <c r="T326" s="161" t="s">
        <v>6</v>
      </c>
      <c r="U326" s="161">
        <v>6</v>
      </c>
      <c r="V326" s="161" t="s">
        <v>220</v>
      </c>
      <c r="W326" s="161" t="s">
        <v>74</v>
      </c>
      <c r="X326" s="161" t="s">
        <v>2142</v>
      </c>
      <c r="Y326" s="161" t="s">
        <v>2142</v>
      </c>
      <c r="Z326" s="165" t="s">
        <v>11384</v>
      </c>
      <c r="AA326" s="164"/>
    </row>
    <row r="327" spans="1:28">
      <c r="A327" s="161" t="s">
        <v>2168</v>
      </c>
      <c r="B327" s="161" t="s">
        <v>27</v>
      </c>
      <c r="C327" s="161" t="s">
        <v>2205</v>
      </c>
      <c r="D327" s="161" t="s">
        <v>2597</v>
      </c>
      <c r="E327" s="17">
        <v>94.930300000000003</v>
      </c>
      <c r="F327" s="118">
        <v>2</v>
      </c>
      <c r="G327" s="161" t="s">
        <v>34</v>
      </c>
      <c r="H327" s="161"/>
      <c r="I327" s="162">
        <v>3.2639330592181834E-5</v>
      </c>
      <c r="J327" s="117" t="s">
        <v>5622</v>
      </c>
      <c r="K327" s="117" t="s">
        <v>5628</v>
      </c>
      <c r="L327" s="117" t="s">
        <v>5629</v>
      </c>
      <c r="M327" s="161" t="s">
        <v>5285</v>
      </c>
      <c r="N327" s="161">
        <v>25.020153659999998</v>
      </c>
      <c r="O327" s="161">
        <v>121.5438549</v>
      </c>
      <c r="P327" s="161">
        <v>0</v>
      </c>
      <c r="Q327" s="161" t="s">
        <v>2632</v>
      </c>
      <c r="R327" s="161" t="s">
        <v>4</v>
      </c>
      <c r="S327" s="161" t="s">
        <v>5</v>
      </c>
      <c r="T327" s="161" t="s">
        <v>6</v>
      </c>
      <c r="U327" s="161">
        <v>10</v>
      </c>
      <c r="V327" s="161" t="s">
        <v>95</v>
      </c>
      <c r="W327" s="161" t="s">
        <v>74</v>
      </c>
      <c r="X327" s="161" t="s">
        <v>2142</v>
      </c>
      <c r="Y327" s="161" t="s">
        <v>2142</v>
      </c>
      <c r="Z327" s="165" t="s">
        <v>11385</v>
      </c>
      <c r="AA327" s="164"/>
    </row>
    <row r="328" spans="1:28">
      <c r="A328" s="161" t="s">
        <v>2169</v>
      </c>
      <c r="B328" s="161" t="s">
        <v>27</v>
      </c>
      <c r="C328" s="161" t="s">
        <v>2205</v>
      </c>
      <c r="D328" s="161" t="s">
        <v>2597</v>
      </c>
      <c r="E328" s="17">
        <v>37.429299999999998</v>
      </c>
      <c r="F328" s="118">
        <v>2</v>
      </c>
      <c r="G328" s="161" t="s">
        <v>34</v>
      </c>
      <c r="H328" s="161">
        <v>30</v>
      </c>
      <c r="I328" s="162">
        <v>3.1231034602163839E-5</v>
      </c>
      <c r="J328" s="117" t="s">
        <v>5622</v>
      </c>
      <c r="K328" s="117" t="s">
        <v>5628</v>
      </c>
      <c r="L328" s="117" t="s">
        <v>5629</v>
      </c>
      <c r="M328" s="161" t="s">
        <v>5286</v>
      </c>
      <c r="N328" s="161">
        <v>25.020153659999998</v>
      </c>
      <c r="O328" s="161">
        <v>121.5438549</v>
      </c>
      <c r="P328" s="161">
        <v>0</v>
      </c>
      <c r="Q328" s="161" t="s">
        <v>2632</v>
      </c>
      <c r="R328" s="161" t="s">
        <v>4</v>
      </c>
      <c r="S328" s="161" t="s">
        <v>5</v>
      </c>
      <c r="T328" s="161" t="s">
        <v>6</v>
      </c>
      <c r="U328" s="161">
        <v>10</v>
      </c>
      <c r="V328" s="161" t="s">
        <v>220</v>
      </c>
      <c r="W328" s="161" t="s">
        <v>74</v>
      </c>
      <c r="X328" s="161" t="s">
        <v>2142</v>
      </c>
      <c r="Y328" s="161" t="s">
        <v>2142</v>
      </c>
      <c r="Z328" s="165" t="s">
        <v>11386</v>
      </c>
      <c r="AA328" s="164"/>
    </row>
    <row r="329" spans="1:28">
      <c r="A329" s="161" t="s">
        <v>2170</v>
      </c>
      <c r="B329" s="161" t="s">
        <v>27</v>
      </c>
      <c r="C329" s="161" t="s">
        <v>2205</v>
      </c>
      <c r="D329" s="161" t="s">
        <v>2597</v>
      </c>
      <c r="E329" s="17">
        <v>46.238100000000003</v>
      </c>
      <c r="F329" s="118">
        <v>2</v>
      </c>
      <c r="G329" s="161" t="s">
        <v>34</v>
      </c>
      <c r="H329" s="161">
        <v>30</v>
      </c>
      <c r="I329" s="162">
        <v>3.0154102374503016E-5</v>
      </c>
      <c r="J329" s="117" t="s">
        <v>5622</v>
      </c>
      <c r="K329" s="117" t="s">
        <v>5628</v>
      </c>
      <c r="L329" s="117" t="s">
        <v>5629</v>
      </c>
      <c r="M329" s="161" t="s">
        <v>5287</v>
      </c>
      <c r="N329" s="161">
        <v>25.020153659999998</v>
      </c>
      <c r="O329" s="161">
        <v>121.5438549</v>
      </c>
      <c r="P329" s="161">
        <v>0</v>
      </c>
      <c r="Q329" s="161" t="s">
        <v>2632</v>
      </c>
      <c r="R329" s="161" t="s">
        <v>4</v>
      </c>
      <c r="S329" s="161" t="s">
        <v>5</v>
      </c>
      <c r="T329" s="161" t="s">
        <v>6</v>
      </c>
      <c r="U329" s="161">
        <v>10</v>
      </c>
      <c r="V329" s="161" t="s">
        <v>1766</v>
      </c>
      <c r="W329" s="161" t="s">
        <v>74</v>
      </c>
      <c r="X329" s="161" t="s">
        <v>2142</v>
      </c>
      <c r="Y329" s="161" t="s">
        <v>2142</v>
      </c>
      <c r="Z329" s="165" t="s">
        <v>11387</v>
      </c>
      <c r="AA329" s="164"/>
    </row>
    <row r="330" spans="1:28">
      <c r="A330" s="161" t="s">
        <v>2171</v>
      </c>
      <c r="B330" s="161" t="s">
        <v>12</v>
      </c>
      <c r="C330" s="161" t="s">
        <v>2205</v>
      </c>
      <c r="D330" s="161" t="s">
        <v>2597</v>
      </c>
      <c r="E330" s="17">
        <v>40.555</v>
      </c>
      <c r="F330" s="118">
        <v>2</v>
      </c>
      <c r="G330" s="161" t="s">
        <v>34</v>
      </c>
      <c r="H330" s="161"/>
      <c r="I330" s="162">
        <v>3.1396716483342425E-5</v>
      </c>
      <c r="J330" s="117" t="s">
        <v>5622</v>
      </c>
      <c r="K330" s="117" t="s">
        <v>5628</v>
      </c>
      <c r="L330" s="117" t="s">
        <v>5629</v>
      </c>
      <c r="M330" s="161" t="s">
        <v>5288</v>
      </c>
      <c r="N330" s="161">
        <v>25.017679179999998</v>
      </c>
      <c r="O330" s="161">
        <v>121.5380952</v>
      </c>
      <c r="P330" s="161">
        <v>0</v>
      </c>
      <c r="Q330" s="161" t="s">
        <v>2632</v>
      </c>
      <c r="R330" s="161" t="s">
        <v>4</v>
      </c>
      <c r="S330" s="161" t="s">
        <v>5</v>
      </c>
      <c r="T330" s="161" t="s">
        <v>6</v>
      </c>
      <c r="U330" s="161">
        <v>6</v>
      </c>
      <c r="V330" s="161" t="s">
        <v>220</v>
      </c>
      <c r="W330" s="161" t="s">
        <v>2201</v>
      </c>
      <c r="X330" s="161" t="s">
        <v>2287</v>
      </c>
      <c r="Y330" s="161" t="s">
        <v>2287</v>
      </c>
      <c r="Z330" s="165" t="s">
        <v>11388</v>
      </c>
      <c r="AA330" s="164"/>
    </row>
    <row r="331" spans="1:28">
      <c r="A331" s="161" t="s">
        <v>2172</v>
      </c>
      <c r="B331" s="161" t="s">
        <v>27</v>
      </c>
      <c r="C331" s="161" t="s">
        <v>2205</v>
      </c>
      <c r="D331" s="161" t="s">
        <v>2597</v>
      </c>
      <c r="E331" s="17">
        <v>35.659999999999997</v>
      </c>
      <c r="F331" s="118">
        <v>2</v>
      </c>
      <c r="G331" s="161" t="s">
        <v>34</v>
      </c>
      <c r="H331" s="161" t="s">
        <v>5367</v>
      </c>
      <c r="I331" s="162">
        <v>3.1148193661574543E-5</v>
      </c>
      <c r="J331" s="117" t="s">
        <v>5622</v>
      </c>
      <c r="K331" s="117" t="s">
        <v>5628</v>
      </c>
      <c r="L331" s="117" t="s">
        <v>5629</v>
      </c>
      <c r="M331" s="161" t="s">
        <v>5289</v>
      </c>
      <c r="N331" s="161">
        <v>25.020153659999998</v>
      </c>
      <c r="O331" s="161">
        <v>121.5438549</v>
      </c>
      <c r="P331" s="161">
        <v>0</v>
      </c>
      <c r="Q331" s="161" t="s">
        <v>2632</v>
      </c>
      <c r="R331" s="161" t="s">
        <v>4</v>
      </c>
      <c r="S331" s="161" t="s">
        <v>5</v>
      </c>
      <c r="T331" s="161" t="s">
        <v>6</v>
      </c>
      <c r="U331" s="161">
        <v>10</v>
      </c>
      <c r="V331" s="161" t="s">
        <v>220</v>
      </c>
      <c r="W331" s="161" t="s">
        <v>2201</v>
      </c>
      <c r="X331" s="161" t="s">
        <v>2142</v>
      </c>
      <c r="Y331" s="161" t="s">
        <v>2142</v>
      </c>
      <c r="Z331" s="165" t="s">
        <v>11389</v>
      </c>
      <c r="AA331" s="164"/>
    </row>
    <row r="332" spans="1:28">
      <c r="A332" s="161" t="s">
        <v>2173</v>
      </c>
      <c r="B332" s="161" t="s">
        <v>27</v>
      </c>
      <c r="C332" s="161" t="s">
        <v>2205</v>
      </c>
      <c r="D332" s="161" t="s">
        <v>2597</v>
      </c>
      <c r="E332" s="17">
        <v>31.9663</v>
      </c>
      <c r="F332" s="118">
        <v>2</v>
      </c>
      <c r="G332" s="161" t="s">
        <v>34</v>
      </c>
      <c r="H332" s="161">
        <v>30</v>
      </c>
      <c r="I332" s="162">
        <v>3.2390807770413953E-5</v>
      </c>
      <c r="J332" s="117" t="s">
        <v>5622</v>
      </c>
      <c r="K332" s="117" t="s">
        <v>5628</v>
      </c>
      <c r="L332" s="117" t="s">
        <v>5629</v>
      </c>
      <c r="M332" s="161" t="s">
        <v>5290</v>
      </c>
      <c r="N332" s="161">
        <v>25.020153659999998</v>
      </c>
      <c r="O332" s="161">
        <v>121.5438549</v>
      </c>
      <c r="P332" s="161">
        <v>0</v>
      </c>
      <c r="Q332" s="161" t="s">
        <v>2632</v>
      </c>
      <c r="R332" s="161" t="s">
        <v>4</v>
      </c>
      <c r="S332" s="161" t="s">
        <v>5</v>
      </c>
      <c r="T332" s="161" t="s">
        <v>6</v>
      </c>
      <c r="U332" s="161">
        <v>10</v>
      </c>
      <c r="V332" s="161" t="s">
        <v>1766</v>
      </c>
      <c r="W332" s="161" t="s">
        <v>2201</v>
      </c>
      <c r="X332" s="161" t="s">
        <v>2142</v>
      </c>
      <c r="Y332" s="161" t="s">
        <v>2142</v>
      </c>
      <c r="Z332" s="165" t="s">
        <v>11390</v>
      </c>
      <c r="AA332" s="164"/>
    </row>
    <row r="333" spans="1:28">
      <c r="A333" s="161" t="s">
        <v>2174</v>
      </c>
      <c r="B333" s="161" t="s">
        <v>17</v>
      </c>
      <c r="C333" s="161" t="s">
        <v>2205</v>
      </c>
      <c r="D333" s="161" t="s">
        <v>2597</v>
      </c>
      <c r="E333" s="17">
        <v>102.023</v>
      </c>
      <c r="F333" s="118">
        <v>2</v>
      </c>
      <c r="G333" s="161" t="s">
        <v>34</v>
      </c>
      <c r="H333" s="161">
        <v>30</v>
      </c>
      <c r="I333" s="162">
        <v>3.2225125889235367E-5</v>
      </c>
      <c r="J333" s="117" t="s">
        <v>5622</v>
      </c>
      <c r="K333" s="117" t="s">
        <v>5628</v>
      </c>
      <c r="L333" s="117" t="s">
        <v>5629</v>
      </c>
      <c r="M333" s="161" t="s">
        <v>5291</v>
      </c>
      <c r="N333" s="161">
        <v>25.018002039999999</v>
      </c>
      <c r="O333" s="161">
        <v>121.542373</v>
      </c>
      <c r="P333" s="161">
        <v>0</v>
      </c>
      <c r="Q333" s="161" t="s">
        <v>2632</v>
      </c>
      <c r="R333" s="161" t="s">
        <v>4</v>
      </c>
      <c r="S333" s="161" t="s">
        <v>5</v>
      </c>
      <c r="T333" s="161" t="s">
        <v>6</v>
      </c>
      <c r="U333" s="161">
        <v>2</v>
      </c>
      <c r="V333" s="161" t="s">
        <v>95</v>
      </c>
      <c r="W333" s="161" t="s">
        <v>2200</v>
      </c>
      <c r="X333" s="161" t="s">
        <v>2287</v>
      </c>
      <c r="Y333" s="161" t="s">
        <v>2287</v>
      </c>
      <c r="Z333" s="165" t="s">
        <v>11391</v>
      </c>
      <c r="AA333" s="164"/>
    </row>
    <row r="334" spans="1:28" s="33" customFormat="1">
      <c r="A334" s="161" t="s">
        <v>2175</v>
      </c>
      <c r="B334" s="161" t="s">
        <v>0</v>
      </c>
      <c r="C334" s="161" t="s">
        <v>2205</v>
      </c>
      <c r="D334" s="161" t="s">
        <v>2597</v>
      </c>
      <c r="E334" s="17">
        <v>102.256</v>
      </c>
      <c r="F334" s="118">
        <v>2</v>
      </c>
      <c r="G334" s="161" t="s">
        <v>8</v>
      </c>
      <c r="H334" s="161" t="s">
        <v>5367</v>
      </c>
      <c r="I334" s="162">
        <v>3.1728080245699603E-5</v>
      </c>
      <c r="J334" s="117" t="s">
        <v>5613</v>
      </c>
      <c r="K334" s="117" t="s">
        <v>5628</v>
      </c>
      <c r="L334" s="117" t="s">
        <v>5629</v>
      </c>
      <c r="M334" s="161" t="s">
        <v>5292</v>
      </c>
      <c r="N334" s="161">
        <v>25.016957810000001</v>
      </c>
      <c r="O334" s="161">
        <v>121.5372711</v>
      </c>
      <c r="P334" s="161">
        <v>0</v>
      </c>
      <c r="Q334" s="161" t="s">
        <v>2632</v>
      </c>
      <c r="R334" s="161" t="s">
        <v>4</v>
      </c>
      <c r="S334" s="161" t="s">
        <v>5</v>
      </c>
      <c r="T334" s="161" t="s">
        <v>6</v>
      </c>
      <c r="U334" s="161">
        <v>3</v>
      </c>
      <c r="V334" s="161" t="s">
        <v>141</v>
      </c>
      <c r="W334" s="161" t="s">
        <v>115</v>
      </c>
      <c r="X334" s="161" t="s">
        <v>2287</v>
      </c>
      <c r="Y334" s="161" t="s">
        <v>2287</v>
      </c>
      <c r="Z334" s="165" t="s">
        <v>11392</v>
      </c>
      <c r="AA334" s="164"/>
      <c r="AB334" s="11"/>
    </row>
    <row r="335" spans="1:28">
      <c r="A335" s="161" t="s">
        <v>2176</v>
      </c>
      <c r="B335" s="161" t="s">
        <v>12</v>
      </c>
      <c r="C335" s="161" t="s">
        <v>2205</v>
      </c>
      <c r="D335" s="161" t="s">
        <v>2597</v>
      </c>
      <c r="E335" s="17">
        <v>34.926200000000001</v>
      </c>
      <c r="F335" s="118">
        <v>2</v>
      </c>
      <c r="G335" s="161" t="s">
        <v>34</v>
      </c>
      <c r="H335" s="161">
        <v>30</v>
      </c>
      <c r="I335" s="162">
        <v>3.1065352720985254E-5</v>
      </c>
      <c r="J335" s="117" t="s">
        <v>5622</v>
      </c>
      <c r="K335" s="117" t="s">
        <v>5628</v>
      </c>
      <c r="L335" s="117" t="s">
        <v>5629</v>
      </c>
      <c r="M335" s="161" t="s">
        <v>5293</v>
      </c>
      <c r="N335" s="161">
        <v>25.017679179999998</v>
      </c>
      <c r="O335" s="161">
        <v>121.5380952</v>
      </c>
      <c r="P335" s="161">
        <v>0</v>
      </c>
      <c r="Q335" s="161" t="s">
        <v>2632</v>
      </c>
      <c r="R335" s="161" t="s">
        <v>4</v>
      </c>
      <c r="S335" s="161" t="s">
        <v>5</v>
      </c>
      <c r="T335" s="161" t="s">
        <v>6</v>
      </c>
      <c r="U335" s="161">
        <v>6</v>
      </c>
      <c r="V335" s="161" t="s">
        <v>95</v>
      </c>
      <c r="W335" s="161" t="s">
        <v>115</v>
      </c>
      <c r="X335" s="161" t="s">
        <v>2142</v>
      </c>
      <c r="Y335" s="161" t="s">
        <v>2142</v>
      </c>
      <c r="Z335" s="165" t="s">
        <v>11393</v>
      </c>
      <c r="AA335" s="164"/>
    </row>
    <row r="336" spans="1:28">
      <c r="A336" s="161" t="s">
        <v>2177</v>
      </c>
      <c r="B336" s="161" t="s">
        <v>12</v>
      </c>
      <c r="C336" s="161" t="s">
        <v>2205</v>
      </c>
      <c r="D336" s="161" t="s">
        <v>2597</v>
      </c>
      <c r="E336" s="17">
        <v>37.653799999999997</v>
      </c>
      <c r="F336" s="118">
        <v>2</v>
      </c>
      <c r="G336" s="161" t="s">
        <v>34</v>
      </c>
      <c r="H336" s="161">
        <v>30</v>
      </c>
      <c r="I336" s="162">
        <v>3.1479557423931721E-5</v>
      </c>
      <c r="J336" s="117" t="s">
        <v>5622</v>
      </c>
      <c r="K336" s="117" t="s">
        <v>5628</v>
      </c>
      <c r="L336" s="117" t="s">
        <v>5629</v>
      </c>
      <c r="M336" s="161" t="s">
        <v>5294</v>
      </c>
      <c r="N336" s="161">
        <v>25.017679179999998</v>
      </c>
      <c r="O336" s="161">
        <v>121.5380952</v>
      </c>
      <c r="P336" s="161">
        <v>0</v>
      </c>
      <c r="Q336" s="161" t="s">
        <v>2632</v>
      </c>
      <c r="R336" s="161" t="s">
        <v>4</v>
      </c>
      <c r="S336" s="161" t="s">
        <v>5</v>
      </c>
      <c r="T336" s="161" t="s">
        <v>6</v>
      </c>
      <c r="U336" s="161">
        <v>6</v>
      </c>
      <c r="V336" s="161" t="s">
        <v>220</v>
      </c>
      <c r="W336" s="161" t="s">
        <v>115</v>
      </c>
      <c r="X336" s="161" t="s">
        <v>2142</v>
      </c>
      <c r="Y336" s="161" t="s">
        <v>2142</v>
      </c>
      <c r="Z336" s="165" t="s">
        <v>11394</v>
      </c>
      <c r="AA336" s="164"/>
    </row>
    <row r="337" spans="1:28">
      <c r="A337" s="161" t="s">
        <v>2178</v>
      </c>
      <c r="B337" s="161" t="s">
        <v>17</v>
      </c>
      <c r="C337" s="161" t="s">
        <v>2205</v>
      </c>
      <c r="D337" s="161" t="s">
        <v>2597</v>
      </c>
      <c r="E337" s="17">
        <v>38.92</v>
      </c>
      <c r="F337" s="118">
        <v>2</v>
      </c>
      <c r="G337" s="161" t="s">
        <v>34</v>
      </c>
      <c r="H337" s="161">
        <v>30</v>
      </c>
      <c r="I337" s="162">
        <v>3.0733988958628076E-5</v>
      </c>
      <c r="J337" s="117" t="s">
        <v>5622</v>
      </c>
      <c r="K337" s="117" t="s">
        <v>5628</v>
      </c>
      <c r="L337" s="117" t="s">
        <v>5629</v>
      </c>
      <c r="M337" s="161" t="s">
        <v>5295</v>
      </c>
      <c r="N337" s="161">
        <v>25.018002039999999</v>
      </c>
      <c r="O337" s="161">
        <v>121.542373</v>
      </c>
      <c r="P337" s="161">
        <v>0</v>
      </c>
      <c r="Q337" s="161" t="s">
        <v>2632</v>
      </c>
      <c r="R337" s="161" t="s">
        <v>4</v>
      </c>
      <c r="S337" s="161" t="s">
        <v>5</v>
      </c>
      <c r="T337" s="161" t="s">
        <v>6</v>
      </c>
      <c r="U337" s="161">
        <v>2</v>
      </c>
      <c r="V337" s="161" t="s">
        <v>1766</v>
      </c>
      <c r="W337" s="161" t="s">
        <v>115</v>
      </c>
      <c r="X337" s="161" t="s">
        <v>2142</v>
      </c>
      <c r="Y337" s="161" t="s">
        <v>2142</v>
      </c>
      <c r="Z337" s="165" t="s">
        <v>11395</v>
      </c>
      <c r="AA337" s="164"/>
    </row>
    <row r="338" spans="1:28">
      <c r="A338" s="161" t="s">
        <v>2179</v>
      </c>
      <c r="B338" s="161" t="s">
        <v>23</v>
      </c>
      <c r="C338" s="161" t="s">
        <v>2205</v>
      </c>
      <c r="D338" s="161" t="s">
        <v>2597</v>
      </c>
      <c r="E338" s="17">
        <v>98.727099999999993</v>
      </c>
      <c r="F338" s="118">
        <v>2</v>
      </c>
      <c r="G338" s="161" t="s">
        <v>34</v>
      </c>
      <c r="H338" s="161">
        <v>30</v>
      </c>
      <c r="I338" s="162">
        <v>3.2970694354539013E-5</v>
      </c>
      <c r="J338" s="117" t="s">
        <v>5622</v>
      </c>
      <c r="K338" s="117" t="s">
        <v>5628</v>
      </c>
      <c r="L338" s="117" t="s">
        <v>5629</v>
      </c>
      <c r="M338" s="161" t="s">
        <v>5296</v>
      </c>
      <c r="N338" s="161">
        <v>25.020690800000001</v>
      </c>
      <c r="O338" s="161">
        <v>121.54342440000001</v>
      </c>
      <c r="P338" s="161">
        <v>0</v>
      </c>
      <c r="Q338" s="161" t="s">
        <v>2632</v>
      </c>
      <c r="R338" s="161" t="s">
        <v>4</v>
      </c>
      <c r="S338" s="161" t="s">
        <v>5</v>
      </c>
      <c r="T338" s="161" t="s">
        <v>6</v>
      </c>
      <c r="U338" s="161">
        <v>2</v>
      </c>
      <c r="V338" s="161" t="s">
        <v>95</v>
      </c>
      <c r="W338" s="161" t="s">
        <v>115</v>
      </c>
      <c r="X338" s="161" t="s">
        <v>2142</v>
      </c>
      <c r="Y338" s="161" t="s">
        <v>2142</v>
      </c>
      <c r="Z338" s="165" t="s">
        <v>11396</v>
      </c>
      <c r="AA338" s="164"/>
    </row>
    <row r="339" spans="1:28">
      <c r="A339" s="161" t="s">
        <v>2180</v>
      </c>
      <c r="B339" s="161" t="s">
        <v>27</v>
      </c>
      <c r="C339" s="161" t="s">
        <v>2205</v>
      </c>
      <c r="D339" s="161" t="s">
        <v>2597</v>
      </c>
      <c r="E339" s="17">
        <v>32.783900000000003</v>
      </c>
      <c r="F339" s="118">
        <v>2</v>
      </c>
      <c r="G339" s="161" t="s">
        <v>34</v>
      </c>
      <c r="H339" s="161">
        <v>30</v>
      </c>
      <c r="I339" s="162">
        <v>3.1148193661574543E-5</v>
      </c>
      <c r="J339" s="117" t="s">
        <v>5622</v>
      </c>
      <c r="K339" s="117" t="s">
        <v>5628</v>
      </c>
      <c r="L339" s="117" t="s">
        <v>5629</v>
      </c>
      <c r="M339" s="161" t="s">
        <v>5297</v>
      </c>
      <c r="N339" s="161">
        <v>25.020153659999998</v>
      </c>
      <c r="O339" s="161">
        <v>121.5438549</v>
      </c>
      <c r="P339" s="161">
        <v>0</v>
      </c>
      <c r="Q339" s="161" t="s">
        <v>2632</v>
      </c>
      <c r="R339" s="161" t="s">
        <v>4</v>
      </c>
      <c r="S339" s="161" t="s">
        <v>5</v>
      </c>
      <c r="T339" s="161" t="s">
        <v>6</v>
      </c>
      <c r="U339" s="161">
        <v>10</v>
      </c>
      <c r="V339" s="161" t="s">
        <v>1766</v>
      </c>
      <c r="W339" s="161" t="s">
        <v>115</v>
      </c>
      <c r="X339" s="161" t="s">
        <v>2142</v>
      </c>
      <c r="Y339" s="161" t="s">
        <v>2142</v>
      </c>
      <c r="Z339" s="165" t="s">
        <v>11397</v>
      </c>
      <c r="AA339" s="164"/>
    </row>
    <row r="340" spans="1:28">
      <c r="A340" s="161" t="s">
        <v>2181</v>
      </c>
      <c r="B340" s="161" t="s">
        <v>12</v>
      </c>
      <c r="C340" s="161" t="s">
        <v>2205</v>
      </c>
      <c r="D340" s="161" t="s">
        <v>2597</v>
      </c>
      <c r="E340" s="17">
        <v>33.884099999999997</v>
      </c>
      <c r="F340" s="118">
        <v>2</v>
      </c>
      <c r="G340" s="161" t="s">
        <v>34</v>
      </c>
      <c r="H340" s="161">
        <v>30</v>
      </c>
      <c r="I340" s="162">
        <v>3.065114801803878E-5</v>
      </c>
      <c r="J340" s="117" t="s">
        <v>5622</v>
      </c>
      <c r="K340" s="117" t="s">
        <v>5628</v>
      </c>
      <c r="L340" s="117" t="s">
        <v>5629</v>
      </c>
      <c r="M340" s="161" t="s">
        <v>5298</v>
      </c>
      <c r="N340" s="161">
        <v>25.017679179999998</v>
      </c>
      <c r="O340" s="161">
        <v>121.5380952</v>
      </c>
      <c r="P340" s="161">
        <v>0</v>
      </c>
      <c r="Q340" s="161" t="s">
        <v>2632</v>
      </c>
      <c r="R340" s="161" t="s">
        <v>4</v>
      </c>
      <c r="S340" s="161" t="s">
        <v>5</v>
      </c>
      <c r="T340" s="161" t="s">
        <v>6</v>
      </c>
      <c r="U340" s="161">
        <v>6</v>
      </c>
      <c r="V340" s="161" t="s">
        <v>95</v>
      </c>
      <c r="W340" s="161" t="s">
        <v>74</v>
      </c>
      <c r="X340" s="161" t="s">
        <v>2142</v>
      </c>
      <c r="Y340" s="161" t="s">
        <v>2142</v>
      </c>
      <c r="Z340" s="165" t="s">
        <v>11399</v>
      </c>
      <c r="AA340" s="164"/>
    </row>
    <row r="341" spans="1:28">
      <c r="A341" s="161" t="s">
        <v>2182</v>
      </c>
      <c r="B341" s="161" t="s">
        <v>0</v>
      </c>
      <c r="C341" s="161" t="s">
        <v>2205</v>
      </c>
      <c r="D341" s="161" t="s">
        <v>2597</v>
      </c>
      <c r="E341" s="17">
        <v>36.8992</v>
      </c>
      <c r="F341" s="118">
        <v>2</v>
      </c>
      <c r="G341" s="161" t="s">
        <v>34</v>
      </c>
      <c r="H341" s="161">
        <v>30</v>
      </c>
      <c r="I341" s="162">
        <v>3.0568307077449483E-5</v>
      </c>
      <c r="J341" s="117" t="s">
        <v>5622</v>
      </c>
      <c r="K341" s="117" t="s">
        <v>5628</v>
      </c>
      <c r="L341" s="117" t="s">
        <v>5629</v>
      </c>
      <c r="M341" s="161" t="s">
        <v>5299</v>
      </c>
      <c r="N341" s="161">
        <v>25.016957810000001</v>
      </c>
      <c r="O341" s="161">
        <v>121.5372711</v>
      </c>
      <c r="P341" s="161">
        <v>0</v>
      </c>
      <c r="Q341" s="161" t="s">
        <v>2632</v>
      </c>
      <c r="R341" s="161" t="s">
        <v>4</v>
      </c>
      <c r="S341" s="161" t="s">
        <v>5</v>
      </c>
      <c r="T341" s="161" t="s">
        <v>6</v>
      </c>
      <c r="U341" s="161">
        <v>3</v>
      </c>
      <c r="V341" s="161" t="s">
        <v>220</v>
      </c>
      <c r="W341" s="161" t="s">
        <v>2201</v>
      </c>
      <c r="X341" s="161" t="s">
        <v>2142</v>
      </c>
      <c r="Y341" s="161" t="s">
        <v>2142</v>
      </c>
      <c r="Z341" s="165" t="s">
        <v>11400</v>
      </c>
      <c r="AA341" s="164"/>
    </row>
    <row r="342" spans="1:28" s="33" customFormat="1">
      <c r="A342" s="161" t="s">
        <v>2183</v>
      </c>
      <c r="B342" s="161" t="s">
        <v>23</v>
      </c>
      <c r="C342" s="161" t="s">
        <v>2205</v>
      </c>
      <c r="D342" s="161" t="s">
        <v>2597</v>
      </c>
      <c r="E342" s="17">
        <v>36.453600000000002</v>
      </c>
      <c r="F342" s="118">
        <v>2</v>
      </c>
      <c r="G342" s="161" t="s">
        <v>8</v>
      </c>
      <c r="H342" s="161" t="s">
        <v>5367</v>
      </c>
      <c r="I342" s="162">
        <v>3.0319784255681605E-5</v>
      </c>
      <c r="J342" s="117" t="s">
        <v>5613</v>
      </c>
      <c r="K342" s="117" t="s">
        <v>5627</v>
      </c>
      <c r="L342" s="117" t="s">
        <v>5618</v>
      </c>
      <c r="M342" s="161" t="s">
        <v>2588</v>
      </c>
      <c r="N342" s="161">
        <v>25.020690800000001</v>
      </c>
      <c r="O342" s="161">
        <v>121.54342440000001</v>
      </c>
      <c r="P342" s="161">
        <v>0</v>
      </c>
      <c r="Q342" s="161" t="s">
        <v>2632</v>
      </c>
      <c r="R342" s="161" t="s">
        <v>4</v>
      </c>
      <c r="S342" s="161" t="s">
        <v>5</v>
      </c>
      <c r="T342" s="161" t="s">
        <v>6</v>
      </c>
      <c r="U342" s="161">
        <v>2</v>
      </c>
      <c r="V342" s="161" t="s">
        <v>1766</v>
      </c>
      <c r="W342" s="161" t="s">
        <v>2201</v>
      </c>
      <c r="X342" s="161" t="s">
        <v>2287</v>
      </c>
      <c r="Y342" s="161" t="s">
        <v>2287</v>
      </c>
      <c r="Z342" s="165" t="s">
        <v>11398</v>
      </c>
      <c r="AA342" s="164"/>
      <c r="AB342" s="11"/>
    </row>
    <row r="343" spans="1:28" hidden="1">
      <c r="A343" s="11" t="s">
        <v>5505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8" hidden="1">
      <c r="A344" s="43" t="s">
        <v>5480</v>
      </c>
      <c r="J344" s="11"/>
      <c r="K344" s="11"/>
      <c r="L344" s="11"/>
    </row>
    <row r="345" spans="1:28" hidden="1">
      <c r="A345" s="11" t="s">
        <v>5482</v>
      </c>
      <c r="J345" s="11"/>
      <c r="K345" s="11"/>
      <c r="L345" s="11"/>
    </row>
    <row r="346" spans="1:28" hidden="1">
      <c r="A346" s="11" t="s">
        <v>5477</v>
      </c>
      <c r="J346" s="11"/>
      <c r="K346" s="11"/>
      <c r="L346" s="11"/>
    </row>
    <row r="347" spans="1:28" hidden="1">
      <c r="A347" s="11" t="s">
        <v>5476</v>
      </c>
      <c r="J347" s="11"/>
      <c r="K347" s="11"/>
      <c r="L347" s="11"/>
    </row>
    <row r="348" spans="1:28" hidden="1">
      <c r="A348" s="44" t="s">
        <v>5481</v>
      </c>
      <c r="J348" s="11"/>
      <c r="K348" s="11"/>
      <c r="L348" s="11"/>
    </row>
    <row r="349" spans="1:28" hidden="1">
      <c r="A349" s="11" t="s">
        <v>5507</v>
      </c>
      <c r="J349" s="11"/>
      <c r="K349" s="11"/>
      <c r="L349" s="11"/>
    </row>
    <row r="350" spans="1:28" hidden="1">
      <c r="A350" s="11" t="s">
        <v>5509</v>
      </c>
      <c r="J350" s="11"/>
      <c r="K350" s="11"/>
      <c r="L350" s="11"/>
    </row>
    <row r="357" spans="4:11">
      <c r="D357" s="1"/>
      <c r="E357" s="1"/>
      <c r="F357" s="1"/>
      <c r="G357" s="1"/>
      <c r="H357" s="1"/>
      <c r="I357" s="1"/>
      <c r="J357" s="67"/>
      <c r="K357" s="67"/>
    </row>
    <row r="358" spans="4:11">
      <c r="D358" s="1"/>
      <c r="E358" s="169"/>
      <c r="F358" s="169"/>
      <c r="G358" s="169"/>
      <c r="H358" s="169"/>
      <c r="I358" s="68"/>
      <c r="J358" s="67"/>
      <c r="K358" s="67"/>
    </row>
    <row r="359" spans="4:11">
      <c r="D359" s="1"/>
      <c r="E359" s="68"/>
      <c r="F359" s="68"/>
      <c r="G359" s="68"/>
      <c r="H359" s="68"/>
      <c r="I359" s="68"/>
      <c r="J359" s="67"/>
      <c r="K359" s="67"/>
    </row>
    <row r="360" spans="4:11">
      <c r="D360" s="1"/>
      <c r="E360" s="68"/>
      <c r="F360" s="68"/>
      <c r="G360" s="68"/>
      <c r="H360" s="68"/>
      <c r="I360" s="68"/>
      <c r="J360" s="67"/>
      <c r="K360" s="67"/>
    </row>
    <row r="361" spans="4:11">
      <c r="D361" s="1"/>
      <c r="E361" s="68"/>
      <c r="F361" s="68"/>
      <c r="G361" s="68"/>
      <c r="H361" s="68"/>
      <c r="I361" s="68"/>
      <c r="J361" s="67"/>
      <c r="K361" s="67"/>
    </row>
    <row r="362" spans="4:11">
      <c r="D362" s="1"/>
      <c r="E362" s="68"/>
      <c r="F362" s="68"/>
      <c r="G362" s="68"/>
      <c r="H362" s="68"/>
      <c r="I362" s="68"/>
      <c r="J362" s="67"/>
      <c r="K362" s="67"/>
    </row>
    <row r="363" spans="4:11">
      <c r="D363" s="1"/>
      <c r="E363" s="68"/>
      <c r="F363" s="68"/>
      <c r="G363" s="68"/>
      <c r="H363" s="68"/>
      <c r="I363" s="68"/>
      <c r="J363" s="67"/>
      <c r="K363" s="67"/>
    </row>
    <row r="364" spans="4:11">
      <c r="D364" s="1"/>
      <c r="E364" s="68"/>
      <c r="F364" s="68"/>
      <c r="G364" s="68"/>
      <c r="H364" s="68"/>
      <c r="I364" s="68"/>
      <c r="J364" s="67"/>
      <c r="K364" s="67"/>
    </row>
    <row r="365" spans="4:11">
      <c r="D365" s="1"/>
      <c r="E365" s="68"/>
      <c r="F365" s="68"/>
      <c r="G365" s="68"/>
      <c r="H365" s="68"/>
      <c r="I365" s="68"/>
      <c r="J365" s="67"/>
      <c r="K365" s="67"/>
    </row>
    <row r="366" spans="4:11">
      <c r="D366" s="1"/>
      <c r="E366" s="68"/>
      <c r="F366" s="68"/>
      <c r="G366" s="68"/>
      <c r="H366" s="68"/>
      <c r="I366" s="68"/>
      <c r="J366" s="67"/>
      <c r="K366" s="67"/>
    </row>
    <row r="367" spans="4:11">
      <c r="D367" s="1"/>
      <c r="E367" s="1"/>
      <c r="F367" s="68"/>
      <c r="G367" s="68"/>
      <c r="H367" s="68"/>
      <c r="I367" s="68"/>
      <c r="J367" s="67"/>
      <c r="K367" s="67"/>
    </row>
    <row r="368" spans="4:11">
      <c r="D368" s="1"/>
      <c r="E368" s="1"/>
      <c r="F368" s="68"/>
      <c r="G368" s="68"/>
      <c r="H368" s="68"/>
      <c r="I368" s="68"/>
      <c r="J368" s="67"/>
      <c r="K368" s="67"/>
    </row>
    <row r="369" spans="4:11">
      <c r="D369" s="1"/>
      <c r="E369" s="1"/>
      <c r="F369" s="68"/>
      <c r="G369" s="68"/>
      <c r="H369" s="68"/>
      <c r="I369" s="68"/>
      <c r="J369" s="67"/>
      <c r="K369" s="67"/>
    </row>
    <row r="370" spans="4:11">
      <c r="D370" s="1"/>
      <c r="E370" s="1"/>
      <c r="F370" s="68"/>
      <c r="G370" s="68"/>
      <c r="H370" s="68"/>
      <c r="I370" s="68"/>
      <c r="J370" s="67"/>
      <c r="K370" s="67"/>
    </row>
    <row r="371" spans="4:11">
      <c r="D371" s="1"/>
      <c r="E371" s="1"/>
      <c r="F371" s="68"/>
      <c r="G371" s="1"/>
      <c r="H371" s="68"/>
      <c r="I371" s="68"/>
      <c r="J371" s="67"/>
      <c r="K371" s="67"/>
    </row>
    <row r="372" spans="4:11">
      <c r="D372" s="1"/>
      <c r="E372" s="1"/>
      <c r="F372" s="68"/>
      <c r="G372" s="68"/>
      <c r="H372" s="68"/>
      <c r="I372" s="68"/>
      <c r="J372" s="67"/>
      <c r="K372" s="67"/>
    </row>
    <row r="373" spans="4:11">
      <c r="D373" s="1"/>
      <c r="E373" s="68"/>
      <c r="F373" s="68"/>
      <c r="G373" s="68"/>
      <c r="H373" s="69"/>
      <c r="I373" s="68"/>
      <c r="J373" s="67"/>
      <c r="K373" s="67"/>
    </row>
    <row r="374" spans="4:11">
      <c r="D374" s="1"/>
      <c r="E374" s="68"/>
      <c r="F374" s="68"/>
      <c r="G374" s="68"/>
      <c r="H374" s="69"/>
      <c r="I374" s="68"/>
      <c r="J374" s="67"/>
      <c r="K374" s="67"/>
    </row>
    <row r="375" spans="4:11">
      <c r="D375" s="1"/>
      <c r="E375" s="68"/>
      <c r="F375" s="68"/>
      <c r="G375" s="68"/>
      <c r="H375" s="69"/>
      <c r="I375" s="68"/>
      <c r="J375" s="67"/>
      <c r="K375" s="67"/>
    </row>
    <row r="376" spans="4:11">
      <c r="D376" s="1"/>
      <c r="E376" s="1"/>
      <c r="F376" s="1"/>
      <c r="G376" s="1"/>
      <c r="H376" s="1"/>
      <c r="I376" s="1"/>
      <c r="J376" s="67"/>
      <c r="K376" s="67"/>
    </row>
    <row r="377" spans="4:11">
      <c r="D377" s="1"/>
      <c r="E377" s="1"/>
      <c r="F377" s="1"/>
      <c r="G377" s="1"/>
      <c r="H377" s="1"/>
      <c r="I377" s="1"/>
      <c r="J377" s="67"/>
      <c r="K377" s="67"/>
    </row>
  </sheetData>
  <autoFilter ref="A2:Z350" xr:uid="{54D77B60-F3DD-834E-9C87-7C46A724976D}">
    <filterColumn colId="2">
      <filters>
        <filter val="This study"/>
      </filters>
    </filterColumn>
    <sortState xmlns:xlrd2="http://schemas.microsoft.com/office/spreadsheetml/2017/richdata2" ref="A222:Z342">
      <sortCondition ref="K2:K350"/>
    </sortState>
  </autoFilter>
  <sortState xmlns:xlrd2="http://schemas.microsoft.com/office/spreadsheetml/2017/richdata2" ref="A3:Y342">
    <sortCondition ref="C3:C342"/>
    <sortCondition ref="A3:A342"/>
  </sortState>
  <mergeCells count="1">
    <mergeCell ref="E358:H358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DE89-A318-7346-A03D-22320FA35F21}">
  <dimension ref="A1:U344"/>
  <sheetViews>
    <sheetView zoomScaleNormal="100" workbookViewId="0">
      <selection activeCell="A2" sqref="A2"/>
    </sheetView>
  </sheetViews>
  <sheetFormatPr baseColWidth="10" defaultRowHeight="16"/>
  <cols>
    <col min="1" max="1" width="14.1640625" style="11" customWidth="1"/>
    <col min="2" max="2" width="14.33203125" style="35" customWidth="1"/>
    <col min="3" max="4" width="15.1640625" style="11" customWidth="1"/>
    <col min="5" max="5" width="23.5" style="11" customWidth="1"/>
    <col min="6" max="6" width="15.33203125" style="11" customWidth="1"/>
    <col min="7" max="7" width="21.1640625" style="11" customWidth="1"/>
    <col min="8" max="8" width="15.5" style="11" customWidth="1"/>
    <col min="9" max="9" width="16.33203125" style="11" customWidth="1"/>
    <col min="10" max="10" width="17" style="11" customWidth="1"/>
    <col min="11" max="11" width="17.33203125" style="11" bestFit="1" customWidth="1"/>
    <col min="12" max="12" width="26" style="11" bestFit="1" customWidth="1"/>
    <col min="13" max="13" width="24.33203125" style="11" customWidth="1"/>
    <col min="14" max="15" width="24.83203125" style="11" bestFit="1" customWidth="1"/>
    <col min="16" max="16" width="18.5" style="11" bestFit="1" customWidth="1"/>
    <col min="17" max="17" width="16.33203125" style="11" bestFit="1" customWidth="1"/>
    <col min="18" max="18" width="16.83203125" style="11" bestFit="1" customWidth="1"/>
    <col min="19" max="19" width="24.33203125" style="11" customWidth="1"/>
    <col min="20" max="20" width="25.33203125" style="11" customWidth="1"/>
    <col min="21" max="21" width="10.83203125" style="35"/>
    <col min="22" max="16384" width="10.83203125" style="11"/>
  </cols>
  <sheetData>
    <row r="1" spans="1:21">
      <c r="A1" s="33" t="s">
        <v>5680</v>
      </c>
    </row>
    <row r="3" spans="1:21" ht="17" customHeight="1" thickBot="1">
      <c r="A3" s="170" t="s">
        <v>2248</v>
      </c>
      <c r="B3" s="170" t="s">
        <v>5403</v>
      </c>
      <c r="C3" s="170" t="s">
        <v>5404</v>
      </c>
      <c r="D3" s="172" t="s">
        <v>5405</v>
      </c>
      <c r="E3" s="172"/>
      <c r="F3" s="172"/>
      <c r="G3" s="172"/>
      <c r="H3" s="172"/>
      <c r="I3" s="172"/>
      <c r="J3" s="172"/>
      <c r="K3" s="172"/>
      <c r="L3" s="46" t="s">
        <v>5414</v>
      </c>
      <c r="M3" s="42"/>
      <c r="N3" s="34"/>
      <c r="O3" s="34"/>
      <c r="P3" s="34"/>
      <c r="Q3" s="34"/>
      <c r="R3" s="34"/>
      <c r="S3" s="34"/>
      <c r="T3" s="1"/>
      <c r="U3" s="36"/>
    </row>
    <row r="4" spans="1:21" ht="31" customHeight="1" thickBot="1">
      <c r="A4" s="171"/>
      <c r="B4" s="171"/>
      <c r="C4" s="171"/>
      <c r="D4" s="29" t="s">
        <v>5406</v>
      </c>
      <c r="E4" s="29" t="s">
        <v>5407</v>
      </c>
      <c r="F4" s="29" t="s">
        <v>5408</v>
      </c>
      <c r="G4" s="29" t="s">
        <v>5409</v>
      </c>
      <c r="H4" s="29" t="s">
        <v>5410</v>
      </c>
      <c r="I4" s="29" t="s">
        <v>5411</v>
      </c>
      <c r="J4" s="29" t="s">
        <v>5412</v>
      </c>
      <c r="K4" s="29" t="s">
        <v>5413</v>
      </c>
      <c r="L4" s="29" t="s">
        <v>5406</v>
      </c>
      <c r="M4" s="29" t="s">
        <v>5407</v>
      </c>
      <c r="N4" s="29" t="s">
        <v>5408</v>
      </c>
      <c r="O4" s="29" t="s">
        <v>5409</v>
      </c>
      <c r="P4" s="29" t="s">
        <v>5410</v>
      </c>
      <c r="Q4" s="29" t="s">
        <v>5411</v>
      </c>
      <c r="R4" s="29" t="s">
        <v>5412</v>
      </c>
      <c r="S4" s="29" t="s">
        <v>5413</v>
      </c>
      <c r="T4" s="36"/>
      <c r="U4" s="11"/>
    </row>
    <row r="5" spans="1:21" ht="17" thickTop="1">
      <c r="A5" s="11" t="s">
        <v>2317</v>
      </c>
      <c r="B5" s="11" t="s">
        <v>2315</v>
      </c>
      <c r="C5" s="11" t="s">
        <v>2595</v>
      </c>
      <c r="D5" s="11" t="s">
        <v>2255</v>
      </c>
      <c r="E5" s="11">
        <v>0.99985000000000002</v>
      </c>
      <c r="F5" s="11" t="s">
        <v>2250</v>
      </c>
      <c r="G5" s="32">
        <v>1.0000000000000001E-5</v>
      </c>
      <c r="H5" s="11" t="s">
        <v>2256</v>
      </c>
      <c r="I5" s="32">
        <v>1.0000000000000001E-5</v>
      </c>
      <c r="J5" s="32" t="s">
        <v>2072</v>
      </c>
      <c r="K5" s="11" t="s">
        <v>2255</v>
      </c>
      <c r="L5" s="11" t="s">
        <v>2255</v>
      </c>
      <c r="M5" s="11">
        <v>0.99972000000000005</v>
      </c>
      <c r="N5" s="11" t="s">
        <v>2252</v>
      </c>
      <c r="O5" s="32">
        <v>1.0000000000000001E-5</v>
      </c>
      <c r="P5" s="11" t="s">
        <v>2254</v>
      </c>
      <c r="Q5" s="32">
        <v>1.0000000000000001E-5</v>
      </c>
      <c r="R5" s="32" t="s">
        <v>2072</v>
      </c>
      <c r="S5" s="11" t="s">
        <v>2255</v>
      </c>
      <c r="T5" s="35"/>
      <c r="U5" s="11"/>
    </row>
    <row r="6" spans="1:21">
      <c r="A6" s="11" t="s">
        <v>2320</v>
      </c>
      <c r="B6" s="11" t="s">
        <v>2315</v>
      </c>
      <c r="C6" s="11" t="s">
        <v>2595</v>
      </c>
      <c r="D6" s="11" t="s">
        <v>2255</v>
      </c>
      <c r="E6" s="11">
        <v>0.99985000000000002</v>
      </c>
      <c r="F6" s="11" t="s">
        <v>2250</v>
      </c>
      <c r="G6" s="32">
        <v>1.0000000000000001E-5</v>
      </c>
      <c r="H6" s="11" t="s">
        <v>2256</v>
      </c>
      <c r="I6" s="32">
        <v>1.0000000000000001E-5</v>
      </c>
      <c r="J6" s="32" t="s">
        <v>2072</v>
      </c>
      <c r="K6" s="11" t="s">
        <v>2255</v>
      </c>
      <c r="L6" s="11" t="s">
        <v>2255</v>
      </c>
      <c r="M6" s="11">
        <v>0.99972000000000005</v>
      </c>
      <c r="N6" s="11" t="s">
        <v>2252</v>
      </c>
      <c r="O6" s="32">
        <v>1.0000000000000001E-5</v>
      </c>
      <c r="P6" s="11" t="s">
        <v>2254</v>
      </c>
      <c r="Q6" s="32">
        <v>1.0000000000000001E-5</v>
      </c>
      <c r="R6" s="32" t="s">
        <v>2072</v>
      </c>
      <c r="S6" s="11" t="s">
        <v>2255</v>
      </c>
      <c r="T6" s="35"/>
      <c r="U6" s="11"/>
    </row>
    <row r="7" spans="1:21">
      <c r="A7" s="11" t="s">
        <v>2321</v>
      </c>
      <c r="B7" s="11" t="s">
        <v>2315</v>
      </c>
      <c r="C7" s="11" t="s">
        <v>2595</v>
      </c>
      <c r="D7" s="11" t="s">
        <v>2255</v>
      </c>
      <c r="E7" s="11">
        <v>0.99985000000000002</v>
      </c>
      <c r="F7" s="11" t="s">
        <v>2250</v>
      </c>
      <c r="G7" s="32">
        <v>1.0000000000000001E-5</v>
      </c>
      <c r="H7" s="11" t="s">
        <v>2256</v>
      </c>
      <c r="I7" s="32">
        <v>1.0000000000000001E-5</v>
      </c>
      <c r="J7" s="32" t="s">
        <v>2072</v>
      </c>
      <c r="K7" s="11" t="s">
        <v>2255</v>
      </c>
      <c r="L7" s="11" t="s">
        <v>2255</v>
      </c>
      <c r="M7" s="11">
        <v>0.99972000000000005</v>
      </c>
      <c r="N7" s="11" t="s">
        <v>2252</v>
      </c>
      <c r="O7" s="32">
        <v>1.0000000000000001E-5</v>
      </c>
      <c r="P7" s="11" t="s">
        <v>2254</v>
      </c>
      <c r="Q7" s="32">
        <v>1.0000000000000001E-5</v>
      </c>
      <c r="R7" s="32" t="s">
        <v>2072</v>
      </c>
      <c r="S7" s="11" t="s">
        <v>2255</v>
      </c>
      <c r="T7" s="35"/>
      <c r="U7" s="11"/>
    </row>
    <row r="8" spans="1:21">
      <c r="A8" s="11" t="s">
        <v>2323</v>
      </c>
      <c r="B8" s="11" t="s">
        <v>2315</v>
      </c>
      <c r="C8" s="11" t="s">
        <v>2595</v>
      </c>
      <c r="D8" s="11" t="s">
        <v>2255</v>
      </c>
      <c r="E8" s="11">
        <v>0.99985000000000002</v>
      </c>
      <c r="F8" s="11" t="s">
        <v>2250</v>
      </c>
      <c r="G8" s="32">
        <v>1.0000000000000001E-5</v>
      </c>
      <c r="H8" s="11" t="s">
        <v>2256</v>
      </c>
      <c r="I8" s="32">
        <v>1.0000000000000001E-5</v>
      </c>
      <c r="J8" s="32" t="s">
        <v>2072</v>
      </c>
      <c r="K8" s="11" t="s">
        <v>2255</v>
      </c>
      <c r="L8" s="11" t="s">
        <v>2255</v>
      </c>
      <c r="M8" s="11">
        <v>0.99972000000000005</v>
      </c>
      <c r="N8" s="11" t="s">
        <v>2252</v>
      </c>
      <c r="O8" s="32">
        <v>1.0000000000000001E-5</v>
      </c>
      <c r="P8" s="11" t="s">
        <v>2254</v>
      </c>
      <c r="Q8" s="32">
        <v>1.0000000000000001E-5</v>
      </c>
      <c r="R8" s="32" t="s">
        <v>2072</v>
      </c>
      <c r="S8" s="11" t="s">
        <v>2255</v>
      </c>
      <c r="T8" s="35"/>
      <c r="U8" s="11"/>
    </row>
    <row r="9" spans="1:21">
      <c r="A9" s="11" t="s">
        <v>2324</v>
      </c>
      <c r="B9" s="11" t="s">
        <v>2315</v>
      </c>
      <c r="C9" s="11" t="s">
        <v>2595</v>
      </c>
      <c r="D9" s="11" t="s">
        <v>2255</v>
      </c>
      <c r="E9" s="11">
        <v>0.99985000000000002</v>
      </c>
      <c r="F9" s="11" t="s">
        <v>2250</v>
      </c>
      <c r="G9" s="32">
        <v>1.0000000000000001E-5</v>
      </c>
      <c r="H9" s="11" t="s">
        <v>2256</v>
      </c>
      <c r="I9" s="32">
        <v>1.0000000000000001E-5</v>
      </c>
      <c r="J9" s="32" t="s">
        <v>2072</v>
      </c>
      <c r="K9" s="11" t="s">
        <v>2255</v>
      </c>
      <c r="L9" s="11" t="s">
        <v>2255</v>
      </c>
      <c r="M9" s="11">
        <v>0.99972000000000005</v>
      </c>
      <c r="N9" s="11" t="s">
        <v>2252</v>
      </c>
      <c r="O9" s="32">
        <v>1.0000000000000001E-5</v>
      </c>
      <c r="P9" s="11" t="s">
        <v>2254</v>
      </c>
      <c r="Q9" s="32">
        <v>1.0000000000000001E-5</v>
      </c>
      <c r="R9" s="32" t="s">
        <v>2072</v>
      </c>
      <c r="S9" s="11" t="s">
        <v>2255</v>
      </c>
      <c r="T9" s="35"/>
      <c r="U9" s="11"/>
    </row>
    <row r="10" spans="1:21">
      <c r="A10" s="11" t="s">
        <v>2325</v>
      </c>
      <c r="B10" s="11" t="s">
        <v>2315</v>
      </c>
      <c r="C10" s="11" t="s">
        <v>2595</v>
      </c>
      <c r="D10" s="11" t="s">
        <v>2255</v>
      </c>
      <c r="E10" s="11">
        <v>0.99985000000000002</v>
      </c>
      <c r="F10" s="11" t="s">
        <v>2250</v>
      </c>
      <c r="G10" s="32">
        <v>1.0000000000000001E-5</v>
      </c>
      <c r="H10" s="11" t="s">
        <v>2256</v>
      </c>
      <c r="I10" s="32">
        <v>1.0000000000000001E-5</v>
      </c>
      <c r="J10" s="32" t="s">
        <v>2072</v>
      </c>
      <c r="K10" s="11" t="s">
        <v>2255</v>
      </c>
      <c r="L10" s="11" t="s">
        <v>2255</v>
      </c>
      <c r="M10" s="11">
        <v>0.99972000000000005</v>
      </c>
      <c r="N10" s="11" t="s">
        <v>2252</v>
      </c>
      <c r="O10" s="32">
        <v>1.0000000000000001E-5</v>
      </c>
      <c r="P10" s="11" t="s">
        <v>2254</v>
      </c>
      <c r="Q10" s="32">
        <v>1.0000000000000001E-5</v>
      </c>
      <c r="R10" s="32" t="s">
        <v>2072</v>
      </c>
      <c r="S10" s="11" t="s">
        <v>2255</v>
      </c>
      <c r="T10" s="35"/>
      <c r="U10" s="11"/>
    </row>
    <row r="11" spans="1:21">
      <c r="A11" s="11" t="s">
        <v>2440</v>
      </c>
      <c r="B11" s="11" t="s">
        <v>2437</v>
      </c>
      <c r="C11" s="11" t="s">
        <v>2595</v>
      </c>
      <c r="D11" s="11" t="s">
        <v>2310</v>
      </c>
      <c r="E11" s="11">
        <v>0.99985000000000002</v>
      </c>
      <c r="F11" s="11" t="s">
        <v>2250</v>
      </c>
      <c r="G11" s="32">
        <v>1.0000000000000001E-5</v>
      </c>
      <c r="H11" s="11" t="s">
        <v>2256</v>
      </c>
      <c r="I11" s="32">
        <v>1.0000000000000001E-5</v>
      </c>
      <c r="J11" s="32" t="s">
        <v>2072</v>
      </c>
      <c r="K11" s="11" t="s">
        <v>2310</v>
      </c>
      <c r="L11" s="11" t="s">
        <v>2310</v>
      </c>
      <c r="M11" s="11">
        <v>0.99972000000000005</v>
      </c>
      <c r="N11" s="11" t="s">
        <v>2252</v>
      </c>
      <c r="O11" s="32">
        <v>1.0000000000000001E-5</v>
      </c>
      <c r="P11" s="11" t="s">
        <v>2254</v>
      </c>
      <c r="Q11" s="32">
        <v>1.0000000000000001E-5</v>
      </c>
      <c r="R11" s="32" t="s">
        <v>2072</v>
      </c>
      <c r="S11" s="11" t="s">
        <v>2310</v>
      </c>
      <c r="T11" s="35"/>
      <c r="U11" s="11"/>
    </row>
    <row r="12" spans="1:21">
      <c r="A12" s="11" t="s">
        <v>2371</v>
      </c>
      <c r="B12" s="11" t="s">
        <v>2365</v>
      </c>
      <c r="C12" s="11" t="s">
        <v>2595</v>
      </c>
      <c r="D12" s="11" t="s">
        <v>2277</v>
      </c>
      <c r="E12" s="11">
        <v>0.99985000000000002</v>
      </c>
      <c r="F12" s="11" t="s">
        <v>2250</v>
      </c>
      <c r="G12" s="32">
        <v>1.0000000000000001E-5</v>
      </c>
      <c r="H12" s="11" t="s">
        <v>2256</v>
      </c>
      <c r="I12" s="32">
        <v>1.0000000000000001E-5</v>
      </c>
      <c r="J12" s="32" t="s">
        <v>2072</v>
      </c>
      <c r="K12" s="11" t="s">
        <v>2277</v>
      </c>
      <c r="L12" s="11" t="s">
        <v>2277</v>
      </c>
      <c r="M12" s="11">
        <v>0.99972000000000005</v>
      </c>
      <c r="N12" s="11" t="s">
        <v>2252</v>
      </c>
      <c r="O12" s="32">
        <v>1.0000000000000001E-5</v>
      </c>
      <c r="P12" s="11" t="s">
        <v>2254</v>
      </c>
      <c r="Q12" s="32">
        <v>1.0000000000000001E-5</v>
      </c>
      <c r="R12" s="32" t="s">
        <v>2072</v>
      </c>
      <c r="S12" s="11" t="s">
        <v>2277</v>
      </c>
      <c r="T12" s="35"/>
      <c r="U12" s="11"/>
    </row>
    <row r="13" spans="1:21">
      <c r="A13" s="11" t="s">
        <v>2375</v>
      </c>
      <c r="B13" s="11" t="s">
        <v>2365</v>
      </c>
      <c r="C13" s="11" t="s">
        <v>2595</v>
      </c>
      <c r="D13" s="11" t="s">
        <v>2277</v>
      </c>
      <c r="E13" s="11">
        <v>0.99985000000000002</v>
      </c>
      <c r="F13" s="11" t="s">
        <v>2250</v>
      </c>
      <c r="G13" s="32">
        <v>1.0000000000000001E-5</v>
      </c>
      <c r="H13" s="11" t="s">
        <v>2256</v>
      </c>
      <c r="I13" s="32">
        <v>1.0000000000000001E-5</v>
      </c>
      <c r="J13" s="32" t="s">
        <v>2072</v>
      </c>
      <c r="K13" s="11" t="s">
        <v>2277</v>
      </c>
      <c r="L13" s="11" t="s">
        <v>2277</v>
      </c>
      <c r="M13" s="11">
        <v>0.99972000000000005</v>
      </c>
      <c r="N13" s="11" t="s">
        <v>2252</v>
      </c>
      <c r="O13" s="32">
        <v>1.0000000000000001E-5</v>
      </c>
      <c r="P13" s="11" t="s">
        <v>2254</v>
      </c>
      <c r="Q13" s="32">
        <v>1.0000000000000001E-5</v>
      </c>
      <c r="R13" s="32" t="s">
        <v>2072</v>
      </c>
      <c r="S13" s="11" t="s">
        <v>2277</v>
      </c>
      <c r="T13" s="35"/>
      <c r="U13" s="11"/>
    </row>
    <row r="14" spans="1:21">
      <c r="A14" s="11" t="s">
        <v>2376</v>
      </c>
      <c r="B14" s="11" t="s">
        <v>2365</v>
      </c>
      <c r="C14" s="11" t="s">
        <v>2595</v>
      </c>
      <c r="D14" s="11" t="s">
        <v>2277</v>
      </c>
      <c r="E14" s="11">
        <v>0.99985000000000002</v>
      </c>
      <c r="F14" s="11" t="s">
        <v>2250</v>
      </c>
      <c r="G14" s="32">
        <v>1.0000000000000001E-5</v>
      </c>
      <c r="H14" s="11" t="s">
        <v>2256</v>
      </c>
      <c r="I14" s="32">
        <v>1.0000000000000001E-5</v>
      </c>
      <c r="J14" s="32" t="s">
        <v>2072</v>
      </c>
      <c r="K14" s="11" t="s">
        <v>2277</v>
      </c>
      <c r="L14" s="11" t="s">
        <v>2277</v>
      </c>
      <c r="M14" s="11">
        <v>0.99972000000000005</v>
      </c>
      <c r="N14" s="11" t="s">
        <v>2252</v>
      </c>
      <c r="O14" s="32">
        <v>1.0000000000000001E-5</v>
      </c>
      <c r="P14" s="11" t="s">
        <v>2254</v>
      </c>
      <c r="Q14" s="32">
        <v>1.0000000000000001E-5</v>
      </c>
      <c r="R14" s="32" t="s">
        <v>2072</v>
      </c>
      <c r="S14" s="11" t="s">
        <v>2277</v>
      </c>
      <c r="T14" s="35"/>
      <c r="U14" s="11"/>
    </row>
    <row r="15" spans="1:21">
      <c r="A15" s="11" t="s">
        <v>2380</v>
      </c>
      <c r="B15" s="11" t="s">
        <v>2365</v>
      </c>
      <c r="C15" s="11" t="s">
        <v>2595</v>
      </c>
      <c r="D15" s="11" t="s">
        <v>2277</v>
      </c>
      <c r="E15" s="11">
        <v>0.99985000000000002</v>
      </c>
      <c r="F15" s="11" t="s">
        <v>2250</v>
      </c>
      <c r="G15" s="32">
        <v>1.0000000000000001E-5</v>
      </c>
      <c r="H15" s="11" t="s">
        <v>2256</v>
      </c>
      <c r="I15" s="32">
        <v>1.0000000000000001E-5</v>
      </c>
      <c r="J15" s="32" t="s">
        <v>2072</v>
      </c>
      <c r="K15" s="11" t="s">
        <v>2277</v>
      </c>
      <c r="L15" s="11" t="s">
        <v>2277</v>
      </c>
      <c r="M15" s="11">
        <v>0.99972000000000005</v>
      </c>
      <c r="N15" s="11" t="s">
        <v>2252</v>
      </c>
      <c r="O15" s="32">
        <v>1.0000000000000001E-5</v>
      </c>
      <c r="P15" s="11" t="s">
        <v>2254</v>
      </c>
      <c r="Q15" s="32">
        <v>1.0000000000000001E-5</v>
      </c>
      <c r="R15" s="32" t="s">
        <v>2072</v>
      </c>
      <c r="S15" s="11" t="s">
        <v>2277</v>
      </c>
      <c r="T15" s="35"/>
      <c r="U15" s="11"/>
    </row>
    <row r="16" spans="1:21">
      <c r="A16" s="11" t="s">
        <v>2381</v>
      </c>
      <c r="B16" s="11" t="s">
        <v>2365</v>
      </c>
      <c r="C16" s="11" t="s">
        <v>2595</v>
      </c>
      <c r="D16" s="11" t="s">
        <v>2277</v>
      </c>
      <c r="E16" s="11">
        <v>0.99985000000000002</v>
      </c>
      <c r="F16" s="11" t="s">
        <v>2250</v>
      </c>
      <c r="G16" s="32">
        <v>1.0000000000000001E-5</v>
      </c>
      <c r="H16" s="11" t="s">
        <v>2256</v>
      </c>
      <c r="I16" s="32">
        <v>1.0000000000000001E-5</v>
      </c>
      <c r="J16" s="32" t="s">
        <v>2072</v>
      </c>
      <c r="K16" s="11" t="s">
        <v>2277</v>
      </c>
      <c r="L16" s="11" t="s">
        <v>2277</v>
      </c>
      <c r="M16" s="11">
        <v>0.99972000000000005</v>
      </c>
      <c r="N16" s="11" t="s">
        <v>2252</v>
      </c>
      <c r="O16" s="32">
        <v>1.0000000000000001E-5</v>
      </c>
      <c r="P16" s="11" t="s">
        <v>2254</v>
      </c>
      <c r="Q16" s="32">
        <v>1.0000000000000001E-5</v>
      </c>
      <c r="R16" s="32" t="s">
        <v>2072</v>
      </c>
      <c r="S16" s="11" t="s">
        <v>2277</v>
      </c>
      <c r="T16" s="35"/>
      <c r="U16" s="11"/>
    </row>
    <row r="17" spans="1:21">
      <c r="A17" s="11" t="s">
        <v>2344</v>
      </c>
      <c r="B17" s="11" t="s">
        <v>2345</v>
      </c>
      <c r="C17" s="11" t="s">
        <v>2595</v>
      </c>
      <c r="D17" s="11" t="s">
        <v>2250</v>
      </c>
      <c r="E17" s="11">
        <v>0.99985000000000002</v>
      </c>
      <c r="F17" s="11" t="s">
        <v>2256</v>
      </c>
      <c r="G17" s="32">
        <v>1.0000000000000001E-5</v>
      </c>
      <c r="H17" s="11" t="s">
        <v>2310</v>
      </c>
      <c r="I17" s="32">
        <v>1.0000000000000001E-5</v>
      </c>
      <c r="J17" s="32" t="s">
        <v>2072</v>
      </c>
      <c r="K17" s="11" t="s">
        <v>2250</v>
      </c>
      <c r="L17" s="11" t="s">
        <v>2254</v>
      </c>
      <c r="M17" s="11">
        <v>0.99972000000000005</v>
      </c>
      <c r="N17" s="11" t="s">
        <v>2252</v>
      </c>
      <c r="O17" s="32">
        <v>1.0000000000000001E-5</v>
      </c>
      <c r="P17" s="11" t="s">
        <v>2346</v>
      </c>
      <c r="Q17" s="32">
        <v>1.0000000000000001E-5</v>
      </c>
      <c r="R17" s="32" t="s">
        <v>2072</v>
      </c>
      <c r="S17" s="11" t="s">
        <v>2254</v>
      </c>
      <c r="T17" s="35"/>
      <c r="U17" s="11"/>
    </row>
    <row r="18" spans="1:21">
      <c r="A18" s="11" t="s">
        <v>2220</v>
      </c>
      <c r="B18" s="11" t="s">
        <v>2229</v>
      </c>
      <c r="C18" s="11" t="s">
        <v>2594</v>
      </c>
      <c r="D18" s="11" t="s">
        <v>2223</v>
      </c>
      <c r="E18" s="11">
        <v>0.99985000000000002</v>
      </c>
      <c r="F18" s="11" t="s">
        <v>2250</v>
      </c>
      <c r="G18" s="32">
        <v>1.0000000000000001E-5</v>
      </c>
      <c r="H18" s="11" t="s">
        <v>2256</v>
      </c>
      <c r="I18" s="32">
        <v>1.0000000000000001E-5</v>
      </c>
      <c r="J18" s="32" t="s">
        <v>2072</v>
      </c>
      <c r="K18" s="11" t="s">
        <v>2223</v>
      </c>
      <c r="L18" s="11" t="s">
        <v>2306</v>
      </c>
      <c r="M18" s="11">
        <v>0.99972000000000005</v>
      </c>
      <c r="N18" s="11" t="s">
        <v>2252</v>
      </c>
      <c r="O18" s="32">
        <v>1.0000000000000001E-5</v>
      </c>
      <c r="P18" s="11" t="s">
        <v>2254</v>
      </c>
      <c r="Q18" s="32">
        <v>1.0000000000000001E-5</v>
      </c>
      <c r="R18" s="32" t="s">
        <v>2072</v>
      </c>
      <c r="S18" s="11" t="s">
        <v>2306</v>
      </c>
      <c r="T18" s="35"/>
      <c r="U18" s="11"/>
    </row>
    <row r="19" spans="1:21">
      <c r="A19" s="11" t="s">
        <v>2468</v>
      </c>
      <c r="B19" s="11" t="s">
        <v>2231</v>
      </c>
      <c r="C19" s="11" t="s">
        <v>2595</v>
      </c>
      <c r="D19" s="11" t="s">
        <v>2227</v>
      </c>
      <c r="E19" s="11">
        <v>0.99985000000000002</v>
      </c>
      <c r="F19" s="11" t="s">
        <v>2250</v>
      </c>
      <c r="G19" s="32">
        <v>1.0000000000000001E-5</v>
      </c>
      <c r="H19" s="11" t="s">
        <v>2256</v>
      </c>
      <c r="I19" s="32">
        <v>1.0000000000000001E-5</v>
      </c>
      <c r="J19" s="32" t="s">
        <v>2072</v>
      </c>
      <c r="K19" s="11" t="s">
        <v>2227</v>
      </c>
      <c r="L19" s="11" t="s">
        <v>2353</v>
      </c>
      <c r="M19" s="11">
        <v>0.99972000000000005</v>
      </c>
      <c r="N19" s="11" t="s">
        <v>2252</v>
      </c>
      <c r="O19" s="32">
        <v>1.0000000000000001E-5</v>
      </c>
      <c r="P19" s="11" t="s">
        <v>2254</v>
      </c>
      <c r="Q19" s="32">
        <v>1.0000000000000001E-5</v>
      </c>
      <c r="R19" s="32" t="s">
        <v>2072</v>
      </c>
      <c r="S19" s="11" t="s">
        <v>2353</v>
      </c>
      <c r="T19" s="35"/>
      <c r="U19" s="11"/>
    </row>
    <row r="20" spans="1:21">
      <c r="A20" s="11" t="s">
        <v>2460</v>
      </c>
      <c r="B20" s="11" t="s">
        <v>2231</v>
      </c>
      <c r="C20" s="11" t="s">
        <v>2595</v>
      </c>
      <c r="D20" s="11" t="s">
        <v>2227</v>
      </c>
      <c r="E20" s="11">
        <v>0.99985000000000002</v>
      </c>
      <c r="F20" s="11" t="s">
        <v>2250</v>
      </c>
      <c r="G20" s="32">
        <v>1.0000000000000001E-5</v>
      </c>
      <c r="H20" s="11" t="s">
        <v>2256</v>
      </c>
      <c r="I20" s="32">
        <v>1.0000000000000001E-5</v>
      </c>
      <c r="J20" s="32" t="s">
        <v>2072</v>
      </c>
      <c r="K20" s="11" t="s">
        <v>2227</v>
      </c>
      <c r="L20" s="11" t="s">
        <v>2353</v>
      </c>
      <c r="M20" s="11">
        <v>0.99972000000000005</v>
      </c>
      <c r="N20" s="11" t="s">
        <v>2252</v>
      </c>
      <c r="O20" s="32">
        <v>1.0000000000000001E-5</v>
      </c>
      <c r="P20" s="11" t="s">
        <v>2254</v>
      </c>
      <c r="Q20" s="32">
        <v>1.0000000000000001E-5</v>
      </c>
      <c r="R20" s="32" t="s">
        <v>2072</v>
      </c>
      <c r="S20" s="11" t="s">
        <v>2353</v>
      </c>
      <c r="T20" s="35"/>
      <c r="U20" s="11"/>
    </row>
    <row r="21" spans="1:21">
      <c r="A21" s="11" t="s">
        <v>2418</v>
      </c>
      <c r="B21" s="11" t="s">
        <v>2222</v>
      </c>
      <c r="C21" s="11" t="s">
        <v>2595</v>
      </c>
      <c r="D21" s="11" t="s">
        <v>2310</v>
      </c>
      <c r="E21" s="11">
        <v>0.99985000000000002</v>
      </c>
      <c r="F21" s="11" t="s">
        <v>2250</v>
      </c>
      <c r="G21" s="32">
        <v>1.0000000000000001E-5</v>
      </c>
      <c r="H21" s="11" t="s">
        <v>2256</v>
      </c>
      <c r="I21" s="32">
        <v>1.0000000000000001E-5</v>
      </c>
      <c r="J21" s="32" t="s">
        <v>2072</v>
      </c>
      <c r="K21" s="11" t="s">
        <v>2310</v>
      </c>
      <c r="L21" s="11" t="s">
        <v>2310</v>
      </c>
      <c r="M21" s="11">
        <v>0.99972000000000005</v>
      </c>
      <c r="N21" s="11" t="s">
        <v>2252</v>
      </c>
      <c r="O21" s="32">
        <v>1.0000000000000001E-5</v>
      </c>
      <c r="P21" s="11" t="s">
        <v>2254</v>
      </c>
      <c r="Q21" s="32">
        <v>1.0000000000000001E-5</v>
      </c>
      <c r="R21" s="32" t="s">
        <v>2072</v>
      </c>
      <c r="S21" s="11" t="s">
        <v>2310</v>
      </c>
      <c r="T21" s="35"/>
      <c r="U21" s="11"/>
    </row>
    <row r="22" spans="1:21">
      <c r="A22" s="11" t="s">
        <v>2506</v>
      </c>
      <c r="B22" s="11" t="s">
        <v>2507</v>
      </c>
      <c r="C22" s="11" t="s">
        <v>2595</v>
      </c>
      <c r="D22" s="11" t="s">
        <v>2257</v>
      </c>
      <c r="E22" s="11">
        <v>0.99985000000000002</v>
      </c>
      <c r="F22" s="11" t="s">
        <v>2250</v>
      </c>
      <c r="G22" s="32">
        <v>1.0000000000000001E-5</v>
      </c>
      <c r="H22" s="11" t="s">
        <v>2256</v>
      </c>
      <c r="I22" s="32">
        <v>1.0000000000000001E-5</v>
      </c>
      <c r="J22" s="32" t="s">
        <v>2072</v>
      </c>
      <c r="K22" s="11" t="s">
        <v>2257</v>
      </c>
      <c r="L22" s="11" t="s">
        <v>2257</v>
      </c>
      <c r="M22" s="11">
        <v>0.99972000000000005</v>
      </c>
      <c r="N22" s="11" t="s">
        <v>2252</v>
      </c>
      <c r="O22" s="32">
        <v>1.0000000000000001E-5</v>
      </c>
      <c r="P22" s="11" t="s">
        <v>2254</v>
      </c>
      <c r="Q22" s="32">
        <v>1.0000000000000001E-5</v>
      </c>
      <c r="R22" s="32" t="s">
        <v>2072</v>
      </c>
      <c r="S22" s="11" t="s">
        <v>2257</v>
      </c>
      <c r="T22" s="35"/>
      <c r="U22" s="11"/>
    </row>
    <row r="23" spans="1:21">
      <c r="A23" s="11" t="s">
        <v>2480</v>
      </c>
      <c r="B23" s="11" t="s">
        <v>2231</v>
      </c>
      <c r="C23" s="11" t="s">
        <v>2595</v>
      </c>
      <c r="D23" s="11" t="s">
        <v>2227</v>
      </c>
      <c r="E23" s="11">
        <v>0.99985000000000002</v>
      </c>
      <c r="F23" s="11" t="s">
        <v>2250</v>
      </c>
      <c r="G23" s="32">
        <v>1.0000000000000001E-5</v>
      </c>
      <c r="H23" s="11" t="s">
        <v>2256</v>
      </c>
      <c r="I23" s="32">
        <v>1.0000000000000001E-5</v>
      </c>
      <c r="J23" s="32" t="s">
        <v>2072</v>
      </c>
      <c r="K23" s="11" t="s">
        <v>2227</v>
      </c>
      <c r="L23" s="11" t="s">
        <v>2353</v>
      </c>
      <c r="M23" s="11">
        <v>0.99972000000000005</v>
      </c>
      <c r="N23" s="11" t="s">
        <v>2252</v>
      </c>
      <c r="O23" s="32">
        <v>1.0000000000000001E-5</v>
      </c>
      <c r="P23" s="11" t="s">
        <v>2254</v>
      </c>
      <c r="Q23" s="32">
        <v>1.0000000000000001E-5</v>
      </c>
      <c r="R23" s="32" t="s">
        <v>2072</v>
      </c>
      <c r="S23" s="11" t="s">
        <v>2353</v>
      </c>
      <c r="T23" s="35"/>
      <c r="U23" s="11"/>
    </row>
    <row r="24" spans="1:21">
      <c r="A24" s="11" t="s">
        <v>2477</v>
      </c>
      <c r="B24" s="11" t="s">
        <v>2231</v>
      </c>
      <c r="C24" s="11" t="s">
        <v>2595</v>
      </c>
      <c r="D24" s="11" t="s">
        <v>2227</v>
      </c>
      <c r="E24" s="11">
        <v>0.99985000000000002</v>
      </c>
      <c r="F24" s="11" t="s">
        <v>2250</v>
      </c>
      <c r="G24" s="32">
        <v>1.0000000000000001E-5</v>
      </c>
      <c r="H24" s="11" t="s">
        <v>2256</v>
      </c>
      <c r="I24" s="32">
        <v>1.0000000000000001E-5</v>
      </c>
      <c r="J24" s="32" t="s">
        <v>2072</v>
      </c>
      <c r="K24" s="11" t="s">
        <v>2227</v>
      </c>
      <c r="L24" s="11" t="s">
        <v>2353</v>
      </c>
      <c r="M24" s="11">
        <v>0.99972000000000005</v>
      </c>
      <c r="N24" s="11" t="s">
        <v>2252</v>
      </c>
      <c r="O24" s="32">
        <v>1.0000000000000001E-5</v>
      </c>
      <c r="P24" s="11" t="s">
        <v>2254</v>
      </c>
      <c r="Q24" s="32">
        <v>1.0000000000000001E-5</v>
      </c>
      <c r="R24" s="32" t="s">
        <v>2072</v>
      </c>
      <c r="S24" s="11" t="s">
        <v>2353</v>
      </c>
      <c r="T24" s="35"/>
      <c r="U24" s="11"/>
    </row>
    <row r="25" spans="1:21">
      <c r="A25" s="11" t="s">
        <v>2508</v>
      </c>
      <c r="B25" s="11" t="s">
        <v>2507</v>
      </c>
      <c r="C25" s="11" t="s">
        <v>2595</v>
      </c>
      <c r="D25" s="11" t="s">
        <v>2257</v>
      </c>
      <c r="E25" s="11">
        <v>0.99985000000000002</v>
      </c>
      <c r="F25" s="11" t="s">
        <v>2250</v>
      </c>
      <c r="G25" s="32">
        <v>1.0000000000000001E-5</v>
      </c>
      <c r="H25" s="11" t="s">
        <v>2256</v>
      </c>
      <c r="I25" s="32">
        <v>1.0000000000000001E-5</v>
      </c>
      <c r="J25" s="32" t="s">
        <v>2072</v>
      </c>
      <c r="K25" s="11" t="s">
        <v>2257</v>
      </c>
      <c r="L25" s="11" t="s">
        <v>2257</v>
      </c>
      <c r="M25" s="11">
        <v>0.99972000000000005</v>
      </c>
      <c r="N25" s="11" t="s">
        <v>2252</v>
      </c>
      <c r="O25" s="32">
        <v>1.0000000000000001E-5</v>
      </c>
      <c r="P25" s="11" t="s">
        <v>2254</v>
      </c>
      <c r="Q25" s="32">
        <v>1.0000000000000001E-5</v>
      </c>
      <c r="R25" s="32" t="s">
        <v>2072</v>
      </c>
      <c r="S25" s="11" t="s">
        <v>2257</v>
      </c>
      <c r="T25" s="35"/>
      <c r="U25" s="11"/>
    </row>
    <row r="26" spans="1:21">
      <c r="A26" s="11" t="s">
        <v>2466</v>
      </c>
      <c r="B26" s="11" t="s">
        <v>2231</v>
      </c>
      <c r="C26" s="11" t="s">
        <v>2595</v>
      </c>
      <c r="D26" s="11" t="s">
        <v>2227</v>
      </c>
      <c r="E26" s="11">
        <v>0.99985000000000002</v>
      </c>
      <c r="F26" s="11" t="s">
        <v>2250</v>
      </c>
      <c r="G26" s="32">
        <v>1.0000000000000001E-5</v>
      </c>
      <c r="H26" s="11" t="s">
        <v>2256</v>
      </c>
      <c r="I26" s="32">
        <v>1.0000000000000001E-5</v>
      </c>
      <c r="J26" s="32" t="s">
        <v>2072</v>
      </c>
      <c r="K26" s="11" t="s">
        <v>2227</v>
      </c>
      <c r="L26" s="11" t="s">
        <v>2353</v>
      </c>
      <c r="M26" s="11">
        <v>0.99972000000000005</v>
      </c>
      <c r="N26" s="11" t="s">
        <v>2252</v>
      </c>
      <c r="O26" s="32">
        <v>1.0000000000000001E-5</v>
      </c>
      <c r="P26" s="11" t="s">
        <v>2254</v>
      </c>
      <c r="Q26" s="32">
        <v>1.0000000000000001E-5</v>
      </c>
      <c r="R26" s="32" t="s">
        <v>2072</v>
      </c>
      <c r="S26" s="11" t="s">
        <v>2353</v>
      </c>
      <c r="T26" s="35"/>
      <c r="U26" s="11"/>
    </row>
    <row r="27" spans="1:21">
      <c r="A27" s="11" t="s">
        <v>2458</v>
      </c>
      <c r="B27" s="11" t="s">
        <v>2231</v>
      </c>
      <c r="C27" s="11" t="s">
        <v>2595</v>
      </c>
      <c r="D27" s="11" t="s">
        <v>2227</v>
      </c>
      <c r="E27" s="11">
        <v>0.99985000000000002</v>
      </c>
      <c r="F27" s="11" t="s">
        <v>2250</v>
      </c>
      <c r="G27" s="32">
        <v>1.0000000000000001E-5</v>
      </c>
      <c r="H27" s="11" t="s">
        <v>2256</v>
      </c>
      <c r="I27" s="32">
        <v>1.0000000000000001E-5</v>
      </c>
      <c r="J27" s="32" t="s">
        <v>2072</v>
      </c>
      <c r="K27" s="11" t="s">
        <v>2227</v>
      </c>
      <c r="L27" s="11" t="s">
        <v>2353</v>
      </c>
      <c r="M27" s="11">
        <v>0.99972000000000005</v>
      </c>
      <c r="N27" s="11" t="s">
        <v>2252</v>
      </c>
      <c r="O27" s="32">
        <v>1.0000000000000001E-5</v>
      </c>
      <c r="P27" s="11" t="s">
        <v>2254</v>
      </c>
      <c r="Q27" s="32">
        <v>1.0000000000000001E-5</v>
      </c>
      <c r="R27" s="32" t="s">
        <v>2072</v>
      </c>
      <c r="S27" s="11" t="s">
        <v>2353</v>
      </c>
      <c r="T27" s="35"/>
      <c r="U27" s="11"/>
    </row>
    <row r="28" spans="1:21">
      <c r="A28" s="11" t="s">
        <v>2423</v>
      </c>
      <c r="B28" s="11" t="s">
        <v>2222</v>
      </c>
      <c r="C28" s="11" t="s">
        <v>2595</v>
      </c>
      <c r="D28" s="11" t="s">
        <v>2310</v>
      </c>
      <c r="E28" s="11">
        <v>0.99985000000000002</v>
      </c>
      <c r="F28" s="11" t="s">
        <v>2250</v>
      </c>
      <c r="G28" s="32">
        <v>1.0000000000000001E-5</v>
      </c>
      <c r="H28" s="11" t="s">
        <v>2256</v>
      </c>
      <c r="I28" s="32">
        <v>1.0000000000000001E-5</v>
      </c>
      <c r="J28" s="32" t="s">
        <v>2072</v>
      </c>
      <c r="K28" s="11" t="s">
        <v>2310</v>
      </c>
      <c r="L28" s="11" t="s">
        <v>2310</v>
      </c>
      <c r="M28" s="11">
        <v>0.99972000000000005</v>
      </c>
      <c r="N28" s="11" t="s">
        <v>2252</v>
      </c>
      <c r="O28" s="32">
        <v>1.0000000000000001E-5</v>
      </c>
      <c r="P28" s="11" t="s">
        <v>2254</v>
      </c>
      <c r="Q28" s="32">
        <v>1.0000000000000001E-5</v>
      </c>
      <c r="R28" s="32" t="s">
        <v>2072</v>
      </c>
      <c r="S28" s="11" t="s">
        <v>2310</v>
      </c>
      <c r="T28" s="35"/>
      <c r="U28" s="11"/>
    </row>
    <row r="29" spans="1:21">
      <c r="A29" s="11" t="s">
        <v>2452</v>
      </c>
      <c r="B29" s="11" t="s">
        <v>2451</v>
      </c>
      <c r="C29" s="11" t="s">
        <v>2595</v>
      </c>
      <c r="D29" s="11" t="s">
        <v>2256</v>
      </c>
      <c r="E29" s="11">
        <v>0.99985000000000002</v>
      </c>
      <c r="F29" s="11" t="s">
        <v>2250</v>
      </c>
      <c r="G29" s="32">
        <v>1.0000000000000001E-5</v>
      </c>
      <c r="H29" s="11" t="s">
        <v>2310</v>
      </c>
      <c r="I29" s="32">
        <v>1.0000000000000001E-5</v>
      </c>
      <c r="J29" s="32" t="s">
        <v>2072</v>
      </c>
      <c r="K29" s="11" t="s">
        <v>2256</v>
      </c>
      <c r="L29" s="11" t="s">
        <v>2419</v>
      </c>
      <c r="M29" s="11">
        <v>0.99972000000000005</v>
      </c>
      <c r="N29" s="11" t="s">
        <v>2252</v>
      </c>
      <c r="O29" s="32">
        <v>1.0000000000000001E-5</v>
      </c>
      <c r="P29" s="11" t="s">
        <v>2254</v>
      </c>
      <c r="Q29" s="32">
        <v>1.0000000000000001E-5</v>
      </c>
      <c r="R29" s="32" t="s">
        <v>2072</v>
      </c>
      <c r="S29" s="11" t="s">
        <v>2419</v>
      </c>
      <c r="T29" s="35"/>
      <c r="U29" s="11"/>
    </row>
    <row r="30" spans="1:21">
      <c r="A30" s="11" t="s">
        <v>2453</v>
      </c>
      <c r="B30" s="11" t="s">
        <v>2451</v>
      </c>
      <c r="C30" s="11" t="s">
        <v>2595</v>
      </c>
      <c r="D30" s="11" t="s">
        <v>2256</v>
      </c>
      <c r="E30" s="11">
        <v>0.99985000000000002</v>
      </c>
      <c r="F30" s="11" t="s">
        <v>2250</v>
      </c>
      <c r="G30" s="32">
        <v>1.0000000000000001E-5</v>
      </c>
      <c r="H30" s="11" t="s">
        <v>2310</v>
      </c>
      <c r="I30" s="32">
        <v>1.0000000000000001E-5</v>
      </c>
      <c r="J30" s="32" t="s">
        <v>2072</v>
      </c>
      <c r="K30" s="11" t="s">
        <v>2256</v>
      </c>
      <c r="L30" s="11" t="s">
        <v>2419</v>
      </c>
      <c r="M30" s="11">
        <v>0.99972000000000005</v>
      </c>
      <c r="N30" s="11" t="s">
        <v>2252</v>
      </c>
      <c r="O30" s="32">
        <v>1.0000000000000001E-5</v>
      </c>
      <c r="P30" s="11" t="s">
        <v>2254</v>
      </c>
      <c r="Q30" s="32">
        <v>1.0000000000000001E-5</v>
      </c>
      <c r="R30" s="32" t="s">
        <v>2072</v>
      </c>
      <c r="S30" s="11" t="s">
        <v>2419</v>
      </c>
      <c r="T30" s="35"/>
      <c r="U30" s="11"/>
    </row>
    <row r="31" spans="1:21">
      <c r="A31" s="11" t="s">
        <v>2382</v>
      </c>
      <c r="B31" s="11" t="s">
        <v>2383</v>
      </c>
      <c r="C31" s="11" t="s">
        <v>2595</v>
      </c>
      <c r="D31" s="11" t="s">
        <v>2223</v>
      </c>
      <c r="E31" s="11">
        <v>0.99985000000000002</v>
      </c>
      <c r="F31" s="11" t="s">
        <v>2250</v>
      </c>
      <c r="G31" s="32">
        <v>1.0000000000000001E-5</v>
      </c>
      <c r="H31" s="11" t="s">
        <v>2256</v>
      </c>
      <c r="I31" s="32">
        <v>1.0000000000000001E-5</v>
      </c>
      <c r="J31" s="32" t="s">
        <v>2072</v>
      </c>
      <c r="K31" s="11" t="s">
        <v>2223</v>
      </c>
      <c r="L31" s="11" t="s">
        <v>2261</v>
      </c>
      <c r="M31" s="11">
        <v>0.99972000000000005</v>
      </c>
      <c r="N31" s="11" t="s">
        <v>2252</v>
      </c>
      <c r="O31" s="32">
        <v>1.0000000000000001E-5</v>
      </c>
      <c r="P31" s="11" t="s">
        <v>2254</v>
      </c>
      <c r="Q31" s="32">
        <v>1.0000000000000001E-5</v>
      </c>
      <c r="R31" s="32" t="s">
        <v>2072</v>
      </c>
      <c r="S31" s="11" t="s">
        <v>2261</v>
      </c>
      <c r="T31" s="35"/>
      <c r="U31" s="11"/>
    </row>
    <row r="32" spans="1:21">
      <c r="A32" s="11" t="s">
        <v>2473</v>
      </c>
      <c r="B32" s="11" t="s">
        <v>2231</v>
      </c>
      <c r="C32" s="11" t="s">
        <v>2595</v>
      </c>
      <c r="D32" s="11" t="s">
        <v>2227</v>
      </c>
      <c r="E32" s="11">
        <v>0.99985000000000002</v>
      </c>
      <c r="F32" s="11" t="s">
        <v>2250</v>
      </c>
      <c r="G32" s="32">
        <v>1.0000000000000001E-5</v>
      </c>
      <c r="H32" s="11" t="s">
        <v>2256</v>
      </c>
      <c r="I32" s="32">
        <v>1.0000000000000001E-5</v>
      </c>
      <c r="J32" s="32" t="s">
        <v>2072</v>
      </c>
      <c r="K32" s="11" t="s">
        <v>2227</v>
      </c>
      <c r="L32" s="11" t="s">
        <v>2353</v>
      </c>
      <c r="M32" s="11">
        <v>0.99972000000000005</v>
      </c>
      <c r="N32" s="11" t="s">
        <v>2252</v>
      </c>
      <c r="O32" s="32">
        <v>1.0000000000000001E-5</v>
      </c>
      <c r="P32" s="11" t="s">
        <v>2254</v>
      </c>
      <c r="Q32" s="32">
        <v>1.0000000000000001E-5</v>
      </c>
      <c r="R32" s="32" t="s">
        <v>2072</v>
      </c>
      <c r="S32" s="11" t="s">
        <v>2353</v>
      </c>
      <c r="T32" s="35"/>
      <c r="U32" s="11"/>
    </row>
    <row r="33" spans="1:21">
      <c r="A33" s="11" t="s">
        <v>2464</v>
      </c>
      <c r="B33" s="11" t="s">
        <v>2231</v>
      </c>
      <c r="C33" s="11" t="s">
        <v>2595</v>
      </c>
      <c r="D33" s="11" t="s">
        <v>2227</v>
      </c>
      <c r="E33" s="11">
        <v>0.99985000000000002</v>
      </c>
      <c r="F33" s="11" t="s">
        <v>2250</v>
      </c>
      <c r="G33" s="32">
        <v>1.0000000000000001E-5</v>
      </c>
      <c r="H33" s="11" t="s">
        <v>2256</v>
      </c>
      <c r="I33" s="32">
        <v>1.0000000000000001E-5</v>
      </c>
      <c r="J33" s="32" t="s">
        <v>2072</v>
      </c>
      <c r="K33" s="11" t="s">
        <v>2227</v>
      </c>
      <c r="L33" s="11" t="s">
        <v>2353</v>
      </c>
      <c r="M33" s="11">
        <v>0.99972000000000005</v>
      </c>
      <c r="N33" s="11" t="s">
        <v>2252</v>
      </c>
      <c r="O33" s="32">
        <v>1.0000000000000001E-5</v>
      </c>
      <c r="P33" s="11" t="s">
        <v>2254</v>
      </c>
      <c r="Q33" s="32">
        <v>1.0000000000000001E-5</v>
      </c>
      <c r="R33" s="32" t="s">
        <v>2072</v>
      </c>
      <c r="S33" s="11" t="s">
        <v>2353</v>
      </c>
      <c r="T33" s="35"/>
      <c r="U33" s="11"/>
    </row>
    <row r="34" spans="1:21">
      <c r="A34" s="11" t="s">
        <v>2454</v>
      </c>
      <c r="B34" s="11" t="s">
        <v>2451</v>
      </c>
      <c r="C34" s="11" t="s">
        <v>2595</v>
      </c>
      <c r="D34" s="11" t="s">
        <v>2256</v>
      </c>
      <c r="E34" s="11">
        <v>0.99985000000000002</v>
      </c>
      <c r="F34" s="11" t="s">
        <v>2250</v>
      </c>
      <c r="G34" s="32">
        <v>1.0000000000000001E-5</v>
      </c>
      <c r="H34" s="11" t="s">
        <v>2310</v>
      </c>
      <c r="I34" s="32">
        <v>1.0000000000000001E-5</v>
      </c>
      <c r="J34" s="32" t="s">
        <v>2072</v>
      </c>
      <c r="K34" s="11" t="s">
        <v>2256</v>
      </c>
      <c r="L34" s="11" t="s">
        <v>2419</v>
      </c>
      <c r="M34" s="11">
        <v>0.99972000000000005</v>
      </c>
      <c r="N34" s="11" t="s">
        <v>2252</v>
      </c>
      <c r="O34" s="32">
        <v>1.0000000000000001E-5</v>
      </c>
      <c r="P34" s="11" t="s">
        <v>2254</v>
      </c>
      <c r="Q34" s="32">
        <v>1.0000000000000001E-5</v>
      </c>
      <c r="R34" s="32" t="s">
        <v>2072</v>
      </c>
      <c r="S34" s="11" t="s">
        <v>2419</v>
      </c>
      <c r="T34" s="35"/>
      <c r="U34" s="11"/>
    </row>
    <row r="35" spans="1:21">
      <c r="A35" s="11" t="s">
        <v>2500</v>
      </c>
      <c r="B35" s="11" t="s">
        <v>2498</v>
      </c>
      <c r="C35" s="11" t="s">
        <v>2595</v>
      </c>
      <c r="D35" s="11" t="s">
        <v>2252</v>
      </c>
      <c r="E35" s="11">
        <v>0.99985000000000002</v>
      </c>
      <c r="F35" s="11" t="s">
        <v>2250</v>
      </c>
      <c r="G35" s="32">
        <v>1.0000000000000001E-5</v>
      </c>
      <c r="H35" s="11" t="s">
        <v>2256</v>
      </c>
      <c r="I35" s="32">
        <v>1.0000000000000001E-5</v>
      </c>
      <c r="J35" s="32" t="s">
        <v>2072</v>
      </c>
      <c r="K35" s="11" t="s">
        <v>2252</v>
      </c>
      <c r="L35" s="11" t="s">
        <v>2252</v>
      </c>
      <c r="M35" s="11">
        <v>0.99972000000000005</v>
      </c>
      <c r="N35" s="11" t="s">
        <v>2254</v>
      </c>
      <c r="O35" s="32">
        <v>1.0000000000000001E-5</v>
      </c>
      <c r="P35" s="11" t="s">
        <v>2346</v>
      </c>
      <c r="Q35" s="32">
        <v>1.0000000000000001E-5</v>
      </c>
      <c r="R35" s="32" t="s">
        <v>2072</v>
      </c>
      <c r="S35" s="11" t="s">
        <v>2252</v>
      </c>
      <c r="T35" s="35"/>
      <c r="U35" s="11"/>
    </row>
    <row r="36" spans="1:21">
      <c r="A36" s="11" t="s">
        <v>2425</v>
      </c>
      <c r="B36" s="11" t="s">
        <v>2222</v>
      </c>
      <c r="C36" s="11" t="s">
        <v>2595</v>
      </c>
      <c r="D36" s="11" t="s">
        <v>2310</v>
      </c>
      <c r="E36" s="11">
        <v>0.99985000000000002</v>
      </c>
      <c r="F36" s="11" t="s">
        <v>2250</v>
      </c>
      <c r="G36" s="32">
        <v>1.0000000000000001E-5</v>
      </c>
      <c r="H36" s="11" t="s">
        <v>2256</v>
      </c>
      <c r="I36" s="32">
        <v>1.0000000000000001E-5</v>
      </c>
      <c r="J36" s="32" t="s">
        <v>2072</v>
      </c>
      <c r="K36" s="11" t="s">
        <v>2310</v>
      </c>
      <c r="L36" s="11" t="s">
        <v>2310</v>
      </c>
      <c r="M36" s="11">
        <v>0.99972000000000005</v>
      </c>
      <c r="N36" s="11" t="s">
        <v>2252</v>
      </c>
      <c r="O36" s="32">
        <v>1.0000000000000001E-5</v>
      </c>
      <c r="P36" s="11" t="s">
        <v>2254</v>
      </c>
      <c r="Q36" s="32">
        <v>1.0000000000000001E-5</v>
      </c>
      <c r="R36" s="32" t="s">
        <v>2072</v>
      </c>
      <c r="S36" s="11" t="s">
        <v>2310</v>
      </c>
      <c r="T36" s="35"/>
      <c r="U36" s="11"/>
    </row>
    <row r="37" spans="1:21">
      <c r="A37" s="11" t="s">
        <v>2217</v>
      </c>
      <c r="B37" s="11" t="s">
        <v>2231</v>
      </c>
      <c r="C37" s="11" t="s">
        <v>2594</v>
      </c>
      <c r="D37" s="11" t="s">
        <v>2227</v>
      </c>
      <c r="E37" s="11">
        <v>0.99985000000000002</v>
      </c>
      <c r="F37" s="11" t="s">
        <v>2250</v>
      </c>
      <c r="G37" s="32">
        <v>1.0000000000000001E-5</v>
      </c>
      <c r="H37" s="11" t="s">
        <v>2256</v>
      </c>
      <c r="I37" s="32">
        <v>1.0000000000000001E-5</v>
      </c>
      <c r="J37" s="32" t="s">
        <v>2072</v>
      </c>
      <c r="K37" s="11" t="s">
        <v>2227</v>
      </c>
      <c r="L37" s="11" t="s">
        <v>2353</v>
      </c>
      <c r="M37" s="11">
        <v>0.99972000000000005</v>
      </c>
      <c r="N37" s="11" t="s">
        <v>2252</v>
      </c>
      <c r="O37" s="32">
        <v>1.0000000000000001E-5</v>
      </c>
      <c r="P37" s="11" t="s">
        <v>2254</v>
      </c>
      <c r="Q37" s="32">
        <v>1.0000000000000001E-5</v>
      </c>
      <c r="R37" s="32" t="s">
        <v>2072</v>
      </c>
      <c r="S37" s="11" t="s">
        <v>2353</v>
      </c>
      <c r="T37" s="35"/>
      <c r="U37" s="11"/>
    </row>
    <row r="38" spans="1:21">
      <c r="A38" s="11" t="s">
        <v>2510</v>
      </c>
      <c r="B38" s="11" t="s">
        <v>2507</v>
      </c>
      <c r="C38" s="11" t="s">
        <v>2595</v>
      </c>
      <c r="D38" s="11" t="s">
        <v>2257</v>
      </c>
      <c r="E38" s="11">
        <v>0.99985000000000002</v>
      </c>
      <c r="F38" s="11" t="s">
        <v>2250</v>
      </c>
      <c r="G38" s="32">
        <v>1.0000000000000001E-5</v>
      </c>
      <c r="H38" s="11" t="s">
        <v>2256</v>
      </c>
      <c r="I38" s="32">
        <v>1.0000000000000001E-5</v>
      </c>
      <c r="J38" s="32" t="s">
        <v>2072</v>
      </c>
      <c r="K38" s="11" t="s">
        <v>2257</v>
      </c>
      <c r="L38" s="11" t="s">
        <v>2257</v>
      </c>
      <c r="M38" s="11">
        <v>0.99972000000000005</v>
      </c>
      <c r="N38" s="11" t="s">
        <v>2252</v>
      </c>
      <c r="O38" s="32">
        <v>1.0000000000000001E-5</v>
      </c>
      <c r="P38" s="11" t="s">
        <v>2254</v>
      </c>
      <c r="Q38" s="32">
        <v>1.0000000000000001E-5</v>
      </c>
      <c r="R38" s="32" t="s">
        <v>2072</v>
      </c>
      <c r="S38" s="11" t="s">
        <v>2257</v>
      </c>
      <c r="T38" s="35"/>
      <c r="U38" s="11"/>
    </row>
    <row r="39" spans="1:21">
      <c r="A39" s="11" t="s">
        <v>2470</v>
      </c>
      <c r="B39" s="11" t="s">
        <v>2231</v>
      </c>
      <c r="C39" s="11" t="s">
        <v>2595</v>
      </c>
      <c r="D39" s="11" t="s">
        <v>2227</v>
      </c>
      <c r="E39" s="11">
        <v>0.99985000000000002</v>
      </c>
      <c r="F39" s="11" t="s">
        <v>2250</v>
      </c>
      <c r="G39" s="32">
        <v>1.0000000000000001E-5</v>
      </c>
      <c r="H39" s="11" t="s">
        <v>2256</v>
      </c>
      <c r="I39" s="32">
        <v>1.0000000000000001E-5</v>
      </c>
      <c r="J39" s="32" t="s">
        <v>2072</v>
      </c>
      <c r="K39" s="11" t="s">
        <v>2227</v>
      </c>
      <c r="L39" s="11" t="s">
        <v>2353</v>
      </c>
      <c r="M39" s="11">
        <v>0.99972000000000005</v>
      </c>
      <c r="N39" s="11" t="s">
        <v>2252</v>
      </c>
      <c r="O39" s="32">
        <v>1.0000000000000001E-5</v>
      </c>
      <c r="P39" s="11" t="s">
        <v>2254</v>
      </c>
      <c r="Q39" s="32">
        <v>1.0000000000000001E-5</v>
      </c>
      <c r="R39" s="32" t="s">
        <v>2072</v>
      </c>
      <c r="S39" s="11" t="s">
        <v>2353</v>
      </c>
      <c r="T39" s="35"/>
      <c r="U39" s="11"/>
    </row>
    <row r="40" spans="1:21">
      <c r="A40" s="11" t="s">
        <v>2474</v>
      </c>
      <c r="B40" s="11" t="s">
        <v>2231</v>
      </c>
      <c r="C40" s="11" t="s">
        <v>2595</v>
      </c>
      <c r="D40" s="11" t="s">
        <v>2227</v>
      </c>
      <c r="E40" s="11">
        <v>0.99985000000000002</v>
      </c>
      <c r="F40" s="11" t="s">
        <v>2250</v>
      </c>
      <c r="G40" s="32">
        <v>1.0000000000000001E-5</v>
      </c>
      <c r="H40" s="11" t="s">
        <v>2256</v>
      </c>
      <c r="I40" s="32">
        <v>1.0000000000000001E-5</v>
      </c>
      <c r="J40" s="32" t="s">
        <v>2072</v>
      </c>
      <c r="K40" s="11" t="s">
        <v>2227</v>
      </c>
      <c r="L40" s="11" t="s">
        <v>2353</v>
      </c>
      <c r="M40" s="11">
        <v>0.99972000000000005</v>
      </c>
      <c r="N40" s="11" t="s">
        <v>2252</v>
      </c>
      <c r="O40" s="32">
        <v>1.0000000000000001E-5</v>
      </c>
      <c r="P40" s="11" t="s">
        <v>2254</v>
      </c>
      <c r="Q40" s="32">
        <v>1.0000000000000001E-5</v>
      </c>
      <c r="R40" s="32" t="s">
        <v>2072</v>
      </c>
      <c r="S40" s="11" t="s">
        <v>2353</v>
      </c>
      <c r="T40" s="35"/>
      <c r="U40" s="11"/>
    </row>
    <row r="41" spans="1:21">
      <c r="A41" s="11" t="s">
        <v>2385</v>
      </c>
      <c r="B41" s="11" t="s">
        <v>2383</v>
      </c>
      <c r="C41" s="11" t="s">
        <v>2595</v>
      </c>
      <c r="D41" s="11" t="s">
        <v>2223</v>
      </c>
      <c r="E41" s="11">
        <v>0.99985000000000002</v>
      </c>
      <c r="F41" s="11" t="s">
        <v>2250</v>
      </c>
      <c r="G41" s="32">
        <v>1.0000000000000001E-5</v>
      </c>
      <c r="H41" s="11" t="s">
        <v>2256</v>
      </c>
      <c r="I41" s="32">
        <v>1.0000000000000001E-5</v>
      </c>
      <c r="J41" s="32" t="s">
        <v>2072</v>
      </c>
      <c r="K41" s="11" t="s">
        <v>2223</v>
      </c>
      <c r="L41" s="11" t="s">
        <v>2261</v>
      </c>
      <c r="M41" s="11">
        <v>0.99972000000000005</v>
      </c>
      <c r="N41" s="11" t="s">
        <v>2252</v>
      </c>
      <c r="O41" s="32">
        <v>1.0000000000000001E-5</v>
      </c>
      <c r="P41" s="11" t="s">
        <v>2254</v>
      </c>
      <c r="Q41" s="32">
        <v>1.0000000000000001E-5</v>
      </c>
      <c r="R41" s="32" t="s">
        <v>2072</v>
      </c>
      <c r="S41" s="11" t="s">
        <v>2261</v>
      </c>
      <c r="T41" s="35"/>
      <c r="U41" s="11"/>
    </row>
    <row r="42" spans="1:21">
      <c r="A42" s="11" t="s">
        <v>2475</v>
      </c>
      <c r="B42" s="11" t="s">
        <v>2231</v>
      </c>
      <c r="C42" s="11" t="s">
        <v>2595</v>
      </c>
      <c r="D42" s="11" t="s">
        <v>2227</v>
      </c>
      <c r="E42" s="11">
        <v>0.99985000000000002</v>
      </c>
      <c r="F42" s="11" t="s">
        <v>2250</v>
      </c>
      <c r="G42" s="32">
        <v>1.0000000000000001E-5</v>
      </c>
      <c r="H42" s="11" t="s">
        <v>2256</v>
      </c>
      <c r="I42" s="32">
        <v>1.0000000000000001E-5</v>
      </c>
      <c r="J42" s="32" t="s">
        <v>2072</v>
      </c>
      <c r="K42" s="11" t="s">
        <v>2227</v>
      </c>
      <c r="L42" s="11" t="s">
        <v>2353</v>
      </c>
      <c r="M42" s="11">
        <v>0.99972000000000005</v>
      </c>
      <c r="N42" s="11" t="s">
        <v>2252</v>
      </c>
      <c r="O42" s="32">
        <v>1.0000000000000001E-5</v>
      </c>
      <c r="P42" s="11" t="s">
        <v>2254</v>
      </c>
      <c r="Q42" s="32">
        <v>1.0000000000000001E-5</v>
      </c>
      <c r="R42" s="32" t="s">
        <v>2072</v>
      </c>
      <c r="S42" s="11" t="s">
        <v>2353</v>
      </c>
      <c r="T42" s="35"/>
      <c r="U42" s="11"/>
    </row>
    <row r="43" spans="1:21">
      <c r="A43" s="11" t="s">
        <v>2467</v>
      </c>
      <c r="B43" s="11" t="s">
        <v>2231</v>
      </c>
      <c r="C43" s="11" t="s">
        <v>2595</v>
      </c>
      <c r="D43" s="11" t="s">
        <v>2227</v>
      </c>
      <c r="E43" s="11">
        <v>0.99985000000000002</v>
      </c>
      <c r="F43" s="11" t="s">
        <v>2250</v>
      </c>
      <c r="G43" s="32">
        <v>1.0000000000000001E-5</v>
      </c>
      <c r="H43" s="11" t="s">
        <v>2256</v>
      </c>
      <c r="I43" s="32">
        <v>1.0000000000000001E-5</v>
      </c>
      <c r="J43" s="32" t="s">
        <v>2072</v>
      </c>
      <c r="K43" s="11" t="s">
        <v>2227</v>
      </c>
      <c r="L43" s="11" t="s">
        <v>2353</v>
      </c>
      <c r="M43" s="11">
        <v>0.99972000000000005</v>
      </c>
      <c r="N43" s="11" t="s">
        <v>2252</v>
      </c>
      <c r="O43" s="32">
        <v>1.0000000000000001E-5</v>
      </c>
      <c r="P43" s="11" t="s">
        <v>2254</v>
      </c>
      <c r="Q43" s="32">
        <v>1.0000000000000001E-5</v>
      </c>
      <c r="R43" s="32" t="s">
        <v>2072</v>
      </c>
      <c r="S43" s="11" t="s">
        <v>2353</v>
      </c>
      <c r="T43" s="35"/>
      <c r="U43" s="11"/>
    </row>
    <row r="44" spans="1:21">
      <c r="A44" s="11" t="s">
        <v>2502</v>
      </c>
      <c r="B44" s="11" t="s">
        <v>2498</v>
      </c>
      <c r="C44" s="11" t="s">
        <v>2595</v>
      </c>
      <c r="D44" s="11" t="s">
        <v>2252</v>
      </c>
      <c r="E44" s="11">
        <v>0.99985000000000002</v>
      </c>
      <c r="F44" s="11" t="s">
        <v>2250</v>
      </c>
      <c r="G44" s="32">
        <v>1.0000000000000001E-5</v>
      </c>
      <c r="H44" s="11" t="s">
        <v>2256</v>
      </c>
      <c r="I44" s="32">
        <v>1.0000000000000001E-5</v>
      </c>
      <c r="J44" s="32" t="s">
        <v>2072</v>
      </c>
      <c r="K44" s="11" t="s">
        <v>2252</v>
      </c>
      <c r="L44" s="11" t="s">
        <v>2252</v>
      </c>
      <c r="M44" s="11">
        <v>0.99972000000000005</v>
      </c>
      <c r="N44" s="11" t="s">
        <v>2254</v>
      </c>
      <c r="O44" s="32">
        <v>1.0000000000000001E-5</v>
      </c>
      <c r="P44" s="11" t="s">
        <v>2346</v>
      </c>
      <c r="Q44" s="32">
        <v>1.0000000000000001E-5</v>
      </c>
      <c r="R44" s="32" t="s">
        <v>2072</v>
      </c>
      <c r="S44" s="11" t="s">
        <v>2252</v>
      </c>
      <c r="T44" s="35"/>
      <c r="U44" s="11"/>
    </row>
    <row r="45" spans="1:21">
      <c r="A45" s="11" t="s">
        <v>2461</v>
      </c>
      <c r="B45" s="11" t="s">
        <v>2231</v>
      </c>
      <c r="C45" s="11" t="s">
        <v>2595</v>
      </c>
      <c r="D45" s="11" t="s">
        <v>2227</v>
      </c>
      <c r="E45" s="11">
        <v>0.99985000000000002</v>
      </c>
      <c r="F45" s="11" t="s">
        <v>2250</v>
      </c>
      <c r="G45" s="32">
        <v>1.0000000000000001E-5</v>
      </c>
      <c r="H45" s="11" t="s">
        <v>2256</v>
      </c>
      <c r="I45" s="32">
        <v>1.0000000000000001E-5</v>
      </c>
      <c r="J45" s="32" t="s">
        <v>2072</v>
      </c>
      <c r="K45" s="11" t="s">
        <v>2227</v>
      </c>
      <c r="L45" s="11" t="s">
        <v>2353</v>
      </c>
      <c r="M45" s="11">
        <v>0.99972000000000005</v>
      </c>
      <c r="N45" s="11" t="s">
        <v>2252</v>
      </c>
      <c r="O45" s="32">
        <v>1.0000000000000001E-5</v>
      </c>
      <c r="P45" s="11" t="s">
        <v>2254</v>
      </c>
      <c r="Q45" s="32">
        <v>1.0000000000000001E-5</v>
      </c>
      <c r="R45" s="32" t="s">
        <v>2072</v>
      </c>
      <c r="S45" s="11" t="s">
        <v>2353</v>
      </c>
      <c r="T45" s="35"/>
      <c r="U45" s="11"/>
    </row>
    <row r="46" spans="1:21">
      <c r="A46" s="11" t="s">
        <v>2503</v>
      </c>
      <c r="B46" s="11" t="s">
        <v>2498</v>
      </c>
      <c r="C46" s="11" t="s">
        <v>2595</v>
      </c>
      <c r="D46" s="11" t="s">
        <v>2252</v>
      </c>
      <c r="E46" s="11">
        <v>0.99985000000000002</v>
      </c>
      <c r="F46" s="11" t="s">
        <v>2250</v>
      </c>
      <c r="G46" s="32">
        <v>1.0000000000000001E-5</v>
      </c>
      <c r="H46" s="11" t="s">
        <v>2256</v>
      </c>
      <c r="I46" s="32">
        <v>1.0000000000000001E-5</v>
      </c>
      <c r="J46" s="32" t="s">
        <v>2072</v>
      </c>
      <c r="K46" s="11" t="s">
        <v>2252</v>
      </c>
      <c r="L46" s="11" t="s">
        <v>2252</v>
      </c>
      <c r="M46" s="11">
        <v>0.99972000000000005</v>
      </c>
      <c r="N46" s="11" t="s">
        <v>2254</v>
      </c>
      <c r="O46" s="32">
        <v>1.0000000000000001E-5</v>
      </c>
      <c r="P46" s="11" t="s">
        <v>2346</v>
      </c>
      <c r="Q46" s="32">
        <v>1.0000000000000001E-5</v>
      </c>
      <c r="R46" s="32" t="s">
        <v>2072</v>
      </c>
      <c r="S46" s="11" t="s">
        <v>2252</v>
      </c>
      <c r="T46" s="35"/>
      <c r="U46" s="11"/>
    </row>
    <row r="47" spans="1:21">
      <c r="A47" s="11" t="s">
        <v>2479</v>
      </c>
      <c r="B47" s="11" t="s">
        <v>2231</v>
      </c>
      <c r="C47" s="11" t="s">
        <v>2595</v>
      </c>
      <c r="D47" s="11" t="s">
        <v>2227</v>
      </c>
      <c r="E47" s="11">
        <v>0.99985000000000002</v>
      </c>
      <c r="F47" s="11" t="s">
        <v>2250</v>
      </c>
      <c r="G47" s="32">
        <v>1.0000000000000001E-5</v>
      </c>
      <c r="H47" s="11" t="s">
        <v>2256</v>
      </c>
      <c r="I47" s="32">
        <v>1.0000000000000001E-5</v>
      </c>
      <c r="J47" s="32" t="s">
        <v>2072</v>
      </c>
      <c r="K47" s="11" t="s">
        <v>2227</v>
      </c>
      <c r="L47" s="11" t="s">
        <v>2353</v>
      </c>
      <c r="M47" s="11">
        <v>0.99972000000000005</v>
      </c>
      <c r="N47" s="11" t="s">
        <v>2252</v>
      </c>
      <c r="O47" s="32">
        <v>1.0000000000000001E-5</v>
      </c>
      <c r="P47" s="11" t="s">
        <v>2254</v>
      </c>
      <c r="Q47" s="32">
        <v>1.0000000000000001E-5</v>
      </c>
      <c r="R47" s="32" t="s">
        <v>2072</v>
      </c>
      <c r="S47" s="11" t="s">
        <v>2353</v>
      </c>
      <c r="T47" s="35"/>
      <c r="U47" s="11"/>
    </row>
    <row r="48" spans="1:21">
      <c r="A48" s="11" t="s">
        <v>2208</v>
      </c>
      <c r="B48" s="11" t="s">
        <v>2229</v>
      </c>
      <c r="C48" s="11" t="s">
        <v>2594</v>
      </c>
      <c r="D48" s="11" t="s">
        <v>2223</v>
      </c>
      <c r="E48" s="11">
        <v>0.99985000000000002</v>
      </c>
      <c r="F48" s="11" t="s">
        <v>2250</v>
      </c>
      <c r="G48" s="32">
        <v>1.0000000000000001E-5</v>
      </c>
      <c r="H48" s="11" t="s">
        <v>2256</v>
      </c>
      <c r="I48" s="32">
        <v>1.0000000000000001E-5</v>
      </c>
      <c r="J48" s="32" t="s">
        <v>2072</v>
      </c>
      <c r="K48" s="11" t="s">
        <v>2223</v>
      </c>
      <c r="L48" s="11" t="s">
        <v>2306</v>
      </c>
      <c r="M48" s="11">
        <v>0.99972000000000005</v>
      </c>
      <c r="N48" s="11" t="s">
        <v>2252</v>
      </c>
      <c r="O48" s="32">
        <v>1.0000000000000001E-5</v>
      </c>
      <c r="P48" s="11" t="s">
        <v>2254</v>
      </c>
      <c r="Q48" s="32">
        <v>1.0000000000000001E-5</v>
      </c>
      <c r="R48" s="32" t="s">
        <v>2072</v>
      </c>
      <c r="S48" s="11" t="s">
        <v>2306</v>
      </c>
      <c r="T48" s="35"/>
      <c r="U48" s="11"/>
    </row>
    <row r="49" spans="1:21">
      <c r="A49" s="11" t="s">
        <v>2512</v>
      </c>
      <c r="B49" s="11" t="s">
        <v>2507</v>
      </c>
      <c r="C49" s="11" t="s">
        <v>2595</v>
      </c>
      <c r="D49" s="11" t="s">
        <v>2257</v>
      </c>
      <c r="E49" s="11">
        <v>0.99985000000000002</v>
      </c>
      <c r="F49" s="11" t="s">
        <v>2250</v>
      </c>
      <c r="G49" s="32">
        <v>1.0000000000000001E-5</v>
      </c>
      <c r="H49" s="11" t="s">
        <v>2256</v>
      </c>
      <c r="I49" s="32">
        <v>1.0000000000000001E-5</v>
      </c>
      <c r="J49" s="32" t="s">
        <v>2072</v>
      </c>
      <c r="K49" s="11" t="s">
        <v>2257</v>
      </c>
      <c r="L49" s="11" t="s">
        <v>2257</v>
      </c>
      <c r="M49" s="11">
        <v>0.99972000000000005</v>
      </c>
      <c r="N49" s="11" t="s">
        <v>2252</v>
      </c>
      <c r="O49" s="32">
        <v>1.0000000000000001E-5</v>
      </c>
      <c r="P49" s="11" t="s">
        <v>2254</v>
      </c>
      <c r="Q49" s="32">
        <v>1.0000000000000001E-5</v>
      </c>
      <c r="R49" s="32" t="s">
        <v>2072</v>
      </c>
      <c r="S49" s="11" t="s">
        <v>2257</v>
      </c>
      <c r="T49" s="35"/>
      <c r="U49" s="11"/>
    </row>
    <row r="50" spans="1:21">
      <c r="A50" s="11" t="s">
        <v>2478</v>
      </c>
      <c r="B50" s="11" t="s">
        <v>2231</v>
      </c>
      <c r="C50" s="11" t="s">
        <v>2595</v>
      </c>
      <c r="D50" s="11" t="s">
        <v>2227</v>
      </c>
      <c r="E50" s="11">
        <v>0.99985000000000002</v>
      </c>
      <c r="F50" s="11" t="s">
        <v>2250</v>
      </c>
      <c r="G50" s="32">
        <v>1.0000000000000001E-5</v>
      </c>
      <c r="H50" s="11" t="s">
        <v>2256</v>
      </c>
      <c r="I50" s="32">
        <v>1.0000000000000001E-5</v>
      </c>
      <c r="J50" s="32" t="s">
        <v>2072</v>
      </c>
      <c r="K50" s="11" t="s">
        <v>2227</v>
      </c>
      <c r="L50" s="11" t="s">
        <v>2353</v>
      </c>
      <c r="M50" s="11">
        <v>0.99972000000000005</v>
      </c>
      <c r="N50" s="11" t="s">
        <v>2252</v>
      </c>
      <c r="O50" s="32">
        <v>1.0000000000000001E-5</v>
      </c>
      <c r="P50" s="11" t="s">
        <v>2254</v>
      </c>
      <c r="Q50" s="32">
        <v>1.0000000000000001E-5</v>
      </c>
      <c r="R50" s="32" t="s">
        <v>2072</v>
      </c>
      <c r="S50" s="11" t="s">
        <v>2353</v>
      </c>
      <c r="T50" s="35"/>
      <c r="U50" s="11"/>
    </row>
    <row r="51" spans="1:21">
      <c r="A51" s="11" t="s">
        <v>2476</v>
      </c>
      <c r="B51" s="11" t="s">
        <v>2231</v>
      </c>
      <c r="C51" s="11" t="s">
        <v>2595</v>
      </c>
      <c r="D51" s="11" t="s">
        <v>2227</v>
      </c>
      <c r="E51" s="11">
        <v>0.99985000000000002</v>
      </c>
      <c r="F51" s="11" t="s">
        <v>2250</v>
      </c>
      <c r="G51" s="32">
        <v>1.0000000000000001E-5</v>
      </c>
      <c r="H51" s="11" t="s">
        <v>2256</v>
      </c>
      <c r="I51" s="32">
        <v>1.0000000000000001E-5</v>
      </c>
      <c r="J51" s="32" t="s">
        <v>2072</v>
      </c>
      <c r="K51" s="11" t="s">
        <v>2227</v>
      </c>
      <c r="L51" s="11" t="s">
        <v>2353</v>
      </c>
      <c r="M51" s="11">
        <v>0.99972000000000005</v>
      </c>
      <c r="N51" s="11" t="s">
        <v>2252</v>
      </c>
      <c r="O51" s="32">
        <v>1.0000000000000001E-5</v>
      </c>
      <c r="P51" s="11" t="s">
        <v>2254</v>
      </c>
      <c r="Q51" s="32">
        <v>1.0000000000000001E-5</v>
      </c>
      <c r="R51" s="32" t="s">
        <v>2072</v>
      </c>
      <c r="S51" s="11" t="s">
        <v>2353</v>
      </c>
      <c r="T51" s="35"/>
      <c r="U51" s="11"/>
    </row>
    <row r="52" spans="1:21">
      <c r="A52" s="11" t="s">
        <v>2462</v>
      </c>
      <c r="B52" s="11" t="s">
        <v>2231</v>
      </c>
      <c r="C52" s="11" t="s">
        <v>2595</v>
      </c>
      <c r="D52" s="11" t="s">
        <v>2227</v>
      </c>
      <c r="E52" s="11">
        <v>0.99985000000000002</v>
      </c>
      <c r="F52" s="11" t="s">
        <v>2250</v>
      </c>
      <c r="G52" s="32">
        <v>1.0000000000000001E-5</v>
      </c>
      <c r="H52" s="11" t="s">
        <v>2256</v>
      </c>
      <c r="I52" s="32">
        <v>1.0000000000000001E-5</v>
      </c>
      <c r="J52" s="32" t="s">
        <v>2072</v>
      </c>
      <c r="K52" s="11" t="s">
        <v>2227</v>
      </c>
      <c r="L52" s="11" t="s">
        <v>2353</v>
      </c>
      <c r="M52" s="11">
        <v>0.99972000000000005</v>
      </c>
      <c r="N52" s="11" t="s">
        <v>2252</v>
      </c>
      <c r="O52" s="32">
        <v>1.0000000000000001E-5</v>
      </c>
      <c r="P52" s="11" t="s">
        <v>2254</v>
      </c>
      <c r="Q52" s="32">
        <v>1.0000000000000001E-5</v>
      </c>
      <c r="R52" s="32" t="s">
        <v>2072</v>
      </c>
      <c r="S52" s="11" t="s">
        <v>2353</v>
      </c>
      <c r="T52" s="35"/>
      <c r="U52" s="11"/>
    </row>
    <row r="53" spans="1:21">
      <c r="A53" s="11" t="s">
        <v>2457</v>
      </c>
      <c r="B53" s="11" t="s">
        <v>2231</v>
      </c>
      <c r="C53" s="11" t="s">
        <v>2595</v>
      </c>
      <c r="D53" s="11" t="s">
        <v>2227</v>
      </c>
      <c r="E53" s="11">
        <v>0.99985000000000002</v>
      </c>
      <c r="F53" s="11" t="s">
        <v>2250</v>
      </c>
      <c r="G53" s="32">
        <v>1.0000000000000001E-5</v>
      </c>
      <c r="H53" s="11" t="s">
        <v>2256</v>
      </c>
      <c r="I53" s="32">
        <v>1.0000000000000001E-5</v>
      </c>
      <c r="J53" s="32" t="s">
        <v>2072</v>
      </c>
      <c r="K53" s="11" t="s">
        <v>2227</v>
      </c>
      <c r="L53" s="11" t="s">
        <v>2353</v>
      </c>
      <c r="M53" s="11">
        <v>0.99972000000000005</v>
      </c>
      <c r="N53" s="11" t="s">
        <v>2252</v>
      </c>
      <c r="O53" s="32">
        <v>1.0000000000000001E-5</v>
      </c>
      <c r="P53" s="11" t="s">
        <v>2254</v>
      </c>
      <c r="Q53" s="32">
        <v>1.0000000000000001E-5</v>
      </c>
      <c r="R53" s="32" t="s">
        <v>2072</v>
      </c>
      <c r="S53" s="11" t="s">
        <v>2353</v>
      </c>
      <c r="T53" s="35"/>
      <c r="U53" s="11"/>
    </row>
    <row r="54" spans="1:21">
      <c r="A54" s="11" t="s">
        <v>2505</v>
      </c>
      <c r="B54" s="11" t="s">
        <v>2498</v>
      </c>
      <c r="C54" s="11" t="s">
        <v>2595</v>
      </c>
      <c r="D54" s="11" t="s">
        <v>2252</v>
      </c>
      <c r="E54" s="11">
        <v>0.99985000000000002</v>
      </c>
      <c r="F54" s="11" t="s">
        <v>2250</v>
      </c>
      <c r="G54" s="32">
        <v>1.0000000000000001E-5</v>
      </c>
      <c r="H54" s="11" t="s">
        <v>2256</v>
      </c>
      <c r="I54" s="32">
        <v>1.0000000000000001E-5</v>
      </c>
      <c r="J54" s="32" t="s">
        <v>2072</v>
      </c>
      <c r="K54" s="11" t="s">
        <v>2252</v>
      </c>
      <c r="L54" s="11" t="s">
        <v>2252</v>
      </c>
      <c r="M54" s="11">
        <v>0.99972000000000005</v>
      </c>
      <c r="N54" s="11" t="s">
        <v>2254</v>
      </c>
      <c r="O54" s="32">
        <v>1.0000000000000001E-5</v>
      </c>
      <c r="P54" s="11" t="s">
        <v>2346</v>
      </c>
      <c r="Q54" s="32">
        <v>1.0000000000000001E-5</v>
      </c>
      <c r="R54" s="32" t="s">
        <v>2072</v>
      </c>
      <c r="S54" s="11" t="s">
        <v>2252</v>
      </c>
      <c r="T54" s="35"/>
      <c r="U54" s="11"/>
    </row>
    <row r="55" spans="1:21">
      <c r="A55" s="11" t="s">
        <v>2427</v>
      </c>
      <c r="B55" s="11" t="s">
        <v>2222</v>
      </c>
      <c r="C55" s="11" t="s">
        <v>2595</v>
      </c>
      <c r="D55" s="11" t="s">
        <v>2310</v>
      </c>
      <c r="E55" s="11">
        <v>0.99985000000000002</v>
      </c>
      <c r="F55" s="11" t="s">
        <v>2250</v>
      </c>
      <c r="G55" s="32">
        <v>1.0000000000000001E-5</v>
      </c>
      <c r="H55" s="11" t="s">
        <v>2256</v>
      </c>
      <c r="I55" s="32">
        <v>1.0000000000000001E-5</v>
      </c>
      <c r="J55" s="32" t="s">
        <v>2072</v>
      </c>
      <c r="K55" s="11" t="s">
        <v>2310</v>
      </c>
      <c r="L55" s="11" t="s">
        <v>2310</v>
      </c>
      <c r="M55" s="11">
        <v>0.99972000000000005</v>
      </c>
      <c r="N55" s="11" t="s">
        <v>2252</v>
      </c>
      <c r="O55" s="32">
        <v>1.0000000000000001E-5</v>
      </c>
      <c r="P55" s="11" t="s">
        <v>2254</v>
      </c>
      <c r="Q55" s="32">
        <v>1.0000000000000001E-5</v>
      </c>
      <c r="R55" s="32" t="s">
        <v>2072</v>
      </c>
      <c r="S55" s="11" t="s">
        <v>2310</v>
      </c>
      <c r="T55" s="35"/>
      <c r="U55" s="11"/>
    </row>
    <row r="56" spans="1:21">
      <c r="A56" s="11" t="s">
        <v>2456</v>
      </c>
      <c r="B56" s="11" t="s">
        <v>2451</v>
      </c>
      <c r="C56" s="11" t="s">
        <v>2595</v>
      </c>
      <c r="D56" s="11" t="s">
        <v>2256</v>
      </c>
      <c r="E56" s="11">
        <v>0.99985000000000002</v>
      </c>
      <c r="F56" s="11" t="s">
        <v>2250</v>
      </c>
      <c r="G56" s="32">
        <v>1.0000000000000001E-5</v>
      </c>
      <c r="H56" s="11" t="s">
        <v>2310</v>
      </c>
      <c r="I56" s="32">
        <v>1.0000000000000001E-5</v>
      </c>
      <c r="J56" s="32" t="s">
        <v>2072</v>
      </c>
      <c r="K56" s="11" t="s">
        <v>2256</v>
      </c>
      <c r="L56" s="11" t="s">
        <v>2419</v>
      </c>
      <c r="M56" s="11">
        <v>0.99972000000000005</v>
      </c>
      <c r="N56" s="11" t="s">
        <v>2252</v>
      </c>
      <c r="O56" s="32">
        <v>1.0000000000000001E-5</v>
      </c>
      <c r="P56" s="11" t="s">
        <v>2254</v>
      </c>
      <c r="Q56" s="32">
        <v>1.0000000000000001E-5</v>
      </c>
      <c r="R56" s="32" t="s">
        <v>2072</v>
      </c>
      <c r="S56" s="11" t="s">
        <v>2419</v>
      </c>
      <c r="T56" s="35"/>
      <c r="U56" s="11"/>
    </row>
    <row r="57" spans="1:21">
      <c r="A57" s="11" t="s">
        <v>2491</v>
      </c>
      <c r="B57" s="11" t="s">
        <v>2489</v>
      </c>
      <c r="C57" s="11" t="s">
        <v>2595</v>
      </c>
      <c r="D57" s="11" t="s">
        <v>2227</v>
      </c>
      <c r="E57" s="11">
        <v>0.99985000000000002</v>
      </c>
      <c r="F57" s="11" t="s">
        <v>2250</v>
      </c>
      <c r="G57" s="32">
        <v>1.0000000000000001E-5</v>
      </c>
      <c r="H57" s="11" t="s">
        <v>2256</v>
      </c>
      <c r="I57" s="32">
        <v>1.0000000000000001E-5</v>
      </c>
      <c r="J57" s="32" t="s">
        <v>2072</v>
      </c>
      <c r="K57" s="11" t="s">
        <v>2227</v>
      </c>
      <c r="L57" s="11" t="s">
        <v>2265</v>
      </c>
      <c r="M57" s="11">
        <v>0.99972000000000005</v>
      </c>
      <c r="N57" s="11" t="s">
        <v>2252</v>
      </c>
      <c r="O57" s="32">
        <v>1.0000000000000001E-5</v>
      </c>
      <c r="P57" s="11" t="s">
        <v>2254</v>
      </c>
      <c r="Q57" s="32">
        <v>1.0000000000000001E-5</v>
      </c>
      <c r="R57" s="32" t="s">
        <v>2072</v>
      </c>
      <c r="S57" s="11" t="s">
        <v>2265</v>
      </c>
      <c r="T57" s="35"/>
      <c r="U57" s="11"/>
    </row>
    <row r="58" spans="1:21">
      <c r="A58" s="11" t="s">
        <v>2492</v>
      </c>
      <c r="B58" s="11" t="s">
        <v>2489</v>
      </c>
      <c r="C58" s="11" t="s">
        <v>2595</v>
      </c>
      <c r="D58" s="11" t="s">
        <v>2227</v>
      </c>
      <c r="E58" s="11">
        <v>0.99985000000000002</v>
      </c>
      <c r="F58" s="11" t="s">
        <v>2250</v>
      </c>
      <c r="G58" s="32">
        <v>1.0000000000000001E-5</v>
      </c>
      <c r="H58" s="11" t="s">
        <v>2256</v>
      </c>
      <c r="I58" s="32">
        <v>1.0000000000000001E-5</v>
      </c>
      <c r="J58" s="32" t="s">
        <v>2072</v>
      </c>
      <c r="K58" s="11" t="s">
        <v>2227</v>
      </c>
      <c r="L58" s="11" t="s">
        <v>2265</v>
      </c>
      <c r="M58" s="11">
        <v>0.99972000000000005</v>
      </c>
      <c r="N58" s="11" t="s">
        <v>2252</v>
      </c>
      <c r="O58" s="32">
        <v>1.0000000000000001E-5</v>
      </c>
      <c r="P58" s="11" t="s">
        <v>2254</v>
      </c>
      <c r="Q58" s="32">
        <v>1.0000000000000001E-5</v>
      </c>
      <c r="R58" s="32" t="s">
        <v>2072</v>
      </c>
      <c r="S58" s="11" t="s">
        <v>2265</v>
      </c>
      <c r="T58" s="35"/>
      <c r="U58" s="11"/>
    </row>
    <row r="59" spans="1:21">
      <c r="A59" s="11" t="s">
        <v>2494</v>
      </c>
      <c r="B59" s="11" t="s">
        <v>2489</v>
      </c>
      <c r="C59" s="11" t="s">
        <v>2595</v>
      </c>
      <c r="D59" s="11" t="s">
        <v>2227</v>
      </c>
      <c r="E59" s="11">
        <v>0.99985000000000002</v>
      </c>
      <c r="F59" s="11" t="s">
        <v>2250</v>
      </c>
      <c r="G59" s="32">
        <v>1.0000000000000001E-5</v>
      </c>
      <c r="H59" s="11" t="s">
        <v>2256</v>
      </c>
      <c r="I59" s="32">
        <v>1.0000000000000001E-5</v>
      </c>
      <c r="J59" s="32" t="s">
        <v>2072</v>
      </c>
      <c r="K59" s="11" t="s">
        <v>2227</v>
      </c>
      <c r="L59" s="11" t="s">
        <v>2265</v>
      </c>
      <c r="M59" s="11">
        <v>0.99972000000000005</v>
      </c>
      <c r="N59" s="11" t="s">
        <v>2252</v>
      </c>
      <c r="O59" s="32">
        <v>1.0000000000000001E-5</v>
      </c>
      <c r="P59" s="11" t="s">
        <v>2254</v>
      </c>
      <c r="Q59" s="32">
        <v>1.0000000000000001E-5</v>
      </c>
      <c r="R59" s="32" t="s">
        <v>2072</v>
      </c>
      <c r="S59" s="11" t="s">
        <v>2265</v>
      </c>
      <c r="T59" s="35"/>
      <c r="U59" s="11"/>
    </row>
    <row r="60" spans="1:21">
      <c r="A60" s="11" t="s">
        <v>2331</v>
      </c>
      <c r="B60" s="11" t="s">
        <v>2332</v>
      </c>
      <c r="C60" s="11" t="s">
        <v>2595</v>
      </c>
      <c r="D60" s="11" t="s">
        <v>2291</v>
      </c>
      <c r="E60" s="11">
        <v>0.99985000000000002</v>
      </c>
      <c r="F60" s="11" t="s">
        <v>2250</v>
      </c>
      <c r="G60" s="32">
        <v>1.0000000000000001E-5</v>
      </c>
      <c r="H60" s="11" t="s">
        <v>2256</v>
      </c>
      <c r="I60" s="32">
        <v>1.0000000000000001E-5</v>
      </c>
      <c r="J60" s="32" t="s">
        <v>2072</v>
      </c>
      <c r="K60" s="11" t="s">
        <v>2291</v>
      </c>
      <c r="L60" s="11" t="s">
        <v>2333</v>
      </c>
      <c r="M60" s="11">
        <v>0.99972000000000005</v>
      </c>
      <c r="N60" s="11" t="s">
        <v>2252</v>
      </c>
      <c r="O60" s="32">
        <v>1.0000000000000001E-5</v>
      </c>
      <c r="P60" s="11" t="s">
        <v>2254</v>
      </c>
      <c r="Q60" s="32">
        <v>1.0000000000000001E-5</v>
      </c>
      <c r="R60" s="32" t="s">
        <v>2072</v>
      </c>
      <c r="S60" s="11" t="s">
        <v>2333</v>
      </c>
      <c r="T60" s="35"/>
      <c r="U60" s="11"/>
    </row>
    <row r="61" spans="1:21">
      <c r="A61" s="11" t="s">
        <v>2357</v>
      </c>
      <c r="B61" s="11" t="s">
        <v>2355</v>
      </c>
      <c r="C61" s="11" t="s">
        <v>2595</v>
      </c>
      <c r="D61" s="11" t="s">
        <v>2293</v>
      </c>
      <c r="E61" s="11">
        <v>0.99985000000000002</v>
      </c>
      <c r="F61" s="11" t="s">
        <v>2250</v>
      </c>
      <c r="G61" s="32">
        <v>1.0000000000000001E-5</v>
      </c>
      <c r="H61" s="11" t="s">
        <v>2256</v>
      </c>
      <c r="I61" s="32">
        <v>1.0000000000000001E-5</v>
      </c>
      <c r="J61" s="32" t="s">
        <v>2072</v>
      </c>
      <c r="K61" s="11" t="s">
        <v>2293</v>
      </c>
      <c r="L61" s="11" t="s">
        <v>2285</v>
      </c>
      <c r="M61" s="11">
        <v>0.99972000000000005</v>
      </c>
      <c r="N61" s="11" t="s">
        <v>2252</v>
      </c>
      <c r="O61" s="32">
        <v>1.0000000000000001E-5</v>
      </c>
      <c r="P61" s="11" t="s">
        <v>2254</v>
      </c>
      <c r="Q61" s="32">
        <v>1.0000000000000001E-5</v>
      </c>
      <c r="R61" s="32" t="s">
        <v>2072</v>
      </c>
      <c r="S61" s="11" t="s">
        <v>2285</v>
      </c>
      <c r="T61" s="35"/>
      <c r="U61" s="11"/>
    </row>
    <row r="62" spans="1:21">
      <c r="A62" s="11" t="s">
        <v>2303</v>
      </c>
      <c r="B62" s="11" t="s">
        <v>2302</v>
      </c>
      <c r="C62" s="11" t="s">
        <v>2595</v>
      </c>
      <c r="D62" s="11" t="s">
        <v>2253</v>
      </c>
      <c r="E62" s="11">
        <v>0.99985000000000002</v>
      </c>
      <c r="F62" s="11" t="s">
        <v>2250</v>
      </c>
      <c r="G62" s="32">
        <v>1.0000000000000001E-5</v>
      </c>
      <c r="H62" s="11" t="s">
        <v>2256</v>
      </c>
      <c r="I62" s="32">
        <v>1.0000000000000001E-5</v>
      </c>
      <c r="J62" s="32" t="s">
        <v>2072</v>
      </c>
      <c r="K62" s="11" t="s">
        <v>2253</v>
      </c>
      <c r="L62" s="11" t="s">
        <v>2253</v>
      </c>
      <c r="M62" s="11">
        <v>0.99972000000000005</v>
      </c>
      <c r="N62" s="11" t="s">
        <v>2252</v>
      </c>
      <c r="O62" s="32">
        <v>1.0000000000000001E-5</v>
      </c>
      <c r="P62" s="11" t="s">
        <v>2254</v>
      </c>
      <c r="Q62" s="32">
        <v>1.0000000000000001E-5</v>
      </c>
      <c r="R62" s="32" t="s">
        <v>2072</v>
      </c>
      <c r="S62" s="11" t="s">
        <v>2253</v>
      </c>
      <c r="T62" s="35"/>
      <c r="U62" s="11"/>
    </row>
    <row r="63" spans="1:21">
      <c r="A63" s="11" t="s">
        <v>2430</v>
      </c>
      <c r="B63" s="11" t="s">
        <v>2429</v>
      </c>
      <c r="C63" s="11" t="s">
        <v>2595</v>
      </c>
      <c r="D63" s="11" t="s">
        <v>2310</v>
      </c>
      <c r="E63" s="11">
        <v>0.99985000000000002</v>
      </c>
      <c r="F63" s="11" t="s">
        <v>2250</v>
      </c>
      <c r="G63" s="32">
        <v>1.0000000000000001E-5</v>
      </c>
      <c r="H63" s="11" t="s">
        <v>2256</v>
      </c>
      <c r="I63" s="32">
        <v>1.0000000000000001E-5</v>
      </c>
      <c r="J63" s="32" t="s">
        <v>2072</v>
      </c>
      <c r="K63" s="11" t="s">
        <v>2310</v>
      </c>
      <c r="L63" s="11" t="s">
        <v>2310</v>
      </c>
      <c r="M63" s="11">
        <v>0.99972000000000005</v>
      </c>
      <c r="N63" s="11" t="s">
        <v>2252</v>
      </c>
      <c r="O63" s="32">
        <v>1.0000000000000001E-5</v>
      </c>
      <c r="P63" s="11" t="s">
        <v>2254</v>
      </c>
      <c r="Q63" s="32">
        <v>1.0000000000000001E-5</v>
      </c>
      <c r="R63" s="32" t="s">
        <v>2072</v>
      </c>
      <c r="S63" s="11" t="s">
        <v>2310</v>
      </c>
      <c r="T63" s="35"/>
      <c r="U63" s="11"/>
    </row>
    <row r="64" spans="1:21">
      <c r="A64" s="11" t="s">
        <v>2431</v>
      </c>
      <c r="B64" s="11" t="s">
        <v>2429</v>
      </c>
      <c r="C64" s="11" t="s">
        <v>2595</v>
      </c>
      <c r="D64" s="11" t="s">
        <v>2310</v>
      </c>
      <c r="E64" s="11">
        <v>0.99985000000000002</v>
      </c>
      <c r="F64" s="11" t="s">
        <v>2250</v>
      </c>
      <c r="G64" s="32">
        <v>1.0000000000000001E-5</v>
      </c>
      <c r="H64" s="11" t="s">
        <v>2256</v>
      </c>
      <c r="I64" s="32">
        <v>1.0000000000000001E-5</v>
      </c>
      <c r="J64" s="32" t="s">
        <v>2072</v>
      </c>
      <c r="K64" s="11" t="s">
        <v>2310</v>
      </c>
      <c r="L64" s="11" t="s">
        <v>2310</v>
      </c>
      <c r="M64" s="11">
        <v>0.99972000000000005</v>
      </c>
      <c r="N64" s="11" t="s">
        <v>2252</v>
      </c>
      <c r="O64" s="32">
        <v>1.0000000000000001E-5</v>
      </c>
      <c r="P64" s="11" t="s">
        <v>2254</v>
      </c>
      <c r="Q64" s="32">
        <v>1.0000000000000001E-5</v>
      </c>
      <c r="R64" s="32" t="s">
        <v>2072</v>
      </c>
      <c r="S64" s="11" t="s">
        <v>2310</v>
      </c>
      <c r="T64" s="35"/>
      <c r="U64" s="11"/>
    </row>
    <row r="65" spans="1:21">
      <c r="A65" s="11" t="s">
        <v>2263</v>
      </c>
      <c r="B65" s="11" t="s">
        <v>2191</v>
      </c>
      <c r="C65" s="11" t="s">
        <v>2594</v>
      </c>
      <c r="D65" s="11" t="s">
        <v>2226</v>
      </c>
      <c r="E65" s="11">
        <v>0.99985000000000002</v>
      </c>
      <c r="F65" s="11" t="s">
        <v>2250</v>
      </c>
      <c r="G65" s="32">
        <v>1.0000000000000001E-5</v>
      </c>
      <c r="H65" s="11" t="s">
        <v>2256</v>
      </c>
      <c r="I65" s="32">
        <v>1.0000000000000001E-5</v>
      </c>
      <c r="J65" s="32" t="s">
        <v>2072</v>
      </c>
      <c r="K65" s="11" t="s">
        <v>2226</v>
      </c>
      <c r="L65" s="11" t="s">
        <v>2251</v>
      </c>
      <c r="M65" s="11">
        <v>0.99972000000000005</v>
      </c>
      <c r="N65" s="11" t="s">
        <v>2252</v>
      </c>
      <c r="O65" s="32">
        <v>1.0000000000000001E-5</v>
      </c>
      <c r="P65" s="11" t="s">
        <v>2254</v>
      </c>
      <c r="Q65" s="32">
        <v>1.0000000000000001E-5</v>
      </c>
      <c r="R65" s="32" t="s">
        <v>2072</v>
      </c>
      <c r="S65" s="11" t="s">
        <v>2251</v>
      </c>
      <c r="T65" s="35"/>
      <c r="U65" s="11"/>
    </row>
    <row r="66" spans="1:21">
      <c r="A66" s="11" t="s">
        <v>2268</v>
      </c>
      <c r="B66" s="11" t="s">
        <v>2191</v>
      </c>
      <c r="C66" s="11" t="s">
        <v>2594</v>
      </c>
      <c r="D66" s="11" t="s">
        <v>2226</v>
      </c>
      <c r="E66" s="11">
        <v>0.99985000000000002</v>
      </c>
      <c r="F66" s="11" t="s">
        <v>2250</v>
      </c>
      <c r="G66" s="32">
        <v>1.0000000000000001E-5</v>
      </c>
      <c r="H66" s="11" t="s">
        <v>2256</v>
      </c>
      <c r="I66" s="32">
        <v>1.0000000000000001E-5</v>
      </c>
      <c r="J66" s="32" t="s">
        <v>2072</v>
      </c>
      <c r="K66" s="11" t="s">
        <v>2226</v>
      </c>
      <c r="L66" s="11" t="s">
        <v>2251</v>
      </c>
      <c r="M66" s="11">
        <v>0.99972000000000005</v>
      </c>
      <c r="N66" s="11" t="s">
        <v>2252</v>
      </c>
      <c r="O66" s="32">
        <v>1.0000000000000001E-5</v>
      </c>
      <c r="P66" s="11" t="s">
        <v>2254</v>
      </c>
      <c r="Q66" s="32">
        <v>1.0000000000000001E-5</v>
      </c>
      <c r="R66" s="32" t="s">
        <v>2072</v>
      </c>
      <c r="S66" s="11" t="s">
        <v>2251</v>
      </c>
      <c r="T66" s="35"/>
      <c r="U66" s="11"/>
    </row>
    <row r="67" spans="1:21">
      <c r="A67" s="11" t="s">
        <v>2269</v>
      </c>
      <c r="B67" s="11" t="s">
        <v>2191</v>
      </c>
      <c r="C67" s="11" t="s">
        <v>2594</v>
      </c>
      <c r="D67" s="11" t="s">
        <v>2226</v>
      </c>
      <c r="E67" s="11">
        <v>0.99985000000000002</v>
      </c>
      <c r="F67" s="11" t="s">
        <v>2250</v>
      </c>
      <c r="G67" s="32">
        <v>1.0000000000000001E-5</v>
      </c>
      <c r="H67" s="11" t="s">
        <v>2256</v>
      </c>
      <c r="I67" s="32">
        <v>1.0000000000000001E-5</v>
      </c>
      <c r="J67" s="32" t="s">
        <v>2072</v>
      </c>
      <c r="K67" s="11" t="s">
        <v>2226</v>
      </c>
      <c r="L67" s="11" t="s">
        <v>2251</v>
      </c>
      <c r="M67" s="11">
        <v>0.99972000000000005</v>
      </c>
      <c r="N67" s="11" t="s">
        <v>2252</v>
      </c>
      <c r="O67" s="32">
        <v>1.0000000000000001E-5</v>
      </c>
      <c r="P67" s="11" t="s">
        <v>2254</v>
      </c>
      <c r="Q67" s="32">
        <v>1.0000000000000001E-5</v>
      </c>
      <c r="R67" s="32" t="s">
        <v>2072</v>
      </c>
      <c r="S67" s="11" t="s">
        <v>2251</v>
      </c>
      <c r="T67" s="35"/>
      <c r="U67" s="11"/>
    </row>
    <row r="68" spans="1:21">
      <c r="A68" s="11" t="s">
        <v>2264</v>
      </c>
      <c r="B68" s="11" t="s">
        <v>2191</v>
      </c>
      <c r="C68" s="11" t="s">
        <v>2594</v>
      </c>
      <c r="D68" s="11" t="s">
        <v>2226</v>
      </c>
      <c r="E68" s="11">
        <v>0.99985000000000002</v>
      </c>
      <c r="F68" s="11" t="s">
        <v>2250</v>
      </c>
      <c r="G68" s="32">
        <v>1.0000000000000001E-5</v>
      </c>
      <c r="H68" s="11" t="s">
        <v>2256</v>
      </c>
      <c r="I68" s="32">
        <v>1.0000000000000001E-5</v>
      </c>
      <c r="J68" s="32" t="s">
        <v>2072</v>
      </c>
      <c r="K68" s="11" t="s">
        <v>2226</v>
      </c>
      <c r="L68" s="11" t="s">
        <v>2251</v>
      </c>
      <c r="M68" s="11">
        <v>0.99972000000000005</v>
      </c>
      <c r="N68" s="11" t="s">
        <v>2252</v>
      </c>
      <c r="O68" s="32">
        <v>1.0000000000000001E-5</v>
      </c>
      <c r="P68" s="11" t="s">
        <v>2254</v>
      </c>
      <c r="Q68" s="32">
        <v>1.0000000000000001E-5</v>
      </c>
      <c r="R68" s="32" t="s">
        <v>2072</v>
      </c>
      <c r="S68" s="11" t="s">
        <v>2251</v>
      </c>
      <c r="T68" s="35"/>
      <c r="U68" s="11"/>
    </row>
    <row r="69" spans="1:21">
      <c r="A69" s="11" t="s">
        <v>2275</v>
      </c>
      <c r="B69" s="11" t="s">
        <v>2191</v>
      </c>
      <c r="C69" s="11" t="s">
        <v>2594</v>
      </c>
      <c r="D69" s="11" t="s">
        <v>2226</v>
      </c>
      <c r="E69" s="11">
        <v>0.99985000000000002</v>
      </c>
      <c r="F69" s="11" t="s">
        <v>2250</v>
      </c>
      <c r="G69" s="32">
        <v>1.0000000000000001E-5</v>
      </c>
      <c r="H69" s="11" t="s">
        <v>2256</v>
      </c>
      <c r="I69" s="32">
        <v>1.0000000000000001E-5</v>
      </c>
      <c r="J69" s="32" t="s">
        <v>2072</v>
      </c>
      <c r="K69" s="11" t="s">
        <v>2226</v>
      </c>
      <c r="L69" s="11" t="s">
        <v>2251</v>
      </c>
      <c r="M69" s="11">
        <v>0.99972000000000005</v>
      </c>
      <c r="N69" s="11" t="s">
        <v>2252</v>
      </c>
      <c r="O69" s="32">
        <v>1.0000000000000001E-5</v>
      </c>
      <c r="P69" s="11" t="s">
        <v>2254</v>
      </c>
      <c r="Q69" s="32">
        <v>1.0000000000000001E-5</v>
      </c>
      <c r="R69" s="32" t="s">
        <v>2072</v>
      </c>
      <c r="S69" s="11" t="s">
        <v>2251</v>
      </c>
      <c r="T69" s="35"/>
      <c r="U69" s="11"/>
    </row>
    <row r="70" spans="1:21">
      <c r="A70" s="11" t="s">
        <v>2281</v>
      </c>
      <c r="B70" s="11" t="s">
        <v>2191</v>
      </c>
      <c r="C70" s="11" t="s">
        <v>2594</v>
      </c>
      <c r="D70" s="11" t="s">
        <v>2226</v>
      </c>
      <c r="E70" s="11">
        <v>0.99985000000000002</v>
      </c>
      <c r="F70" s="11" t="s">
        <v>2250</v>
      </c>
      <c r="G70" s="32">
        <v>1.0000000000000001E-5</v>
      </c>
      <c r="H70" s="11" t="s">
        <v>2256</v>
      </c>
      <c r="I70" s="32">
        <v>1.0000000000000001E-5</v>
      </c>
      <c r="J70" s="32" t="s">
        <v>2072</v>
      </c>
      <c r="K70" s="11" t="s">
        <v>2226</v>
      </c>
      <c r="L70" s="11" t="s">
        <v>2251</v>
      </c>
      <c r="M70" s="11">
        <v>0.99972000000000005</v>
      </c>
      <c r="N70" s="11" t="s">
        <v>2252</v>
      </c>
      <c r="O70" s="32">
        <v>1.0000000000000001E-5</v>
      </c>
      <c r="P70" s="11" t="s">
        <v>2254</v>
      </c>
      <c r="Q70" s="32">
        <v>1.0000000000000001E-5</v>
      </c>
      <c r="R70" s="32" t="s">
        <v>2072</v>
      </c>
      <c r="S70" s="11" t="s">
        <v>2251</v>
      </c>
      <c r="T70" s="35"/>
      <c r="U70" s="11"/>
    </row>
    <row r="71" spans="1:21">
      <c r="A71" s="11" t="s">
        <v>2432</v>
      </c>
      <c r="B71" s="11" t="s">
        <v>2429</v>
      </c>
      <c r="C71" s="11" t="s">
        <v>2595</v>
      </c>
      <c r="D71" s="11" t="s">
        <v>2310</v>
      </c>
      <c r="E71" s="11">
        <v>0.99985000000000002</v>
      </c>
      <c r="F71" s="11" t="s">
        <v>2250</v>
      </c>
      <c r="G71" s="32">
        <v>1.0000000000000001E-5</v>
      </c>
      <c r="H71" s="11" t="s">
        <v>2256</v>
      </c>
      <c r="I71" s="32">
        <v>1.0000000000000001E-5</v>
      </c>
      <c r="J71" s="32" t="s">
        <v>2072</v>
      </c>
      <c r="K71" s="11" t="s">
        <v>2310</v>
      </c>
      <c r="L71" s="11" t="s">
        <v>2310</v>
      </c>
      <c r="M71" s="11">
        <v>0.99972000000000005</v>
      </c>
      <c r="N71" s="11" t="s">
        <v>2252</v>
      </c>
      <c r="O71" s="32">
        <v>1.0000000000000001E-5</v>
      </c>
      <c r="P71" s="11" t="s">
        <v>2254</v>
      </c>
      <c r="Q71" s="32">
        <v>1.0000000000000001E-5</v>
      </c>
      <c r="R71" s="32" t="s">
        <v>2072</v>
      </c>
      <c r="S71" s="11" t="s">
        <v>2310</v>
      </c>
      <c r="T71" s="35"/>
      <c r="U71" s="11"/>
    </row>
    <row r="72" spans="1:21">
      <c r="A72" s="11" t="s">
        <v>2433</v>
      </c>
      <c r="B72" s="11" t="s">
        <v>2429</v>
      </c>
      <c r="C72" s="11" t="s">
        <v>2595</v>
      </c>
      <c r="D72" s="11" t="s">
        <v>2310</v>
      </c>
      <c r="E72" s="11">
        <v>0.99985000000000002</v>
      </c>
      <c r="F72" s="11" t="s">
        <v>2250</v>
      </c>
      <c r="G72" s="32">
        <v>1.0000000000000001E-5</v>
      </c>
      <c r="H72" s="11" t="s">
        <v>2256</v>
      </c>
      <c r="I72" s="32">
        <v>1.0000000000000001E-5</v>
      </c>
      <c r="J72" s="32" t="s">
        <v>2072</v>
      </c>
      <c r="K72" s="11" t="s">
        <v>2310</v>
      </c>
      <c r="L72" s="11" t="s">
        <v>2310</v>
      </c>
      <c r="M72" s="11">
        <v>0.99972000000000005</v>
      </c>
      <c r="N72" s="11" t="s">
        <v>2252</v>
      </c>
      <c r="O72" s="32">
        <v>1.0000000000000001E-5</v>
      </c>
      <c r="P72" s="11" t="s">
        <v>2254</v>
      </c>
      <c r="Q72" s="32">
        <v>1.0000000000000001E-5</v>
      </c>
      <c r="R72" s="32" t="s">
        <v>2072</v>
      </c>
      <c r="S72" s="11" t="s">
        <v>2310</v>
      </c>
      <c r="T72" s="35"/>
      <c r="U72" s="11"/>
    </row>
    <row r="73" spans="1:21">
      <c r="A73" s="11" t="s">
        <v>2434</v>
      </c>
      <c r="B73" s="11" t="s">
        <v>2429</v>
      </c>
      <c r="C73" s="11" t="s">
        <v>2595</v>
      </c>
      <c r="D73" s="11" t="s">
        <v>2310</v>
      </c>
      <c r="E73" s="11">
        <v>0.99985000000000002</v>
      </c>
      <c r="F73" s="11" t="s">
        <v>2250</v>
      </c>
      <c r="G73" s="32">
        <v>1.0000000000000001E-5</v>
      </c>
      <c r="H73" s="11" t="s">
        <v>2256</v>
      </c>
      <c r="I73" s="32">
        <v>1.0000000000000001E-5</v>
      </c>
      <c r="J73" s="32" t="s">
        <v>2072</v>
      </c>
      <c r="K73" s="11" t="s">
        <v>2310</v>
      </c>
      <c r="L73" s="11" t="s">
        <v>2310</v>
      </c>
      <c r="M73" s="11">
        <v>0.99972000000000005</v>
      </c>
      <c r="N73" s="11" t="s">
        <v>2252</v>
      </c>
      <c r="O73" s="32">
        <v>1.0000000000000001E-5</v>
      </c>
      <c r="P73" s="11" t="s">
        <v>2254</v>
      </c>
      <c r="Q73" s="32">
        <v>1.0000000000000001E-5</v>
      </c>
      <c r="R73" s="32" t="s">
        <v>2072</v>
      </c>
      <c r="S73" s="11" t="s">
        <v>2310</v>
      </c>
      <c r="T73" s="35"/>
      <c r="U73" s="11"/>
    </row>
    <row r="74" spans="1:21">
      <c r="A74" s="11" t="s">
        <v>2435</v>
      </c>
      <c r="B74" s="11" t="s">
        <v>2429</v>
      </c>
      <c r="C74" s="11" t="s">
        <v>2595</v>
      </c>
      <c r="D74" s="11" t="s">
        <v>2310</v>
      </c>
      <c r="E74" s="11">
        <v>0.99985000000000002</v>
      </c>
      <c r="F74" s="11" t="s">
        <v>2250</v>
      </c>
      <c r="G74" s="32">
        <v>1.0000000000000001E-5</v>
      </c>
      <c r="H74" s="11" t="s">
        <v>2256</v>
      </c>
      <c r="I74" s="32">
        <v>1.0000000000000001E-5</v>
      </c>
      <c r="J74" s="32" t="s">
        <v>2072</v>
      </c>
      <c r="K74" s="11" t="s">
        <v>2310</v>
      </c>
      <c r="L74" s="11" t="s">
        <v>2310</v>
      </c>
      <c r="M74" s="11">
        <v>0.99972000000000005</v>
      </c>
      <c r="N74" s="11" t="s">
        <v>2252</v>
      </c>
      <c r="O74" s="32">
        <v>1.0000000000000001E-5</v>
      </c>
      <c r="P74" s="11" t="s">
        <v>2254</v>
      </c>
      <c r="Q74" s="32">
        <v>1.0000000000000001E-5</v>
      </c>
      <c r="R74" s="32" t="s">
        <v>2072</v>
      </c>
      <c r="S74" s="11" t="s">
        <v>2310</v>
      </c>
      <c r="T74" s="35"/>
      <c r="U74" s="11"/>
    </row>
    <row r="75" spans="1:21">
      <c r="A75" s="11" t="s">
        <v>2347</v>
      </c>
      <c r="B75" s="11" t="s">
        <v>2345</v>
      </c>
      <c r="C75" s="11" t="s">
        <v>2595</v>
      </c>
      <c r="D75" s="11" t="s">
        <v>2250</v>
      </c>
      <c r="E75" s="11">
        <v>0.99985000000000002</v>
      </c>
      <c r="F75" s="11" t="s">
        <v>2256</v>
      </c>
      <c r="G75" s="32">
        <v>1.0000000000000001E-5</v>
      </c>
      <c r="H75" s="11" t="s">
        <v>2310</v>
      </c>
      <c r="I75" s="32">
        <v>1.0000000000000001E-5</v>
      </c>
      <c r="J75" s="32" t="s">
        <v>2072</v>
      </c>
      <c r="K75" s="11" t="s">
        <v>2250</v>
      </c>
      <c r="L75" s="11" t="s">
        <v>2254</v>
      </c>
      <c r="M75" s="11">
        <v>0.99972000000000005</v>
      </c>
      <c r="N75" s="11" t="s">
        <v>2252</v>
      </c>
      <c r="O75" s="32">
        <v>1.0000000000000001E-5</v>
      </c>
      <c r="P75" s="11" t="s">
        <v>2346</v>
      </c>
      <c r="Q75" s="32">
        <v>1.0000000000000001E-5</v>
      </c>
      <c r="R75" s="32" t="s">
        <v>2072</v>
      </c>
      <c r="S75" s="11" t="s">
        <v>2254</v>
      </c>
      <c r="T75" s="35"/>
      <c r="U75" s="11"/>
    </row>
    <row r="76" spans="1:21">
      <c r="A76" s="11" t="s">
        <v>2360</v>
      </c>
      <c r="B76" s="11" t="s">
        <v>2355</v>
      </c>
      <c r="C76" s="11" t="s">
        <v>2595</v>
      </c>
      <c r="D76" s="11" t="s">
        <v>2293</v>
      </c>
      <c r="E76" s="11">
        <v>0.99985000000000002</v>
      </c>
      <c r="F76" s="11" t="s">
        <v>2250</v>
      </c>
      <c r="G76" s="32">
        <v>1.0000000000000001E-5</v>
      </c>
      <c r="H76" s="11" t="s">
        <v>2256</v>
      </c>
      <c r="I76" s="32">
        <v>1.0000000000000001E-5</v>
      </c>
      <c r="J76" s="32" t="s">
        <v>2072</v>
      </c>
      <c r="K76" s="11" t="s">
        <v>2293</v>
      </c>
      <c r="L76" s="11" t="s">
        <v>2285</v>
      </c>
      <c r="M76" s="11">
        <v>0.99972000000000005</v>
      </c>
      <c r="N76" s="11" t="s">
        <v>2252</v>
      </c>
      <c r="O76" s="32">
        <v>1.0000000000000001E-5</v>
      </c>
      <c r="P76" s="11" t="s">
        <v>2254</v>
      </c>
      <c r="Q76" s="32">
        <v>1.0000000000000001E-5</v>
      </c>
      <c r="R76" s="32" t="s">
        <v>2072</v>
      </c>
      <c r="S76" s="11" t="s">
        <v>2285</v>
      </c>
      <c r="T76" s="35"/>
      <c r="U76" s="11"/>
    </row>
    <row r="77" spans="1:21">
      <c r="A77" s="11" t="s">
        <v>2361</v>
      </c>
      <c r="B77" s="11" t="s">
        <v>2355</v>
      </c>
      <c r="C77" s="11" t="s">
        <v>2595</v>
      </c>
      <c r="D77" s="11" t="s">
        <v>2293</v>
      </c>
      <c r="E77" s="11">
        <v>0.99985000000000002</v>
      </c>
      <c r="F77" s="11" t="s">
        <v>2250</v>
      </c>
      <c r="G77" s="32">
        <v>1.0000000000000001E-5</v>
      </c>
      <c r="H77" s="11" t="s">
        <v>2256</v>
      </c>
      <c r="I77" s="32">
        <v>1.0000000000000001E-5</v>
      </c>
      <c r="J77" s="32" t="s">
        <v>2072</v>
      </c>
      <c r="K77" s="11" t="s">
        <v>2293</v>
      </c>
      <c r="L77" s="11" t="s">
        <v>2285</v>
      </c>
      <c r="M77" s="11">
        <v>0.99972000000000005</v>
      </c>
      <c r="N77" s="11" t="s">
        <v>2252</v>
      </c>
      <c r="O77" s="32">
        <v>1.0000000000000001E-5</v>
      </c>
      <c r="P77" s="11" t="s">
        <v>2254</v>
      </c>
      <c r="Q77" s="32">
        <v>1.0000000000000001E-5</v>
      </c>
      <c r="R77" s="32" t="s">
        <v>2072</v>
      </c>
      <c r="S77" s="11" t="s">
        <v>2285</v>
      </c>
      <c r="T77" s="35"/>
      <c r="U77" s="11"/>
    </row>
    <row r="78" spans="1:21">
      <c r="A78" s="11" t="s">
        <v>2348</v>
      </c>
      <c r="B78" s="11" t="s">
        <v>2345</v>
      </c>
      <c r="C78" s="11" t="s">
        <v>2595</v>
      </c>
      <c r="D78" s="11" t="s">
        <v>2250</v>
      </c>
      <c r="E78" s="11">
        <v>0.99985000000000002</v>
      </c>
      <c r="F78" s="11" t="s">
        <v>2256</v>
      </c>
      <c r="G78" s="32">
        <v>1.0000000000000001E-5</v>
      </c>
      <c r="H78" s="11" t="s">
        <v>2310</v>
      </c>
      <c r="I78" s="32">
        <v>1.0000000000000001E-5</v>
      </c>
      <c r="J78" s="32" t="s">
        <v>2072</v>
      </c>
      <c r="K78" s="11" t="s">
        <v>2250</v>
      </c>
      <c r="L78" s="11" t="s">
        <v>2254</v>
      </c>
      <c r="M78" s="11">
        <v>0.99972000000000005</v>
      </c>
      <c r="N78" s="11" t="s">
        <v>2252</v>
      </c>
      <c r="O78" s="32">
        <v>1.0000000000000001E-5</v>
      </c>
      <c r="P78" s="11" t="s">
        <v>2346</v>
      </c>
      <c r="Q78" s="32">
        <v>1.0000000000000001E-5</v>
      </c>
      <c r="R78" s="32" t="s">
        <v>2072</v>
      </c>
      <c r="S78" s="11" t="s">
        <v>2254</v>
      </c>
      <c r="T78" s="35"/>
      <c r="U78" s="11"/>
    </row>
    <row r="79" spans="1:21">
      <c r="A79" s="11" t="s">
        <v>2308</v>
      </c>
      <c r="B79" s="11" t="s">
        <v>2302</v>
      </c>
      <c r="C79" s="11" t="s">
        <v>2595</v>
      </c>
      <c r="D79" s="11" t="s">
        <v>2253</v>
      </c>
      <c r="E79" s="11">
        <v>0.99985000000000002</v>
      </c>
      <c r="F79" s="11" t="s">
        <v>2250</v>
      </c>
      <c r="G79" s="32">
        <v>1.0000000000000001E-5</v>
      </c>
      <c r="H79" s="11" t="s">
        <v>2256</v>
      </c>
      <c r="I79" s="32">
        <v>1.0000000000000001E-5</v>
      </c>
      <c r="J79" s="32" t="s">
        <v>2072</v>
      </c>
      <c r="K79" s="11" t="s">
        <v>2253</v>
      </c>
      <c r="L79" s="11" t="s">
        <v>2253</v>
      </c>
      <c r="M79" s="11">
        <v>0.99972000000000005</v>
      </c>
      <c r="N79" s="11" t="s">
        <v>2252</v>
      </c>
      <c r="O79" s="32">
        <v>1.0000000000000001E-5</v>
      </c>
      <c r="P79" s="11" t="s">
        <v>2254</v>
      </c>
      <c r="Q79" s="32">
        <v>1.0000000000000001E-5</v>
      </c>
      <c r="R79" s="32" t="s">
        <v>2072</v>
      </c>
      <c r="S79" s="11" t="s">
        <v>2253</v>
      </c>
      <c r="T79" s="35"/>
      <c r="U79" s="11"/>
    </row>
    <row r="80" spans="1:21">
      <c r="A80" s="11" t="s">
        <v>2349</v>
      </c>
      <c r="B80" s="11" t="s">
        <v>2345</v>
      </c>
      <c r="C80" s="11" t="s">
        <v>2595</v>
      </c>
      <c r="D80" s="11" t="s">
        <v>2250</v>
      </c>
      <c r="E80" s="11">
        <v>0.99985000000000002</v>
      </c>
      <c r="F80" s="11" t="s">
        <v>2256</v>
      </c>
      <c r="G80" s="32">
        <v>1.0000000000000001E-5</v>
      </c>
      <c r="H80" s="11" t="s">
        <v>2310</v>
      </c>
      <c r="I80" s="32">
        <v>1.0000000000000001E-5</v>
      </c>
      <c r="J80" s="32" t="s">
        <v>2072</v>
      </c>
      <c r="K80" s="11" t="s">
        <v>2250</v>
      </c>
      <c r="L80" s="11" t="s">
        <v>2254</v>
      </c>
      <c r="M80" s="11">
        <v>0.99972000000000005</v>
      </c>
      <c r="N80" s="11" t="s">
        <v>2252</v>
      </c>
      <c r="O80" s="32">
        <v>1.0000000000000001E-5</v>
      </c>
      <c r="P80" s="11" t="s">
        <v>2346</v>
      </c>
      <c r="Q80" s="32">
        <v>1.0000000000000001E-5</v>
      </c>
      <c r="R80" s="32" t="s">
        <v>2072</v>
      </c>
      <c r="S80" s="11" t="s">
        <v>2254</v>
      </c>
      <c r="T80" s="35"/>
      <c r="U80" s="11"/>
    </row>
    <row r="81" spans="1:21">
      <c r="A81" s="11" t="s">
        <v>2350</v>
      </c>
      <c r="B81" s="11" t="s">
        <v>2345</v>
      </c>
      <c r="C81" s="11" t="s">
        <v>2595</v>
      </c>
      <c r="D81" s="11" t="s">
        <v>2250</v>
      </c>
      <c r="E81" s="11">
        <v>0.99985000000000002</v>
      </c>
      <c r="F81" s="11" t="s">
        <v>2256</v>
      </c>
      <c r="G81" s="32">
        <v>1.0000000000000001E-5</v>
      </c>
      <c r="H81" s="11" t="s">
        <v>2310</v>
      </c>
      <c r="I81" s="32">
        <v>1.0000000000000001E-5</v>
      </c>
      <c r="J81" s="32" t="s">
        <v>2072</v>
      </c>
      <c r="K81" s="11" t="s">
        <v>2250</v>
      </c>
      <c r="L81" s="11" t="s">
        <v>2254</v>
      </c>
      <c r="M81" s="11">
        <v>0.99972000000000005</v>
      </c>
      <c r="N81" s="11" t="s">
        <v>2252</v>
      </c>
      <c r="O81" s="32">
        <v>1.0000000000000001E-5</v>
      </c>
      <c r="P81" s="11" t="s">
        <v>2346</v>
      </c>
      <c r="Q81" s="32">
        <v>1.0000000000000001E-5</v>
      </c>
      <c r="R81" s="32" t="s">
        <v>2072</v>
      </c>
      <c r="S81" s="11" t="s">
        <v>2254</v>
      </c>
      <c r="T81" s="35"/>
      <c r="U81" s="11"/>
    </row>
    <row r="82" spans="1:21">
      <c r="A82" s="11" t="s">
        <v>2442</v>
      </c>
      <c r="B82" s="11" t="s">
        <v>2437</v>
      </c>
      <c r="C82" s="11" t="s">
        <v>2595</v>
      </c>
      <c r="D82" s="11" t="s">
        <v>2310</v>
      </c>
      <c r="E82" s="11">
        <v>0.99985000000000002</v>
      </c>
      <c r="F82" s="11" t="s">
        <v>2250</v>
      </c>
      <c r="G82" s="32">
        <v>1.0000000000000001E-5</v>
      </c>
      <c r="H82" s="11" t="s">
        <v>2256</v>
      </c>
      <c r="I82" s="32">
        <v>1.0000000000000001E-5</v>
      </c>
      <c r="J82" s="32" t="s">
        <v>2072</v>
      </c>
      <c r="K82" s="11" t="s">
        <v>2310</v>
      </c>
      <c r="L82" s="11" t="s">
        <v>2310</v>
      </c>
      <c r="M82" s="11">
        <v>0.99972000000000005</v>
      </c>
      <c r="N82" s="11" t="s">
        <v>2252</v>
      </c>
      <c r="O82" s="32">
        <v>1.0000000000000001E-5</v>
      </c>
      <c r="P82" s="11" t="s">
        <v>2254</v>
      </c>
      <c r="Q82" s="32">
        <v>1.0000000000000001E-5</v>
      </c>
      <c r="R82" s="32" t="s">
        <v>2072</v>
      </c>
      <c r="S82" s="11" t="s">
        <v>2310</v>
      </c>
      <c r="T82" s="35"/>
      <c r="U82" s="11"/>
    </row>
    <row r="83" spans="1:21">
      <c r="A83" s="11" t="s">
        <v>2337</v>
      </c>
      <c r="B83" s="11" t="s">
        <v>2332</v>
      </c>
      <c r="C83" s="11" t="s">
        <v>2595</v>
      </c>
      <c r="D83" s="11" t="s">
        <v>2291</v>
      </c>
      <c r="E83" s="11">
        <v>0.99985000000000002</v>
      </c>
      <c r="F83" s="11" t="s">
        <v>2250</v>
      </c>
      <c r="G83" s="32">
        <v>1.0000000000000001E-5</v>
      </c>
      <c r="H83" s="11" t="s">
        <v>2256</v>
      </c>
      <c r="I83" s="32">
        <v>1.0000000000000001E-5</v>
      </c>
      <c r="J83" s="32" t="s">
        <v>2072</v>
      </c>
      <c r="K83" s="11" t="s">
        <v>2291</v>
      </c>
      <c r="L83" s="11" t="s">
        <v>2333</v>
      </c>
      <c r="M83" s="11">
        <v>0.99972000000000005</v>
      </c>
      <c r="N83" s="11" t="s">
        <v>2252</v>
      </c>
      <c r="O83" s="32">
        <v>1.0000000000000001E-5</v>
      </c>
      <c r="P83" s="11" t="s">
        <v>2254</v>
      </c>
      <c r="Q83" s="32">
        <v>1.0000000000000001E-5</v>
      </c>
      <c r="R83" s="32" t="s">
        <v>2072</v>
      </c>
      <c r="S83" s="11" t="s">
        <v>2333</v>
      </c>
      <c r="T83" s="35"/>
      <c r="U83" s="11"/>
    </row>
    <row r="84" spans="1:21">
      <c r="A84" s="11" t="s">
        <v>420</v>
      </c>
      <c r="B84" s="11" t="s">
        <v>2194</v>
      </c>
      <c r="C84" s="11" t="s">
        <v>2594</v>
      </c>
      <c r="D84" s="11" t="s">
        <v>2293</v>
      </c>
      <c r="E84" s="11">
        <v>0.99985000000000002</v>
      </c>
      <c r="F84" s="11" t="s">
        <v>2250</v>
      </c>
      <c r="G84" s="32">
        <v>1.0000000000000001E-5</v>
      </c>
      <c r="H84" s="11" t="s">
        <v>2256</v>
      </c>
      <c r="I84" s="32">
        <v>1.0000000000000001E-5</v>
      </c>
      <c r="J84" s="32" t="s">
        <v>2072</v>
      </c>
      <c r="K84" s="11" t="s">
        <v>2293</v>
      </c>
      <c r="L84" s="11" t="s">
        <v>2192</v>
      </c>
      <c r="M84" s="11">
        <v>0.99972000000000005</v>
      </c>
      <c r="N84" s="11" t="s">
        <v>2252</v>
      </c>
      <c r="O84" s="32">
        <v>1.0000000000000001E-5</v>
      </c>
      <c r="P84" s="11" t="s">
        <v>2254</v>
      </c>
      <c r="Q84" s="32">
        <v>1.0000000000000001E-5</v>
      </c>
      <c r="R84" s="32" t="s">
        <v>2072</v>
      </c>
      <c r="S84" s="11" t="s">
        <v>2192</v>
      </c>
      <c r="T84" s="35"/>
      <c r="U84" s="11"/>
    </row>
    <row r="85" spans="1:21">
      <c r="A85" s="11" t="s">
        <v>432</v>
      </c>
      <c r="B85" s="11" t="s">
        <v>2194</v>
      </c>
      <c r="C85" s="11" t="s">
        <v>2594</v>
      </c>
      <c r="D85" s="11" t="s">
        <v>2293</v>
      </c>
      <c r="E85" s="11">
        <v>0.99985000000000002</v>
      </c>
      <c r="F85" s="11" t="s">
        <v>2250</v>
      </c>
      <c r="G85" s="32">
        <v>1.0000000000000001E-5</v>
      </c>
      <c r="H85" s="11" t="s">
        <v>2256</v>
      </c>
      <c r="I85" s="32">
        <v>1.0000000000000001E-5</v>
      </c>
      <c r="J85" s="32" t="s">
        <v>2072</v>
      </c>
      <c r="K85" s="11" t="s">
        <v>2293</v>
      </c>
      <c r="L85" s="11" t="s">
        <v>2192</v>
      </c>
      <c r="M85" s="11">
        <v>0.99972000000000005</v>
      </c>
      <c r="N85" s="11" t="s">
        <v>2252</v>
      </c>
      <c r="O85" s="32">
        <v>1.0000000000000001E-5</v>
      </c>
      <c r="P85" s="11" t="s">
        <v>2254</v>
      </c>
      <c r="Q85" s="32">
        <v>1.0000000000000001E-5</v>
      </c>
      <c r="R85" s="32" t="s">
        <v>2072</v>
      </c>
      <c r="S85" s="11" t="s">
        <v>2192</v>
      </c>
      <c r="T85" s="35"/>
      <c r="U85" s="11"/>
    </row>
    <row r="86" spans="1:21">
      <c r="A86" s="11" t="s">
        <v>2079</v>
      </c>
      <c r="B86" s="11" t="s">
        <v>2222</v>
      </c>
      <c r="C86" s="11" t="s">
        <v>2594</v>
      </c>
      <c r="D86" s="11" t="s">
        <v>2310</v>
      </c>
      <c r="E86" s="11">
        <v>0.99985000000000002</v>
      </c>
      <c r="F86" s="11" t="s">
        <v>2250</v>
      </c>
      <c r="G86" s="32">
        <v>1.0000000000000001E-5</v>
      </c>
      <c r="H86" s="11" t="s">
        <v>2256</v>
      </c>
      <c r="I86" s="32">
        <v>1.0000000000000001E-5</v>
      </c>
      <c r="J86" s="32" t="s">
        <v>2072</v>
      </c>
      <c r="K86" s="11" t="s">
        <v>2310</v>
      </c>
      <c r="L86" s="11" t="s">
        <v>2310</v>
      </c>
      <c r="M86" s="11">
        <v>0.99972000000000005</v>
      </c>
      <c r="N86" s="11" t="s">
        <v>2252</v>
      </c>
      <c r="O86" s="32">
        <v>1.0000000000000001E-5</v>
      </c>
      <c r="P86" s="11" t="s">
        <v>2254</v>
      </c>
      <c r="Q86" s="32">
        <v>1.0000000000000001E-5</v>
      </c>
      <c r="R86" s="32" t="s">
        <v>2072</v>
      </c>
      <c r="S86" s="11" t="s">
        <v>2310</v>
      </c>
      <c r="T86" s="35"/>
      <c r="U86" s="11"/>
    </row>
    <row r="87" spans="1:21">
      <c r="A87" s="11" t="s">
        <v>1411</v>
      </c>
      <c r="B87" s="11" t="s">
        <v>2393</v>
      </c>
      <c r="C87" s="11" t="s">
        <v>2594</v>
      </c>
      <c r="D87" s="11" t="s">
        <v>2250</v>
      </c>
      <c r="E87" s="11">
        <v>0.99985000000000002</v>
      </c>
      <c r="F87" s="11" t="s">
        <v>2256</v>
      </c>
      <c r="G87" s="32">
        <v>1.0000000000000001E-5</v>
      </c>
      <c r="H87" s="11" t="s">
        <v>2310</v>
      </c>
      <c r="I87" s="32">
        <v>1.0000000000000001E-5</v>
      </c>
      <c r="J87" s="32" t="s">
        <v>2072</v>
      </c>
      <c r="K87" s="11" t="s">
        <v>2250</v>
      </c>
      <c r="L87" s="11" t="s">
        <v>2271</v>
      </c>
      <c r="M87" s="11">
        <v>0.99972000000000005</v>
      </c>
      <c r="N87" s="11" t="s">
        <v>2252</v>
      </c>
      <c r="O87" s="32">
        <v>1.0000000000000001E-5</v>
      </c>
      <c r="P87" s="11" t="s">
        <v>2254</v>
      </c>
      <c r="Q87" s="32">
        <v>1.0000000000000001E-5</v>
      </c>
      <c r="R87" s="32" t="s">
        <v>2072</v>
      </c>
      <c r="S87" s="11" t="s">
        <v>2271</v>
      </c>
      <c r="T87" s="35"/>
      <c r="U87" s="11"/>
    </row>
    <row r="88" spans="1:21">
      <c r="A88" s="11" t="s">
        <v>1414</v>
      </c>
      <c r="B88" s="11" t="s">
        <v>2393</v>
      </c>
      <c r="C88" s="11" t="s">
        <v>2594</v>
      </c>
      <c r="D88" s="11" t="s">
        <v>2250</v>
      </c>
      <c r="E88" s="11">
        <v>0.99985000000000002</v>
      </c>
      <c r="F88" s="11" t="s">
        <v>2256</v>
      </c>
      <c r="G88" s="32">
        <v>1.0000000000000001E-5</v>
      </c>
      <c r="H88" s="11" t="s">
        <v>2310</v>
      </c>
      <c r="I88" s="32">
        <v>1.0000000000000001E-5</v>
      </c>
      <c r="J88" s="32" t="s">
        <v>2072</v>
      </c>
      <c r="K88" s="11" t="s">
        <v>2250</v>
      </c>
      <c r="L88" s="11" t="s">
        <v>2271</v>
      </c>
      <c r="M88" s="11">
        <v>0.99972000000000005</v>
      </c>
      <c r="N88" s="11" t="s">
        <v>2252</v>
      </c>
      <c r="O88" s="32">
        <v>1.0000000000000001E-5</v>
      </c>
      <c r="P88" s="11" t="s">
        <v>2254</v>
      </c>
      <c r="Q88" s="32">
        <v>1.0000000000000001E-5</v>
      </c>
      <c r="R88" s="32" t="s">
        <v>2072</v>
      </c>
      <c r="S88" s="11" t="s">
        <v>2271</v>
      </c>
      <c r="T88" s="35"/>
      <c r="U88" s="11"/>
    </row>
    <row r="89" spans="1:21">
      <c r="A89" s="11" t="s">
        <v>1438</v>
      </c>
      <c r="B89" s="11" t="s">
        <v>2393</v>
      </c>
      <c r="C89" s="11" t="s">
        <v>2594</v>
      </c>
      <c r="D89" s="11" t="s">
        <v>2250</v>
      </c>
      <c r="E89" s="11">
        <v>0.99985000000000002</v>
      </c>
      <c r="F89" s="11" t="s">
        <v>2256</v>
      </c>
      <c r="G89" s="32">
        <v>1.0000000000000001E-5</v>
      </c>
      <c r="H89" s="11" t="s">
        <v>2310</v>
      </c>
      <c r="I89" s="32">
        <v>1.0000000000000001E-5</v>
      </c>
      <c r="J89" s="32" t="s">
        <v>2072</v>
      </c>
      <c r="K89" s="11" t="s">
        <v>2250</v>
      </c>
      <c r="L89" s="11" t="s">
        <v>2271</v>
      </c>
      <c r="M89" s="11">
        <v>0.99972000000000005</v>
      </c>
      <c r="N89" s="11" t="s">
        <v>2252</v>
      </c>
      <c r="O89" s="32">
        <v>1.0000000000000001E-5</v>
      </c>
      <c r="P89" s="11" t="s">
        <v>2254</v>
      </c>
      <c r="Q89" s="32">
        <v>1.0000000000000001E-5</v>
      </c>
      <c r="R89" s="32" t="s">
        <v>2072</v>
      </c>
      <c r="S89" s="11" t="s">
        <v>2271</v>
      </c>
      <c r="T89" s="35"/>
      <c r="U89" s="11"/>
    </row>
    <row r="90" spans="1:21">
      <c r="A90" s="11" t="s">
        <v>1836</v>
      </c>
      <c r="B90" s="11" t="s">
        <v>2191</v>
      </c>
      <c r="C90" s="11" t="s">
        <v>2594</v>
      </c>
      <c r="D90" s="11" t="s">
        <v>2226</v>
      </c>
      <c r="E90" s="11">
        <v>0.99985000000000002</v>
      </c>
      <c r="F90" s="11" t="s">
        <v>2250</v>
      </c>
      <c r="G90" s="32">
        <v>1.0000000000000001E-5</v>
      </c>
      <c r="H90" s="11" t="s">
        <v>2256</v>
      </c>
      <c r="I90" s="32">
        <v>1.0000000000000001E-5</v>
      </c>
      <c r="J90" s="32" t="s">
        <v>2072</v>
      </c>
      <c r="K90" s="11" t="s">
        <v>2226</v>
      </c>
      <c r="L90" s="11" t="s">
        <v>2251</v>
      </c>
      <c r="M90" s="11">
        <v>0.99972000000000005</v>
      </c>
      <c r="N90" s="11" t="s">
        <v>2252</v>
      </c>
      <c r="O90" s="32">
        <v>1.0000000000000001E-5</v>
      </c>
      <c r="P90" s="11" t="s">
        <v>2254</v>
      </c>
      <c r="Q90" s="32">
        <v>1.0000000000000001E-5</v>
      </c>
      <c r="R90" s="32" t="s">
        <v>2072</v>
      </c>
      <c r="S90" s="11" t="s">
        <v>2251</v>
      </c>
      <c r="T90" s="35"/>
      <c r="U90" s="11"/>
    </row>
    <row r="91" spans="1:21">
      <c r="A91" s="11" t="s">
        <v>1846</v>
      </c>
      <c r="B91" s="11" t="s">
        <v>2191</v>
      </c>
      <c r="C91" s="11" t="s">
        <v>2594</v>
      </c>
      <c r="D91" s="11" t="s">
        <v>2226</v>
      </c>
      <c r="E91" s="11">
        <v>0.99985000000000002</v>
      </c>
      <c r="F91" s="11" t="s">
        <v>2250</v>
      </c>
      <c r="G91" s="32">
        <v>1.0000000000000001E-5</v>
      </c>
      <c r="H91" s="11" t="s">
        <v>2256</v>
      </c>
      <c r="I91" s="32">
        <v>1.0000000000000001E-5</v>
      </c>
      <c r="J91" s="32" t="s">
        <v>2072</v>
      </c>
      <c r="K91" s="11" t="s">
        <v>2226</v>
      </c>
      <c r="L91" s="11" t="s">
        <v>2251</v>
      </c>
      <c r="M91" s="11">
        <v>0.99972000000000005</v>
      </c>
      <c r="N91" s="11" t="s">
        <v>2252</v>
      </c>
      <c r="O91" s="32">
        <v>1.0000000000000001E-5</v>
      </c>
      <c r="P91" s="11" t="s">
        <v>2254</v>
      </c>
      <c r="Q91" s="32">
        <v>1.0000000000000001E-5</v>
      </c>
      <c r="R91" s="32" t="s">
        <v>2072</v>
      </c>
      <c r="S91" s="11" t="s">
        <v>2251</v>
      </c>
      <c r="T91" s="35"/>
      <c r="U91" s="11"/>
    </row>
    <row r="92" spans="1:21">
      <c r="A92" s="11" t="s">
        <v>1856</v>
      </c>
      <c r="B92" s="11" t="s">
        <v>2191</v>
      </c>
      <c r="C92" s="11" t="s">
        <v>2594</v>
      </c>
      <c r="D92" s="11" t="s">
        <v>2226</v>
      </c>
      <c r="E92" s="11">
        <v>0.99985000000000002</v>
      </c>
      <c r="F92" s="11" t="s">
        <v>2250</v>
      </c>
      <c r="G92" s="32">
        <v>1.0000000000000001E-5</v>
      </c>
      <c r="H92" s="11" t="s">
        <v>2256</v>
      </c>
      <c r="I92" s="32">
        <v>1.0000000000000001E-5</v>
      </c>
      <c r="J92" s="32" t="s">
        <v>2072</v>
      </c>
      <c r="K92" s="11" t="s">
        <v>2226</v>
      </c>
      <c r="L92" s="11" t="s">
        <v>2251</v>
      </c>
      <c r="M92" s="11">
        <v>0.99972000000000005</v>
      </c>
      <c r="N92" s="11" t="s">
        <v>2252</v>
      </c>
      <c r="O92" s="32">
        <v>1.0000000000000001E-5</v>
      </c>
      <c r="P92" s="11" t="s">
        <v>2254</v>
      </c>
      <c r="Q92" s="32">
        <v>1.0000000000000001E-5</v>
      </c>
      <c r="R92" s="32" t="s">
        <v>2072</v>
      </c>
      <c r="S92" s="11" t="s">
        <v>2251</v>
      </c>
      <c r="T92" s="35"/>
      <c r="U92" s="11"/>
    </row>
    <row r="93" spans="1:21">
      <c r="A93" s="11" t="s">
        <v>1858</v>
      </c>
      <c r="B93" s="11" t="s">
        <v>2191</v>
      </c>
      <c r="C93" s="11" t="s">
        <v>2594</v>
      </c>
      <c r="D93" s="11" t="s">
        <v>2226</v>
      </c>
      <c r="E93" s="11">
        <v>0.99985000000000002</v>
      </c>
      <c r="F93" s="11" t="s">
        <v>2250</v>
      </c>
      <c r="G93" s="32">
        <v>1.0000000000000001E-5</v>
      </c>
      <c r="H93" s="11" t="s">
        <v>2256</v>
      </c>
      <c r="I93" s="32">
        <v>1.0000000000000001E-5</v>
      </c>
      <c r="J93" s="32" t="s">
        <v>2072</v>
      </c>
      <c r="K93" s="11" t="s">
        <v>2226</v>
      </c>
      <c r="L93" s="11" t="s">
        <v>2251</v>
      </c>
      <c r="M93" s="11">
        <v>0.99972000000000005</v>
      </c>
      <c r="N93" s="11" t="s">
        <v>2252</v>
      </c>
      <c r="O93" s="32">
        <v>1.0000000000000001E-5</v>
      </c>
      <c r="P93" s="11" t="s">
        <v>2254</v>
      </c>
      <c r="Q93" s="32">
        <v>1.0000000000000001E-5</v>
      </c>
      <c r="R93" s="32" t="s">
        <v>2072</v>
      </c>
      <c r="S93" s="11" t="s">
        <v>2251</v>
      </c>
      <c r="T93" s="35"/>
      <c r="U93" s="11"/>
    </row>
    <row r="94" spans="1:21">
      <c r="A94" s="11" t="s">
        <v>1876</v>
      </c>
      <c r="B94" s="11" t="s">
        <v>2191</v>
      </c>
      <c r="C94" s="11" t="s">
        <v>2594</v>
      </c>
      <c r="D94" s="11" t="s">
        <v>2226</v>
      </c>
      <c r="E94" s="11">
        <v>0.99985000000000002</v>
      </c>
      <c r="F94" s="11" t="s">
        <v>2250</v>
      </c>
      <c r="G94" s="32">
        <v>1.0000000000000001E-5</v>
      </c>
      <c r="H94" s="11" t="s">
        <v>2256</v>
      </c>
      <c r="I94" s="32">
        <v>1.0000000000000001E-5</v>
      </c>
      <c r="J94" s="32" t="s">
        <v>2072</v>
      </c>
      <c r="K94" s="11" t="s">
        <v>2226</v>
      </c>
      <c r="L94" s="11" t="s">
        <v>2251</v>
      </c>
      <c r="M94" s="11">
        <v>0.99972000000000005</v>
      </c>
      <c r="N94" s="11" t="s">
        <v>2252</v>
      </c>
      <c r="O94" s="32">
        <v>1.0000000000000001E-5</v>
      </c>
      <c r="P94" s="11" t="s">
        <v>2254</v>
      </c>
      <c r="Q94" s="32">
        <v>1.0000000000000001E-5</v>
      </c>
      <c r="R94" s="32" t="s">
        <v>2072</v>
      </c>
      <c r="S94" s="11" t="s">
        <v>2251</v>
      </c>
      <c r="T94" s="35"/>
      <c r="U94" s="11"/>
    </row>
    <row r="95" spans="1:21">
      <c r="A95" s="11" t="s">
        <v>2156</v>
      </c>
      <c r="B95" s="11" t="s">
        <v>2194</v>
      </c>
      <c r="C95" s="11" t="s">
        <v>2594</v>
      </c>
      <c r="D95" s="11" t="s">
        <v>2293</v>
      </c>
      <c r="E95" s="11">
        <v>0.99985000000000002</v>
      </c>
      <c r="F95" s="11" t="s">
        <v>2250</v>
      </c>
      <c r="G95" s="32">
        <v>1.0000000000000001E-5</v>
      </c>
      <c r="H95" s="11" t="s">
        <v>2256</v>
      </c>
      <c r="I95" s="32">
        <v>1.0000000000000001E-5</v>
      </c>
      <c r="J95" s="32" t="s">
        <v>2072</v>
      </c>
      <c r="K95" s="11" t="s">
        <v>2293</v>
      </c>
      <c r="L95" s="11" t="s">
        <v>2192</v>
      </c>
      <c r="M95" s="11">
        <v>0.99972000000000005</v>
      </c>
      <c r="N95" s="11" t="s">
        <v>2252</v>
      </c>
      <c r="O95" s="32">
        <v>1.0000000000000001E-5</v>
      </c>
      <c r="P95" s="11" t="s">
        <v>2254</v>
      </c>
      <c r="Q95" s="32">
        <v>1.0000000000000001E-5</v>
      </c>
      <c r="R95" s="32" t="s">
        <v>2072</v>
      </c>
      <c r="S95" s="11" t="s">
        <v>2192</v>
      </c>
      <c r="T95" s="35"/>
      <c r="U95" s="11"/>
    </row>
    <row r="96" spans="1:21">
      <c r="A96" s="11" t="s">
        <v>762</v>
      </c>
      <c r="B96" s="11" t="s">
        <v>2194</v>
      </c>
      <c r="C96" s="11" t="s">
        <v>2594</v>
      </c>
      <c r="D96" s="11" t="s">
        <v>2293</v>
      </c>
      <c r="E96" s="11">
        <v>0.99985000000000002</v>
      </c>
      <c r="F96" s="11" t="s">
        <v>2250</v>
      </c>
      <c r="G96" s="32">
        <v>1.0000000000000001E-5</v>
      </c>
      <c r="H96" s="11" t="s">
        <v>2256</v>
      </c>
      <c r="I96" s="32">
        <v>1.0000000000000001E-5</v>
      </c>
      <c r="J96" s="32" t="s">
        <v>2072</v>
      </c>
      <c r="K96" s="11" t="s">
        <v>2293</v>
      </c>
      <c r="L96" s="11" t="s">
        <v>2192</v>
      </c>
      <c r="M96" s="11">
        <v>0.99972000000000005</v>
      </c>
      <c r="N96" s="11" t="s">
        <v>2252</v>
      </c>
      <c r="O96" s="32">
        <v>1.0000000000000001E-5</v>
      </c>
      <c r="P96" s="11" t="s">
        <v>2254</v>
      </c>
      <c r="Q96" s="32">
        <v>1.0000000000000001E-5</v>
      </c>
      <c r="R96" s="32" t="s">
        <v>2072</v>
      </c>
      <c r="S96" s="11" t="s">
        <v>2192</v>
      </c>
      <c r="T96" s="35"/>
      <c r="U96" s="11"/>
    </row>
    <row r="97" spans="1:21">
      <c r="A97" s="11" t="s">
        <v>2157</v>
      </c>
      <c r="B97" s="11" t="s">
        <v>2194</v>
      </c>
      <c r="C97" s="11" t="s">
        <v>2594</v>
      </c>
      <c r="D97" s="11" t="s">
        <v>2293</v>
      </c>
      <c r="E97" s="11">
        <v>0.99985000000000002</v>
      </c>
      <c r="F97" s="11" t="s">
        <v>2250</v>
      </c>
      <c r="G97" s="32">
        <v>1.0000000000000001E-5</v>
      </c>
      <c r="H97" s="11" t="s">
        <v>2256</v>
      </c>
      <c r="I97" s="32">
        <v>1.0000000000000001E-5</v>
      </c>
      <c r="J97" s="32" t="s">
        <v>2072</v>
      </c>
      <c r="K97" s="11" t="s">
        <v>2293</v>
      </c>
      <c r="L97" s="11" t="s">
        <v>2192</v>
      </c>
      <c r="M97" s="11">
        <v>0.99972000000000005</v>
      </c>
      <c r="N97" s="11" t="s">
        <v>2252</v>
      </c>
      <c r="O97" s="32">
        <v>1.0000000000000001E-5</v>
      </c>
      <c r="P97" s="11" t="s">
        <v>2254</v>
      </c>
      <c r="Q97" s="32">
        <v>1.0000000000000001E-5</v>
      </c>
      <c r="R97" s="32" t="s">
        <v>2072</v>
      </c>
      <c r="S97" s="11" t="s">
        <v>2192</v>
      </c>
      <c r="T97" s="35"/>
      <c r="U97" s="11"/>
    </row>
    <row r="98" spans="1:21">
      <c r="A98" s="11" t="s">
        <v>773</v>
      </c>
      <c r="B98" s="11" t="s">
        <v>2194</v>
      </c>
      <c r="C98" s="11" t="s">
        <v>2594</v>
      </c>
      <c r="D98" s="11" t="s">
        <v>2293</v>
      </c>
      <c r="E98" s="11">
        <v>0.99985000000000002</v>
      </c>
      <c r="F98" s="11" t="s">
        <v>2250</v>
      </c>
      <c r="G98" s="32">
        <v>1.0000000000000001E-5</v>
      </c>
      <c r="H98" s="11" t="s">
        <v>2256</v>
      </c>
      <c r="I98" s="32">
        <v>1.0000000000000001E-5</v>
      </c>
      <c r="J98" s="32" t="s">
        <v>2072</v>
      </c>
      <c r="K98" s="11" t="s">
        <v>2293</v>
      </c>
      <c r="L98" s="11" t="s">
        <v>2192</v>
      </c>
      <c r="M98" s="11">
        <v>0.99972000000000005</v>
      </c>
      <c r="N98" s="11" t="s">
        <v>2252</v>
      </c>
      <c r="O98" s="32">
        <v>1.0000000000000001E-5</v>
      </c>
      <c r="P98" s="11" t="s">
        <v>2254</v>
      </c>
      <c r="Q98" s="32">
        <v>1.0000000000000001E-5</v>
      </c>
      <c r="R98" s="32" t="s">
        <v>2072</v>
      </c>
      <c r="S98" s="11" t="s">
        <v>2192</v>
      </c>
      <c r="T98" s="35"/>
      <c r="U98" s="11"/>
    </row>
    <row r="99" spans="1:21">
      <c r="A99" s="11" t="s">
        <v>2298</v>
      </c>
      <c r="B99" s="11" t="s">
        <v>2295</v>
      </c>
      <c r="C99" s="11" t="s">
        <v>2595</v>
      </c>
      <c r="D99" s="11" t="s">
        <v>2249</v>
      </c>
      <c r="E99" s="11">
        <v>0.99985000000000002</v>
      </c>
      <c r="F99" s="11" t="s">
        <v>2250</v>
      </c>
      <c r="G99" s="32">
        <v>1.0000000000000001E-5</v>
      </c>
      <c r="H99" s="11" t="s">
        <v>2256</v>
      </c>
      <c r="I99" s="32">
        <v>1.0000000000000001E-5</v>
      </c>
      <c r="J99" s="32" t="s">
        <v>2072</v>
      </c>
      <c r="K99" s="11" t="s">
        <v>2249</v>
      </c>
      <c r="L99" s="11" t="s">
        <v>2249</v>
      </c>
      <c r="M99" s="11">
        <v>0.99972000000000005</v>
      </c>
      <c r="N99" s="11" t="s">
        <v>2252</v>
      </c>
      <c r="O99" s="32">
        <v>1.0000000000000001E-5</v>
      </c>
      <c r="P99" s="11" t="s">
        <v>2254</v>
      </c>
      <c r="Q99" s="32">
        <v>1.0000000000000001E-5</v>
      </c>
      <c r="R99" s="32" t="s">
        <v>2072</v>
      </c>
      <c r="S99" s="11" t="s">
        <v>2249</v>
      </c>
      <c r="T99" s="35"/>
      <c r="U99" s="11"/>
    </row>
    <row r="100" spans="1:21">
      <c r="A100" s="11" t="s">
        <v>2300</v>
      </c>
      <c r="B100" s="11" t="s">
        <v>2295</v>
      </c>
      <c r="C100" s="11" t="s">
        <v>2595</v>
      </c>
      <c r="D100" s="11" t="s">
        <v>2249</v>
      </c>
      <c r="E100" s="11">
        <v>0.99985000000000002</v>
      </c>
      <c r="F100" s="11" t="s">
        <v>2250</v>
      </c>
      <c r="G100" s="32">
        <v>1.0000000000000001E-5</v>
      </c>
      <c r="H100" s="11" t="s">
        <v>2256</v>
      </c>
      <c r="I100" s="32">
        <v>1.0000000000000001E-5</v>
      </c>
      <c r="J100" s="32" t="s">
        <v>2072</v>
      </c>
      <c r="K100" s="11" t="s">
        <v>2249</v>
      </c>
      <c r="L100" s="11" t="s">
        <v>2249</v>
      </c>
      <c r="M100" s="11">
        <v>0.99972000000000005</v>
      </c>
      <c r="N100" s="11" t="s">
        <v>2252</v>
      </c>
      <c r="O100" s="32">
        <v>1.0000000000000001E-5</v>
      </c>
      <c r="P100" s="11" t="s">
        <v>2254</v>
      </c>
      <c r="Q100" s="32">
        <v>1.0000000000000001E-5</v>
      </c>
      <c r="R100" s="32" t="s">
        <v>2072</v>
      </c>
      <c r="S100" s="11" t="s">
        <v>2249</v>
      </c>
      <c r="T100" s="35"/>
      <c r="U100" s="11"/>
    </row>
    <row r="101" spans="1:21">
      <c r="A101" s="11" t="s">
        <v>1614</v>
      </c>
      <c r="B101" s="11" t="s">
        <v>2393</v>
      </c>
      <c r="C101" s="11" t="s">
        <v>2594</v>
      </c>
      <c r="D101" s="11" t="s">
        <v>2250</v>
      </c>
      <c r="E101" s="11">
        <v>0.99985000000000002</v>
      </c>
      <c r="F101" s="11" t="s">
        <v>2256</v>
      </c>
      <c r="G101" s="32">
        <v>1.0000000000000001E-5</v>
      </c>
      <c r="H101" s="11" t="s">
        <v>2310</v>
      </c>
      <c r="I101" s="32">
        <v>1.0000000000000001E-5</v>
      </c>
      <c r="J101" s="32" t="s">
        <v>2072</v>
      </c>
      <c r="K101" s="11" t="s">
        <v>2250</v>
      </c>
      <c r="L101" s="11" t="s">
        <v>2271</v>
      </c>
      <c r="M101" s="11">
        <v>0.99972000000000005</v>
      </c>
      <c r="N101" s="11" t="s">
        <v>2252</v>
      </c>
      <c r="O101" s="32">
        <v>1.0000000000000001E-5</v>
      </c>
      <c r="P101" s="11" t="s">
        <v>2254</v>
      </c>
      <c r="Q101" s="32">
        <v>1.0000000000000001E-5</v>
      </c>
      <c r="R101" s="32" t="s">
        <v>2072</v>
      </c>
      <c r="S101" s="11" t="s">
        <v>2271</v>
      </c>
      <c r="T101" s="35"/>
      <c r="U101" s="11"/>
    </row>
    <row r="102" spans="1:21">
      <c r="A102" s="11" t="s">
        <v>1799</v>
      </c>
      <c r="B102" s="11" t="s">
        <v>2191</v>
      </c>
      <c r="C102" s="11" t="s">
        <v>2594</v>
      </c>
      <c r="D102" s="11" t="s">
        <v>2226</v>
      </c>
      <c r="E102" s="11">
        <v>0.99985000000000002</v>
      </c>
      <c r="F102" s="11" t="s">
        <v>2250</v>
      </c>
      <c r="G102" s="32">
        <v>1.0000000000000001E-5</v>
      </c>
      <c r="H102" s="11" t="s">
        <v>2256</v>
      </c>
      <c r="I102" s="32">
        <v>1.0000000000000001E-5</v>
      </c>
      <c r="J102" s="32" t="s">
        <v>2072</v>
      </c>
      <c r="K102" s="11" t="s">
        <v>2226</v>
      </c>
      <c r="L102" s="11" t="s">
        <v>2251</v>
      </c>
      <c r="M102" s="11">
        <v>0.99972000000000005</v>
      </c>
      <c r="N102" s="11" t="s">
        <v>2252</v>
      </c>
      <c r="O102" s="32">
        <v>1.0000000000000001E-5</v>
      </c>
      <c r="P102" s="11" t="s">
        <v>2254</v>
      </c>
      <c r="Q102" s="32">
        <v>1.0000000000000001E-5</v>
      </c>
      <c r="R102" s="32" t="s">
        <v>2072</v>
      </c>
      <c r="S102" s="11" t="s">
        <v>2251</v>
      </c>
      <c r="T102" s="35"/>
      <c r="U102" s="11"/>
    </row>
    <row r="103" spans="1:21">
      <c r="A103" s="11" t="s">
        <v>2443</v>
      </c>
      <c r="B103" s="11" t="s">
        <v>2444</v>
      </c>
      <c r="C103" s="11" t="s">
        <v>2595</v>
      </c>
      <c r="D103" s="11" t="s">
        <v>2256</v>
      </c>
      <c r="E103" s="11">
        <v>0.99985000000000002</v>
      </c>
      <c r="F103" s="11" t="s">
        <v>2250</v>
      </c>
      <c r="G103" s="32">
        <v>1.0000000000000001E-5</v>
      </c>
      <c r="H103" s="11" t="s">
        <v>2310</v>
      </c>
      <c r="I103" s="32">
        <v>1.0000000000000001E-5</v>
      </c>
      <c r="J103" s="32" t="s">
        <v>2072</v>
      </c>
      <c r="K103" s="11" t="s">
        <v>2256</v>
      </c>
      <c r="L103" s="11" t="s">
        <v>2351</v>
      </c>
      <c r="M103" s="11">
        <v>0.99972000000000005</v>
      </c>
      <c r="N103" s="11" t="s">
        <v>2252</v>
      </c>
      <c r="O103" s="32">
        <v>1.0000000000000001E-5</v>
      </c>
      <c r="P103" s="11" t="s">
        <v>2254</v>
      </c>
      <c r="Q103" s="32">
        <v>1.0000000000000001E-5</v>
      </c>
      <c r="R103" s="32" t="s">
        <v>2072</v>
      </c>
      <c r="S103" s="11" t="s">
        <v>2351</v>
      </c>
      <c r="T103" s="35"/>
      <c r="U103" s="11"/>
    </row>
    <row r="104" spans="1:21">
      <c r="A104" s="11" t="s">
        <v>2446</v>
      </c>
      <c r="B104" s="11" t="s">
        <v>2444</v>
      </c>
      <c r="C104" s="11" t="s">
        <v>2595</v>
      </c>
      <c r="D104" s="11" t="s">
        <v>2256</v>
      </c>
      <c r="E104" s="11">
        <v>0.99985000000000002</v>
      </c>
      <c r="F104" s="11" t="s">
        <v>2250</v>
      </c>
      <c r="G104" s="32">
        <v>1.0000000000000001E-5</v>
      </c>
      <c r="H104" s="11" t="s">
        <v>2310</v>
      </c>
      <c r="I104" s="32">
        <v>1.0000000000000001E-5</v>
      </c>
      <c r="J104" s="32" t="s">
        <v>2072</v>
      </c>
      <c r="K104" s="11" t="s">
        <v>2256</v>
      </c>
      <c r="L104" s="11" t="s">
        <v>2351</v>
      </c>
      <c r="M104" s="11">
        <v>0.99972000000000005</v>
      </c>
      <c r="N104" s="11" t="s">
        <v>2252</v>
      </c>
      <c r="O104" s="32">
        <v>1.0000000000000001E-5</v>
      </c>
      <c r="P104" s="11" t="s">
        <v>2254</v>
      </c>
      <c r="Q104" s="32">
        <v>1.0000000000000001E-5</v>
      </c>
      <c r="R104" s="32" t="s">
        <v>2072</v>
      </c>
      <c r="S104" s="11" t="s">
        <v>2351</v>
      </c>
      <c r="T104" s="35"/>
      <c r="U104" s="11"/>
    </row>
    <row r="105" spans="1:21">
      <c r="A105" s="11" t="s">
        <v>2447</v>
      </c>
      <c r="B105" s="11" t="s">
        <v>2444</v>
      </c>
      <c r="C105" s="11" t="s">
        <v>2595</v>
      </c>
      <c r="D105" s="11" t="s">
        <v>2256</v>
      </c>
      <c r="E105" s="11">
        <v>0.99985000000000002</v>
      </c>
      <c r="F105" s="11" t="s">
        <v>2250</v>
      </c>
      <c r="G105" s="32">
        <v>1.0000000000000001E-5</v>
      </c>
      <c r="H105" s="11" t="s">
        <v>2310</v>
      </c>
      <c r="I105" s="32">
        <v>1.0000000000000001E-5</v>
      </c>
      <c r="J105" s="32" t="s">
        <v>2072</v>
      </c>
      <c r="K105" s="11" t="s">
        <v>2256</v>
      </c>
      <c r="L105" s="11" t="s">
        <v>2351</v>
      </c>
      <c r="M105" s="11">
        <v>0.99972000000000005</v>
      </c>
      <c r="N105" s="11" t="s">
        <v>2252</v>
      </c>
      <c r="O105" s="32">
        <v>1.0000000000000001E-5</v>
      </c>
      <c r="P105" s="11" t="s">
        <v>2254</v>
      </c>
      <c r="Q105" s="32">
        <v>1.0000000000000001E-5</v>
      </c>
      <c r="R105" s="32" t="s">
        <v>2072</v>
      </c>
      <c r="S105" s="11" t="s">
        <v>2351</v>
      </c>
      <c r="T105" s="35"/>
      <c r="U105" s="11"/>
    </row>
    <row r="106" spans="1:21">
      <c r="A106" s="11" t="s">
        <v>2448</v>
      </c>
      <c r="B106" s="11" t="s">
        <v>2444</v>
      </c>
      <c r="C106" s="11" t="s">
        <v>2595</v>
      </c>
      <c r="D106" s="11" t="s">
        <v>2256</v>
      </c>
      <c r="E106" s="11">
        <v>0.99985000000000002</v>
      </c>
      <c r="F106" s="11" t="s">
        <v>2250</v>
      </c>
      <c r="G106" s="32">
        <v>1.0000000000000001E-5</v>
      </c>
      <c r="H106" s="11" t="s">
        <v>2310</v>
      </c>
      <c r="I106" s="32">
        <v>1.0000000000000001E-5</v>
      </c>
      <c r="J106" s="32" t="s">
        <v>2072</v>
      </c>
      <c r="K106" s="11" t="s">
        <v>2256</v>
      </c>
      <c r="L106" s="11" t="s">
        <v>2351</v>
      </c>
      <c r="M106" s="11">
        <v>0.99972000000000005</v>
      </c>
      <c r="N106" s="11" t="s">
        <v>2252</v>
      </c>
      <c r="O106" s="32">
        <v>1.0000000000000001E-5</v>
      </c>
      <c r="P106" s="11" t="s">
        <v>2254</v>
      </c>
      <c r="Q106" s="32">
        <v>1.0000000000000001E-5</v>
      </c>
      <c r="R106" s="32" t="s">
        <v>2072</v>
      </c>
      <c r="S106" s="11" t="s">
        <v>2351</v>
      </c>
      <c r="T106" s="35"/>
      <c r="U106" s="11"/>
    </row>
    <row r="107" spans="1:21">
      <c r="A107" s="11" t="s">
        <v>2449</v>
      </c>
      <c r="B107" s="11" t="s">
        <v>2444</v>
      </c>
      <c r="C107" s="11" t="s">
        <v>2595</v>
      </c>
      <c r="D107" s="11" t="s">
        <v>2256</v>
      </c>
      <c r="E107" s="11">
        <v>0.99985000000000002</v>
      </c>
      <c r="F107" s="11" t="s">
        <v>2250</v>
      </c>
      <c r="G107" s="32">
        <v>1.0000000000000001E-5</v>
      </c>
      <c r="H107" s="11" t="s">
        <v>2310</v>
      </c>
      <c r="I107" s="32">
        <v>1.0000000000000001E-5</v>
      </c>
      <c r="J107" s="32" t="s">
        <v>2072</v>
      </c>
      <c r="K107" s="11" t="s">
        <v>2256</v>
      </c>
      <c r="L107" s="11" t="s">
        <v>2351</v>
      </c>
      <c r="M107" s="11">
        <v>0.99972000000000005</v>
      </c>
      <c r="N107" s="11" t="s">
        <v>2252</v>
      </c>
      <c r="O107" s="32">
        <v>1.0000000000000001E-5</v>
      </c>
      <c r="P107" s="11" t="s">
        <v>2254</v>
      </c>
      <c r="Q107" s="32">
        <v>1.0000000000000001E-5</v>
      </c>
      <c r="R107" s="32" t="s">
        <v>2072</v>
      </c>
      <c r="S107" s="11" t="s">
        <v>2351</v>
      </c>
      <c r="T107" s="35"/>
      <c r="U107" s="11"/>
    </row>
    <row r="108" spans="1:21">
      <c r="A108" s="11" t="s">
        <v>2363</v>
      </c>
      <c r="B108" s="11" t="s">
        <v>2355</v>
      </c>
      <c r="C108" s="11" t="s">
        <v>2595</v>
      </c>
      <c r="D108" s="11" t="s">
        <v>2293</v>
      </c>
      <c r="E108" s="11">
        <v>0.99985000000000002</v>
      </c>
      <c r="F108" s="11" t="s">
        <v>2250</v>
      </c>
      <c r="G108" s="32">
        <v>1.0000000000000001E-5</v>
      </c>
      <c r="H108" s="11" t="s">
        <v>2256</v>
      </c>
      <c r="I108" s="32">
        <v>1.0000000000000001E-5</v>
      </c>
      <c r="J108" s="32" t="s">
        <v>2072</v>
      </c>
      <c r="K108" s="11" t="s">
        <v>2293</v>
      </c>
      <c r="L108" s="11" t="s">
        <v>2285</v>
      </c>
      <c r="M108" s="11">
        <v>0.99972000000000005</v>
      </c>
      <c r="N108" s="11" t="s">
        <v>2252</v>
      </c>
      <c r="O108" s="32">
        <v>1.0000000000000001E-5</v>
      </c>
      <c r="P108" s="11" t="s">
        <v>2254</v>
      </c>
      <c r="Q108" s="32">
        <v>1.0000000000000001E-5</v>
      </c>
      <c r="R108" s="32" t="s">
        <v>2072</v>
      </c>
      <c r="S108" s="11" t="s">
        <v>2285</v>
      </c>
      <c r="T108" s="35"/>
      <c r="U108" s="11"/>
    </row>
    <row r="109" spans="1:21">
      <c r="A109" s="11" t="s">
        <v>2314</v>
      </c>
      <c r="B109" s="11" t="s">
        <v>2315</v>
      </c>
      <c r="C109" s="11" t="s">
        <v>2595</v>
      </c>
      <c r="D109" s="11" t="s">
        <v>2255</v>
      </c>
      <c r="E109" s="11">
        <v>0.99984899999999999</v>
      </c>
      <c r="F109" s="11" t="s">
        <v>2250</v>
      </c>
      <c r="G109" s="32">
        <v>1.0000000000000001E-5</v>
      </c>
      <c r="H109" s="11" t="s">
        <v>2256</v>
      </c>
      <c r="I109" s="32">
        <v>1.0000000000000001E-5</v>
      </c>
      <c r="J109" s="32" t="s">
        <v>2072</v>
      </c>
      <c r="K109" s="11" t="s">
        <v>2255</v>
      </c>
      <c r="L109" s="11" t="s">
        <v>2255</v>
      </c>
      <c r="M109" s="11">
        <v>0.99972000000000005</v>
      </c>
      <c r="N109" s="11" t="s">
        <v>2252</v>
      </c>
      <c r="O109" s="32">
        <v>1.0000000000000001E-5</v>
      </c>
      <c r="P109" s="11" t="s">
        <v>2254</v>
      </c>
      <c r="Q109" s="32">
        <v>1.0000000000000001E-5</v>
      </c>
      <c r="R109" s="32" t="s">
        <v>2072</v>
      </c>
      <c r="S109" s="11" t="s">
        <v>2255</v>
      </c>
      <c r="T109" s="35"/>
      <c r="U109" s="11"/>
    </row>
    <row r="110" spans="1:21">
      <c r="A110" s="11" t="s">
        <v>2318</v>
      </c>
      <c r="B110" s="11" t="s">
        <v>2315</v>
      </c>
      <c r="C110" s="11" t="s">
        <v>2595</v>
      </c>
      <c r="D110" s="11" t="s">
        <v>2255</v>
      </c>
      <c r="E110" s="11">
        <v>0.99984899999999999</v>
      </c>
      <c r="F110" s="11" t="s">
        <v>2250</v>
      </c>
      <c r="G110" s="32">
        <v>1.1E-5</v>
      </c>
      <c r="H110" s="11" t="s">
        <v>2256</v>
      </c>
      <c r="I110" s="32">
        <v>1.0000000000000001E-5</v>
      </c>
      <c r="J110" s="32" t="s">
        <v>2072</v>
      </c>
      <c r="K110" s="11" t="s">
        <v>2255</v>
      </c>
      <c r="L110" s="11" t="s">
        <v>2255</v>
      </c>
      <c r="M110" s="11">
        <v>0.99972000000000005</v>
      </c>
      <c r="N110" s="11" t="s">
        <v>2252</v>
      </c>
      <c r="O110" s="32">
        <v>1.0000000000000001E-5</v>
      </c>
      <c r="P110" s="11" t="s">
        <v>2254</v>
      </c>
      <c r="Q110" s="32">
        <v>1.0000000000000001E-5</v>
      </c>
      <c r="R110" s="32" t="s">
        <v>2072</v>
      </c>
      <c r="S110" s="11" t="s">
        <v>2255</v>
      </c>
      <c r="T110" s="35"/>
      <c r="U110" s="11"/>
    </row>
    <row r="111" spans="1:21">
      <c r="A111" s="11" t="s">
        <v>2319</v>
      </c>
      <c r="B111" s="11" t="s">
        <v>2315</v>
      </c>
      <c r="C111" s="11" t="s">
        <v>2595</v>
      </c>
      <c r="D111" s="11" t="s">
        <v>2255</v>
      </c>
      <c r="E111" s="11">
        <v>0.99984899999999999</v>
      </c>
      <c r="F111" s="11" t="s">
        <v>2287</v>
      </c>
      <c r="G111" s="32">
        <v>1.1E-5</v>
      </c>
      <c r="H111" s="11" t="s">
        <v>2250</v>
      </c>
      <c r="I111" s="32">
        <v>1.0000000000000001E-5</v>
      </c>
      <c r="J111" s="32" t="s">
        <v>2072</v>
      </c>
      <c r="K111" s="11" t="s">
        <v>2255</v>
      </c>
      <c r="L111" s="11" t="s">
        <v>2255</v>
      </c>
      <c r="M111" s="11">
        <v>0.99972000000000005</v>
      </c>
      <c r="N111" s="11" t="s">
        <v>2252</v>
      </c>
      <c r="O111" s="32">
        <v>1.0000000000000001E-5</v>
      </c>
      <c r="P111" s="11" t="s">
        <v>2254</v>
      </c>
      <c r="Q111" s="32">
        <v>1.0000000000000001E-5</v>
      </c>
      <c r="R111" s="32" t="s">
        <v>2072</v>
      </c>
      <c r="S111" s="11" t="s">
        <v>2255</v>
      </c>
      <c r="T111" s="35"/>
      <c r="U111" s="11"/>
    </row>
    <row r="112" spans="1:21">
      <c r="A112" s="11" t="s">
        <v>2379</v>
      </c>
      <c r="B112" s="11" t="s">
        <v>2365</v>
      </c>
      <c r="C112" s="11" t="s">
        <v>2595</v>
      </c>
      <c r="D112" s="11" t="s">
        <v>2277</v>
      </c>
      <c r="E112" s="11">
        <v>0.99984899999999999</v>
      </c>
      <c r="F112" s="11" t="s">
        <v>2250</v>
      </c>
      <c r="G112" s="32">
        <v>1.1E-5</v>
      </c>
      <c r="H112" s="11" t="s">
        <v>2256</v>
      </c>
      <c r="I112" s="32">
        <v>1.0000000000000001E-5</v>
      </c>
      <c r="J112" s="32" t="s">
        <v>2072</v>
      </c>
      <c r="K112" s="11" t="s">
        <v>2277</v>
      </c>
      <c r="L112" s="11" t="s">
        <v>2277</v>
      </c>
      <c r="M112" s="11">
        <v>0.99972000000000005</v>
      </c>
      <c r="N112" s="11" t="s">
        <v>2252</v>
      </c>
      <c r="O112" s="32">
        <v>1.0000000000000001E-5</v>
      </c>
      <c r="P112" s="11" t="s">
        <v>2254</v>
      </c>
      <c r="Q112" s="32">
        <v>1.0000000000000001E-5</v>
      </c>
      <c r="R112" s="32" t="s">
        <v>2072</v>
      </c>
      <c r="S112" s="11" t="s">
        <v>2277</v>
      </c>
      <c r="T112" s="35"/>
      <c r="U112" s="11"/>
    </row>
    <row r="113" spans="1:21">
      <c r="A113" s="11" t="s">
        <v>2334</v>
      </c>
      <c r="B113" s="11" t="s">
        <v>2332</v>
      </c>
      <c r="C113" s="11" t="s">
        <v>2595</v>
      </c>
      <c r="D113" s="11" t="s">
        <v>2291</v>
      </c>
      <c r="E113" s="11">
        <v>0.99984799999999996</v>
      </c>
      <c r="F113" s="11" t="s">
        <v>2287</v>
      </c>
      <c r="G113" s="32">
        <v>1.2E-5</v>
      </c>
      <c r="H113" s="11" t="s">
        <v>2250</v>
      </c>
      <c r="I113" s="32">
        <v>1.0000000000000001E-5</v>
      </c>
      <c r="J113" s="32" t="s">
        <v>2072</v>
      </c>
      <c r="K113" s="11" t="s">
        <v>2291</v>
      </c>
      <c r="L113" s="11" t="s">
        <v>2333</v>
      </c>
      <c r="M113" s="11">
        <v>0.99972000000000005</v>
      </c>
      <c r="N113" s="11" t="s">
        <v>2252</v>
      </c>
      <c r="O113" s="32">
        <v>1.0000000000000001E-5</v>
      </c>
      <c r="P113" s="11" t="s">
        <v>2254</v>
      </c>
      <c r="Q113" s="32">
        <v>1.0000000000000001E-5</v>
      </c>
      <c r="R113" s="32" t="s">
        <v>2072</v>
      </c>
      <c r="S113" s="11" t="s">
        <v>2333</v>
      </c>
      <c r="T113" s="35"/>
      <c r="U113" s="11"/>
    </row>
    <row r="114" spans="1:21">
      <c r="A114" s="11" t="s">
        <v>2154</v>
      </c>
      <c r="B114" s="11" t="s">
        <v>2194</v>
      </c>
      <c r="C114" s="11" t="s">
        <v>2594</v>
      </c>
      <c r="D114" s="11" t="s">
        <v>2293</v>
      </c>
      <c r="E114" s="11">
        <v>0.99984799999999996</v>
      </c>
      <c r="F114" s="11" t="s">
        <v>2226</v>
      </c>
      <c r="G114" s="32">
        <v>1.2E-5</v>
      </c>
      <c r="H114" s="11" t="s">
        <v>2250</v>
      </c>
      <c r="I114" s="32">
        <v>1.0000000000000001E-5</v>
      </c>
      <c r="J114" s="32" t="s">
        <v>2072</v>
      </c>
      <c r="K114" s="11" t="s">
        <v>2293</v>
      </c>
      <c r="L114" s="11" t="s">
        <v>2193</v>
      </c>
      <c r="M114" s="11">
        <v>0.99972000000000005</v>
      </c>
      <c r="N114" s="11" t="s">
        <v>2252</v>
      </c>
      <c r="O114" s="32">
        <v>1.0000000000000001E-5</v>
      </c>
      <c r="P114" s="11" t="s">
        <v>2254</v>
      </c>
      <c r="Q114" s="32">
        <v>1.0000000000000001E-5</v>
      </c>
      <c r="R114" s="32" t="s">
        <v>2072</v>
      </c>
      <c r="S114" s="11" t="s">
        <v>2193</v>
      </c>
      <c r="T114" s="35"/>
      <c r="U114" s="11"/>
    </row>
    <row r="115" spans="1:21">
      <c r="A115" s="11" t="s">
        <v>2424</v>
      </c>
      <c r="B115" s="11" t="s">
        <v>2222</v>
      </c>
      <c r="C115" s="11" t="s">
        <v>2595</v>
      </c>
      <c r="D115" s="11" t="s">
        <v>2310</v>
      </c>
      <c r="E115" s="11">
        <v>0.99984700000000004</v>
      </c>
      <c r="F115" s="11" t="s">
        <v>2272</v>
      </c>
      <c r="G115" s="32">
        <v>1.2999999999999999E-5</v>
      </c>
      <c r="H115" s="11" t="s">
        <v>2250</v>
      </c>
      <c r="I115" s="32">
        <v>1.0000000000000001E-5</v>
      </c>
      <c r="J115" s="32" t="s">
        <v>2072</v>
      </c>
      <c r="K115" s="11" t="s">
        <v>2310</v>
      </c>
      <c r="L115" s="11" t="s">
        <v>2310</v>
      </c>
      <c r="M115" s="11">
        <v>0.99972000000000005</v>
      </c>
      <c r="N115" s="11" t="s">
        <v>2252</v>
      </c>
      <c r="O115" s="32">
        <v>1.0000000000000001E-5</v>
      </c>
      <c r="P115" s="11" t="s">
        <v>2254</v>
      </c>
      <c r="Q115" s="32">
        <v>1.0000000000000001E-5</v>
      </c>
      <c r="R115" s="32" t="s">
        <v>2072</v>
      </c>
      <c r="S115" s="11" t="s">
        <v>2310</v>
      </c>
      <c r="T115" s="35"/>
      <c r="U115" s="11"/>
    </row>
    <row r="116" spans="1:21">
      <c r="A116" s="11" t="s">
        <v>2221</v>
      </c>
      <c r="B116" s="11" t="s">
        <v>2191</v>
      </c>
      <c r="C116" s="11" t="s">
        <v>2594</v>
      </c>
      <c r="D116" s="11" t="s">
        <v>2226</v>
      </c>
      <c r="E116" s="11">
        <v>0.99984600000000001</v>
      </c>
      <c r="F116" s="11" t="s">
        <v>2253</v>
      </c>
      <c r="G116" s="32">
        <v>1.4E-5</v>
      </c>
      <c r="H116" s="11" t="s">
        <v>2250</v>
      </c>
      <c r="I116" s="32">
        <v>1.0000000000000001E-5</v>
      </c>
      <c r="J116" s="32" t="s">
        <v>2072</v>
      </c>
      <c r="K116" s="11" t="s">
        <v>2226</v>
      </c>
      <c r="L116" s="11" t="s">
        <v>2251</v>
      </c>
      <c r="M116" s="11">
        <v>0.99972000000000005</v>
      </c>
      <c r="N116" s="11" t="s">
        <v>2252</v>
      </c>
      <c r="O116" s="32">
        <v>1.0000000000000001E-5</v>
      </c>
      <c r="P116" s="11" t="s">
        <v>2254</v>
      </c>
      <c r="Q116" s="32">
        <v>1.0000000000000001E-5</v>
      </c>
      <c r="R116" s="32" t="s">
        <v>2072</v>
      </c>
      <c r="S116" s="11" t="s">
        <v>2251</v>
      </c>
      <c r="T116" s="35"/>
      <c r="U116" s="11"/>
    </row>
    <row r="117" spans="1:21">
      <c r="A117" s="11" t="s">
        <v>2169</v>
      </c>
      <c r="B117" s="11" t="s">
        <v>2399</v>
      </c>
      <c r="C117" s="11" t="s">
        <v>2594</v>
      </c>
      <c r="D117" s="11" t="s">
        <v>2287</v>
      </c>
      <c r="E117" s="11">
        <v>0.99984600000000001</v>
      </c>
      <c r="F117" s="11" t="s">
        <v>2223</v>
      </c>
      <c r="G117" s="32">
        <v>1.4E-5</v>
      </c>
      <c r="H117" s="11" t="s">
        <v>2250</v>
      </c>
      <c r="I117" s="32">
        <v>1.0000000000000001E-5</v>
      </c>
      <c r="J117" s="32" t="s">
        <v>2072</v>
      </c>
      <c r="K117" s="11" t="s">
        <v>2287</v>
      </c>
      <c r="L117" s="11" t="s">
        <v>2287</v>
      </c>
      <c r="M117" s="11">
        <v>0.99972000000000005</v>
      </c>
      <c r="N117" s="11" t="s">
        <v>2252</v>
      </c>
      <c r="O117" s="32">
        <v>1.0000000000000001E-5</v>
      </c>
      <c r="P117" s="11" t="s">
        <v>2254</v>
      </c>
      <c r="Q117" s="32">
        <v>1.0000000000000001E-5</v>
      </c>
      <c r="R117" s="32" t="s">
        <v>2072</v>
      </c>
      <c r="S117" s="11" t="s">
        <v>2287</v>
      </c>
      <c r="T117" s="35"/>
      <c r="U117" s="11"/>
    </row>
    <row r="118" spans="1:21">
      <c r="A118" s="11" t="s">
        <v>2218</v>
      </c>
      <c r="B118" s="11" t="s">
        <v>2222</v>
      </c>
      <c r="C118" s="11" t="s">
        <v>2594</v>
      </c>
      <c r="D118" s="11" t="s">
        <v>2310</v>
      </c>
      <c r="E118" s="11">
        <v>0.99984399999999996</v>
      </c>
      <c r="F118" s="11" t="s">
        <v>2293</v>
      </c>
      <c r="G118" s="32">
        <v>1.5999999999999999E-5</v>
      </c>
      <c r="H118" s="11" t="s">
        <v>2250</v>
      </c>
      <c r="I118" s="32">
        <v>1.0000000000000001E-5</v>
      </c>
      <c r="J118" s="32" t="s">
        <v>2072</v>
      </c>
      <c r="K118" s="11" t="s">
        <v>2310</v>
      </c>
      <c r="L118" s="11" t="s">
        <v>2310</v>
      </c>
      <c r="M118" s="11">
        <v>0.99972000000000005</v>
      </c>
      <c r="N118" s="11" t="s">
        <v>2252</v>
      </c>
      <c r="O118" s="32">
        <v>1.0000000000000001E-5</v>
      </c>
      <c r="P118" s="11" t="s">
        <v>2254</v>
      </c>
      <c r="Q118" s="32">
        <v>1.0000000000000001E-5</v>
      </c>
      <c r="R118" s="32" t="s">
        <v>2072</v>
      </c>
      <c r="S118" s="11" t="s">
        <v>2310</v>
      </c>
      <c r="T118" s="35"/>
      <c r="U118" s="11"/>
    </row>
    <row r="119" spans="1:21">
      <c r="A119" s="11" t="s">
        <v>776</v>
      </c>
      <c r="B119" s="11" t="s">
        <v>2194</v>
      </c>
      <c r="C119" s="11" t="s">
        <v>2594</v>
      </c>
      <c r="D119" s="11" t="s">
        <v>2293</v>
      </c>
      <c r="E119" s="11">
        <v>0.99984300000000004</v>
      </c>
      <c r="F119" s="11" t="s">
        <v>2252</v>
      </c>
      <c r="G119" s="32">
        <v>1.5999999999999999E-5</v>
      </c>
      <c r="H119" s="11" t="s">
        <v>2226</v>
      </c>
      <c r="I119" s="32">
        <v>1.2E-5</v>
      </c>
      <c r="J119" s="32" t="s">
        <v>2072</v>
      </c>
      <c r="K119" s="11" t="s">
        <v>2293</v>
      </c>
      <c r="L119" s="11" t="s">
        <v>2193</v>
      </c>
      <c r="M119" s="11">
        <v>0.99972000000000005</v>
      </c>
      <c r="N119" s="11" t="s">
        <v>2252</v>
      </c>
      <c r="O119" s="32">
        <v>1.0000000000000001E-5</v>
      </c>
      <c r="P119" s="11" t="s">
        <v>2254</v>
      </c>
      <c r="Q119" s="32">
        <v>1.0000000000000001E-5</v>
      </c>
      <c r="R119" s="32" t="s">
        <v>2072</v>
      </c>
      <c r="S119" s="11" t="s">
        <v>2193</v>
      </c>
      <c r="T119" s="35"/>
      <c r="U119" s="11"/>
    </row>
    <row r="120" spans="1:21">
      <c r="A120" s="11" t="s">
        <v>2384</v>
      </c>
      <c r="B120" s="11" t="s">
        <v>2383</v>
      </c>
      <c r="C120" s="11" t="s">
        <v>2595</v>
      </c>
      <c r="D120" s="11" t="s">
        <v>2223</v>
      </c>
      <c r="E120" s="11">
        <v>0.99984200000000001</v>
      </c>
      <c r="F120" s="11" t="s">
        <v>2293</v>
      </c>
      <c r="G120" s="32">
        <v>1.5E-5</v>
      </c>
      <c r="H120" s="11" t="s">
        <v>2277</v>
      </c>
      <c r="I120" s="32">
        <v>1.2999999999999999E-5</v>
      </c>
      <c r="J120" s="32" t="s">
        <v>2072</v>
      </c>
      <c r="K120" s="11" t="s">
        <v>2223</v>
      </c>
      <c r="L120" s="11" t="s">
        <v>2261</v>
      </c>
      <c r="M120" s="11">
        <v>0.99972000000000005</v>
      </c>
      <c r="N120" s="11" t="s">
        <v>2252</v>
      </c>
      <c r="O120" s="32">
        <v>1.0000000000000001E-5</v>
      </c>
      <c r="P120" s="11" t="s">
        <v>2254</v>
      </c>
      <c r="Q120" s="32">
        <v>1.0000000000000001E-5</v>
      </c>
      <c r="R120" s="32" t="s">
        <v>2072</v>
      </c>
      <c r="S120" s="11" t="s">
        <v>2261</v>
      </c>
      <c r="T120" s="35"/>
      <c r="U120" s="11"/>
    </row>
    <row r="121" spans="1:21">
      <c r="A121" s="11" t="s">
        <v>2386</v>
      </c>
      <c r="B121" s="11" t="s">
        <v>2383</v>
      </c>
      <c r="C121" s="11" t="s">
        <v>2595</v>
      </c>
      <c r="D121" s="11" t="s">
        <v>2223</v>
      </c>
      <c r="E121" s="11">
        <v>0.99984200000000001</v>
      </c>
      <c r="F121" s="11" t="s">
        <v>2291</v>
      </c>
      <c r="G121" s="32">
        <v>1.8E-5</v>
      </c>
      <c r="H121" s="11" t="s">
        <v>2250</v>
      </c>
      <c r="I121" s="32">
        <v>1.0000000000000001E-5</v>
      </c>
      <c r="J121" s="32" t="s">
        <v>2072</v>
      </c>
      <c r="K121" s="11" t="s">
        <v>2223</v>
      </c>
      <c r="L121" s="11" t="s">
        <v>2261</v>
      </c>
      <c r="M121" s="11">
        <v>0.99972000000000005</v>
      </c>
      <c r="N121" s="11" t="s">
        <v>2252</v>
      </c>
      <c r="O121" s="32">
        <v>1.0000000000000001E-5</v>
      </c>
      <c r="P121" s="11" t="s">
        <v>2254</v>
      </c>
      <c r="Q121" s="32">
        <v>1.0000000000000001E-5</v>
      </c>
      <c r="R121" s="32" t="s">
        <v>2072</v>
      </c>
      <c r="S121" s="11" t="s">
        <v>2261</v>
      </c>
      <c r="T121" s="35"/>
      <c r="U121" s="11"/>
    </row>
    <row r="122" spans="1:21">
      <c r="A122" s="11" t="s">
        <v>2279</v>
      </c>
      <c r="B122" s="11" t="s">
        <v>2191</v>
      </c>
      <c r="C122" s="11" t="s">
        <v>2594</v>
      </c>
      <c r="D122" s="11" t="s">
        <v>2226</v>
      </c>
      <c r="E122" s="11">
        <v>0.99984200000000001</v>
      </c>
      <c r="F122" s="11" t="s">
        <v>2272</v>
      </c>
      <c r="G122" s="32">
        <v>1.8E-5</v>
      </c>
      <c r="H122" s="11" t="s">
        <v>2250</v>
      </c>
      <c r="I122" s="32">
        <v>1.0000000000000001E-5</v>
      </c>
      <c r="J122" s="32" t="s">
        <v>2072</v>
      </c>
      <c r="K122" s="11" t="s">
        <v>2226</v>
      </c>
      <c r="L122" s="11" t="s">
        <v>2251</v>
      </c>
      <c r="M122" s="11">
        <v>0.99972000000000005</v>
      </c>
      <c r="N122" s="11" t="s">
        <v>2252</v>
      </c>
      <c r="O122" s="32">
        <v>1.0000000000000001E-5</v>
      </c>
      <c r="P122" s="11" t="s">
        <v>2254</v>
      </c>
      <c r="Q122" s="32">
        <v>1.0000000000000001E-5</v>
      </c>
      <c r="R122" s="32" t="s">
        <v>2072</v>
      </c>
      <c r="S122" s="11" t="s">
        <v>2251</v>
      </c>
      <c r="T122" s="35"/>
      <c r="U122" s="11"/>
    </row>
    <row r="123" spans="1:21">
      <c r="A123" s="11" t="s">
        <v>1363</v>
      </c>
      <c r="B123" s="11" t="s">
        <v>2194</v>
      </c>
      <c r="C123" s="11" t="s">
        <v>2594</v>
      </c>
      <c r="D123" s="11" t="s">
        <v>2293</v>
      </c>
      <c r="E123" s="11">
        <v>0.99984200000000001</v>
      </c>
      <c r="F123" s="11" t="s">
        <v>2252</v>
      </c>
      <c r="G123" s="32">
        <v>1.8E-5</v>
      </c>
      <c r="H123" s="11" t="s">
        <v>2250</v>
      </c>
      <c r="I123" s="32">
        <v>1.0000000000000001E-5</v>
      </c>
      <c r="J123" s="32" t="s">
        <v>2072</v>
      </c>
      <c r="K123" s="11" t="s">
        <v>2293</v>
      </c>
      <c r="L123" s="11" t="s">
        <v>2193</v>
      </c>
      <c r="M123" s="11">
        <v>0.99972000000000005</v>
      </c>
      <c r="N123" s="11" t="s">
        <v>2252</v>
      </c>
      <c r="O123" s="32">
        <v>1.0000000000000001E-5</v>
      </c>
      <c r="P123" s="11" t="s">
        <v>2254</v>
      </c>
      <c r="Q123" s="32">
        <v>1.0000000000000001E-5</v>
      </c>
      <c r="R123" s="32" t="s">
        <v>2072</v>
      </c>
      <c r="S123" s="11" t="s">
        <v>2193</v>
      </c>
      <c r="T123" s="35"/>
      <c r="U123" s="11"/>
    </row>
    <row r="124" spans="1:21">
      <c r="A124" s="11" t="s">
        <v>2288</v>
      </c>
      <c r="B124" s="11" t="s">
        <v>2284</v>
      </c>
      <c r="C124" s="11" t="s">
        <v>2595</v>
      </c>
      <c r="D124" s="11" t="s">
        <v>2226</v>
      </c>
      <c r="E124" s="11">
        <v>0.99984200000000001</v>
      </c>
      <c r="F124" s="11" t="s">
        <v>2277</v>
      </c>
      <c r="G124" s="32">
        <v>1.8E-5</v>
      </c>
      <c r="H124" s="11" t="s">
        <v>2223</v>
      </c>
      <c r="I124" s="32">
        <v>1.1E-5</v>
      </c>
      <c r="J124" s="32" t="s">
        <v>2072</v>
      </c>
      <c r="K124" s="11" t="s">
        <v>2226</v>
      </c>
      <c r="L124" s="11" t="s">
        <v>2267</v>
      </c>
      <c r="M124" s="11">
        <v>0.99972000000000005</v>
      </c>
      <c r="N124" s="11" t="s">
        <v>2252</v>
      </c>
      <c r="O124" s="32">
        <v>1.0000000000000001E-5</v>
      </c>
      <c r="P124" s="11" t="s">
        <v>2254</v>
      </c>
      <c r="Q124" s="32">
        <v>1.0000000000000001E-5</v>
      </c>
      <c r="R124" s="32" t="s">
        <v>2072</v>
      </c>
      <c r="S124" s="11" t="s">
        <v>2267</v>
      </c>
      <c r="T124" s="35"/>
      <c r="U124" s="11"/>
    </row>
    <row r="125" spans="1:21">
      <c r="A125" s="11" t="s">
        <v>2426</v>
      </c>
      <c r="B125" s="11" t="s">
        <v>2222</v>
      </c>
      <c r="C125" s="11" t="s">
        <v>2595</v>
      </c>
      <c r="D125" s="11" t="s">
        <v>2310</v>
      </c>
      <c r="E125" s="11">
        <v>0.99984099999999998</v>
      </c>
      <c r="F125" s="11" t="s">
        <v>2227</v>
      </c>
      <c r="G125" s="32">
        <v>1.5999999999999999E-5</v>
      </c>
      <c r="H125" s="11" t="s">
        <v>2252</v>
      </c>
      <c r="I125" s="32">
        <v>1.2E-5</v>
      </c>
      <c r="J125" s="32" t="s">
        <v>2072</v>
      </c>
      <c r="K125" s="11" t="s">
        <v>2310</v>
      </c>
      <c r="L125" s="11" t="s">
        <v>2310</v>
      </c>
      <c r="M125" s="11">
        <v>0.99972000000000005</v>
      </c>
      <c r="N125" s="11" t="s">
        <v>2252</v>
      </c>
      <c r="O125" s="32">
        <v>1.0000000000000001E-5</v>
      </c>
      <c r="P125" s="11" t="s">
        <v>2254</v>
      </c>
      <c r="Q125" s="32">
        <v>1.0000000000000001E-5</v>
      </c>
      <c r="R125" s="32" t="s">
        <v>2072</v>
      </c>
      <c r="S125" s="11" t="s">
        <v>2310</v>
      </c>
      <c r="T125" s="35"/>
      <c r="U125" s="11"/>
    </row>
    <row r="126" spans="1:21">
      <c r="A126" s="11" t="s">
        <v>2387</v>
      </c>
      <c r="B126" s="11" t="s">
        <v>2383</v>
      </c>
      <c r="C126" s="11" t="s">
        <v>2595</v>
      </c>
      <c r="D126" s="11" t="s">
        <v>2223</v>
      </c>
      <c r="E126" s="11">
        <v>0.99984099999999998</v>
      </c>
      <c r="F126" s="11" t="s">
        <v>2249</v>
      </c>
      <c r="G126" s="32">
        <v>1.5999999999999999E-5</v>
      </c>
      <c r="H126" s="11" t="s">
        <v>2291</v>
      </c>
      <c r="I126" s="32">
        <v>1.2999999999999999E-5</v>
      </c>
      <c r="J126" s="32" t="s">
        <v>2072</v>
      </c>
      <c r="K126" s="11" t="s">
        <v>2223</v>
      </c>
      <c r="L126" s="11" t="s">
        <v>2261</v>
      </c>
      <c r="M126" s="11">
        <v>0.99972000000000005</v>
      </c>
      <c r="N126" s="11" t="s">
        <v>2252</v>
      </c>
      <c r="O126" s="32">
        <v>1.0000000000000001E-5</v>
      </c>
      <c r="P126" s="11" t="s">
        <v>2254</v>
      </c>
      <c r="Q126" s="32">
        <v>1.0000000000000001E-5</v>
      </c>
      <c r="R126" s="32" t="s">
        <v>2072</v>
      </c>
      <c r="S126" s="11" t="s">
        <v>2261</v>
      </c>
      <c r="T126" s="35"/>
      <c r="U126" s="11"/>
    </row>
    <row r="127" spans="1:21">
      <c r="A127" s="11" t="s">
        <v>1526</v>
      </c>
      <c r="B127" s="11" t="s">
        <v>2194</v>
      </c>
      <c r="C127" s="11" t="s">
        <v>2594</v>
      </c>
      <c r="D127" s="11" t="s">
        <v>2293</v>
      </c>
      <c r="E127" s="11">
        <v>0.99984099999999998</v>
      </c>
      <c r="F127" s="11" t="s">
        <v>2252</v>
      </c>
      <c r="G127" s="32">
        <v>1.9000000000000001E-5</v>
      </c>
      <c r="H127" s="11" t="s">
        <v>2250</v>
      </c>
      <c r="I127" s="32">
        <v>1.0000000000000001E-5</v>
      </c>
      <c r="J127" s="32" t="s">
        <v>2072</v>
      </c>
      <c r="K127" s="11" t="s">
        <v>2293</v>
      </c>
      <c r="L127" s="11" t="s">
        <v>2193</v>
      </c>
      <c r="M127" s="11">
        <v>0.99972000000000005</v>
      </c>
      <c r="N127" s="11" t="s">
        <v>2252</v>
      </c>
      <c r="O127" s="32">
        <v>1.0000000000000001E-5</v>
      </c>
      <c r="P127" s="11" t="s">
        <v>2254</v>
      </c>
      <c r="Q127" s="32">
        <v>1.0000000000000001E-5</v>
      </c>
      <c r="R127" s="32" t="s">
        <v>2072</v>
      </c>
      <c r="S127" s="11" t="s">
        <v>2193</v>
      </c>
      <c r="T127" s="35"/>
      <c r="U127" s="11"/>
    </row>
    <row r="128" spans="1:21">
      <c r="A128" s="11" t="s">
        <v>734</v>
      </c>
      <c r="B128" s="11" t="s">
        <v>2194</v>
      </c>
      <c r="C128" s="11" t="s">
        <v>2594</v>
      </c>
      <c r="D128" s="11" t="s">
        <v>2293</v>
      </c>
      <c r="E128" s="11">
        <v>0.99984099999999998</v>
      </c>
      <c r="F128" s="11" t="s">
        <v>2252</v>
      </c>
      <c r="G128" s="32">
        <v>1.9000000000000001E-5</v>
      </c>
      <c r="H128" s="11" t="s">
        <v>2226</v>
      </c>
      <c r="I128" s="32">
        <v>1.1E-5</v>
      </c>
      <c r="J128" s="32" t="s">
        <v>2072</v>
      </c>
      <c r="K128" s="11" t="s">
        <v>2293</v>
      </c>
      <c r="L128" s="11" t="s">
        <v>2193</v>
      </c>
      <c r="M128" s="11">
        <v>0.99972000000000005</v>
      </c>
      <c r="N128" s="11" t="s">
        <v>2252</v>
      </c>
      <c r="O128" s="32">
        <v>1.0000000000000001E-5</v>
      </c>
      <c r="P128" s="11" t="s">
        <v>2254</v>
      </c>
      <c r="Q128" s="32">
        <v>1.0000000000000001E-5</v>
      </c>
      <c r="R128" s="32" t="s">
        <v>2072</v>
      </c>
      <c r="S128" s="11" t="s">
        <v>2193</v>
      </c>
      <c r="T128" s="35"/>
      <c r="U128" s="11"/>
    </row>
    <row r="129" spans="1:21">
      <c r="A129" s="11" t="s">
        <v>722</v>
      </c>
      <c r="B129" s="11" t="s">
        <v>2194</v>
      </c>
      <c r="C129" s="11" t="s">
        <v>2594</v>
      </c>
      <c r="D129" s="11" t="s">
        <v>2293</v>
      </c>
      <c r="E129" s="11">
        <v>0.99984099999999998</v>
      </c>
      <c r="F129" s="11" t="s">
        <v>2252</v>
      </c>
      <c r="G129" s="32">
        <v>1.7E-5</v>
      </c>
      <c r="H129" s="11" t="s">
        <v>2257</v>
      </c>
      <c r="I129" s="32">
        <v>1.2E-5</v>
      </c>
      <c r="J129" s="32" t="s">
        <v>2072</v>
      </c>
      <c r="K129" s="11" t="s">
        <v>2293</v>
      </c>
      <c r="L129" s="11" t="s">
        <v>2193</v>
      </c>
      <c r="M129" s="11">
        <v>0.99972000000000005</v>
      </c>
      <c r="N129" s="11" t="s">
        <v>2252</v>
      </c>
      <c r="O129" s="32">
        <v>1.0000000000000001E-5</v>
      </c>
      <c r="P129" s="11" t="s">
        <v>2254</v>
      </c>
      <c r="Q129" s="32">
        <v>1.0000000000000001E-5</v>
      </c>
      <c r="R129" s="32" t="s">
        <v>2072</v>
      </c>
      <c r="S129" s="11" t="s">
        <v>2193</v>
      </c>
      <c r="T129" s="35"/>
      <c r="U129" s="11"/>
    </row>
    <row r="130" spans="1:21">
      <c r="A130" s="11" t="s">
        <v>2420</v>
      </c>
      <c r="B130" s="11" t="s">
        <v>2222</v>
      </c>
      <c r="C130" s="11" t="s">
        <v>2595</v>
      </c>
      <c r="D130" s="11" t="s">
        <v>2310</v>
      </c>
      <c r="E130" s="11">
        <v>0.99983999999999995</v>
      </c>
      <c r="F130" s="11" t="s">
        <v>2252</v>
      </c>
      <c r="G130" s="32">
        <v>1.9000000000000001E-5</v>
      </c>
      <c r="H130" s="11" t="s">
        <v>2227</v>
      </c>
      <c r="I130" s="32">
        <v>1.1E-5</v>
      </c>
      <c r="J130" s="32" t="s">
        <v>2072</v>
      </c>
      <c r="K130" s="11" t="s">
        <v>2310</v>
      </c>
      <c r="L130" s="11" t="s">
        <v>2310</v>
      </c>
      <c r="M130" s="11">
        <v>0.99972000000000005</v>
      </c>
      <c r="N130" s="11" t="s">
        <v>2252</v>
      </c>
      <c r="O130" s="32">
        <v>1.0000000000000001E-5</v>
      </c>
      <c r="P130" s="11" t="s">
        <v>2254</v>
      </c>
      <c r="Q130" s="32">
        <v>1.0000000000000001E-5</v>
      </c>
      <c r="R130" s="32" t="s">
        <v>2072</v>
      </c>
      <c r="S130" s="11" t="s">
        <v>2310</v>
      </c>
      <c r="T130" s="35"/>
      <c r="U130" s="11"/>
    </row>
    <row r="131" spans="1:21">
      <c r="A131" s="11" t="s">
        <v>1100</v>
      </c>
      <c r="B131" s="11" t="s">
        <v>2229</v>
      </c>
      <c r="C131" s="11" t="s">
        <v>2594</v>
      </c>
      <c r="D131" s="11" t="s">
        <v>2223</v>
      </c>
      <c r="E131" s="11">
        <v>0.99983999999999995</v>
      </c>
      <c r="F131" s="11" t="s">
        <v>2272</v>
      </c>
      <c r="G131" s="32">
        <v>1.5E-5</v>
      </c>
      <c r="H131" s="11" t="s">
        <v>2293</v>
      </c>
      <c r="I131" s="32">
        <v>1.5E-5</v>
      </c>
      <c r="J131" s="32" t="s">
        <v>2072</v>
      </c>
      <c r="K131" s="11" t="s">
        <v>2223</v>
      </c>
      <c r="L131" s="11" t="s">
        <v>2306</v>
      </c>
      <c r="M131" s="11">
        <v>0.99972000000000005</v>
      </c>
      <c r="N131" s="11" t="s">
        <v>2252</v>
      </c>
      <c r="O131" s="32">
        <v>1.0000000000000001E-5</v>
      </c>
      <c r="P131" s="11" t="s">
        <v>2254</v>
      </c>
      <c r="Q131" s="32">
        <v>1.0000000000000001E-5</v>
      </c>
      <c r="R131" s="32" t="s">
        <v>2072</v>
      </c>
      <c r="S131" s="11" t="s">
        <v>2306</v>
      </c>
      <c r="T131" s="35"/>
      <c r="U131" s="11"/>
    </row>
    <row r="132" spans="1:21">
      <c r="A132" s="11" t="s">
        <v>1360</v>
      </c>
      <c r="B132" s="11" t="s">
        <v>2194</v>
      </c>
      <c r="C132" s="11" t="s">
        <v>2594</v>
      </c>
      <c r="D132" s="11" t="s">
        <v>2293</v>
      </c>
      <c r="E132" s="11">
        <v>0.99983900000000003</v>
      </c>
      <c r="F132" s="11" t="s">
        <v>2252</v>
      </c>
      <c r="G132" s="32">
        <v>1.8E-5</v>
      </c>
      <c r="H132" s="11" t="s">
        <v>2227</v>
      </c>
      <c r="I132" s="32">
        <v>1.2999999999999999E-5</v>
      </c>
      <c r="J132" s="32" t="s">
        <v>2072</v>
      </c>
      <c r="K132" s="11" t="s">
        <v>2293</v>
      </c>
      <c r="L132" s="11" t="s">
        <v>2193</v>
      </c>
      <c r="M132" s="11">
        <v>0.99972000000000005</v>
      </c>
      <c r="N132" s="11" t="s">
        <v>2252</v>
      </c>
      <c r="O132" s="32">
        <v>1.0000000000000001E-5</v>
      </c>
      <c r="P132" s="11" t="s">
        <v>2254</v>
      </c>
      <c r="Q132" s="32">
        <v>1.0000000000000001E-5</v>
      </c>
      <c r="R132" s="32" t="s">
        <v>2072</v>
      </c>
      <c r="S132" s="11" t="s">
        <v>2193</v>
      </c>
      <c r="T132" s="35"/>
      <c r="U132" s="11"/>
    </row>
    <row r="133" spans="1:21">
      <c r="A133" s="11" t="s">
        <v>2155</v>
      </c>
      <c r="B133" s="11" t="s">
        <v>2194</v>
      </c>
      <c r="C133" s="11" t="s">
        <v>2594</v>
      </c>
      <c r="D133" s="11" t="s">
        <v>2293</v>
      </c>
      <c r="E133" s="11">
        <v>0.99983900000000003</v>
      </c>
      <c r="F133" s="11" t="s">
        <v>2226</v>
      </c>
      <c r="G133" s="32">
        <v>1.9000000000000001E-5</v>
      </c>
      <c r="H133" s="11" t="s">
        <v>2227</v>
      </c>
      <c r="I133" s="32">
        <v>1.2E-5</v>
      </c>
      <c r="J133" s="32" t="s">
        <v>2072</v>
      </c>
      <c r="K133" s="11" t="s">
        <v>2293</v>
      </c>
      <c r="L133" s="11" t="s">
        <v>2193</v>
      </c>
      <c r="M133" s="11">
        <v>0.99972000000000005</v>
      </c>
      <c r="N133" s="11" t="s">
        <v>2252</v>
      </c>
      <c r="O133" s="32">
        <v>1.0000000000000001E-5</v>
      </c>
      <c r="P133" s="11" t="s">
        <v>2254</v>
      </c>
      <c r="Q133" s="32">
        <v>1.0000000000000001E-5</v>
      </c>
      <c r="R133" s="32" t="s">
        <v>2072</v>
      </c>
      <c r="S133" s="11" t="s">
        <v>2193</v>
      </c>
      <c r="T133" s="35"/>
      <c r="U133" s="11"/>
    </row>
    <row r="134" spans="1:21">
      <c r="A134" s="11" t="s">
        <v>709</v>
      </c>
      <c r="B134" s="11" t="s">
        <v>2194</v>
      </c>
      <c r="C134" s="11" t="s">
        <v>2594</v>
      </c>
      <c r="D134" s="11" t="s">
        <v>2293</v>
      </c>
      <c r="E134" s="11">
        <v>0.99983699999999998</v>
      </c>
      <c r="F134" s="11" t="s">
        <v>2226</v>
      </c>
      <c r="G134" s="32">
        <v>1.7E-5</v>
      </c>
      <c r="H134" s="11" t="s">
        <v>2252</v>
      </c>
      <c r="I134" s="32">
        <v>1.4E-5</v>
      </c>
      <c r="J134" s="32" t="s">
        <v>2072</v>
      </c>
      <c r="K134" s="11" t="s">
        <v>2293</v>
      </c>
      <c r="L134" s="11" t="s">
        <v>2193</v>
      </c>
      <c r="M134" s="11">
        <v>0.99972000000000005</v>
      </c>
      <c r="N134" s="11" t="s">
        <v>2252</v>
      </c>
      <c r="O134" s="32">
        <v>1.0000000000000001E-5</v>
      </c>
      <c r="P134" s="11" t="s">
        <v>2254</v>
      </c>
      <c r="Q134" s="32">
        <v>1.0000000000000001E-5</v>
      </c>
      <c r="R134" s="32" t="s">
        <v>2072</v>
      </c>
      <c r="S134" s="11" t="s">
        <v>2193</v>
      </c>
      <c r="T134" s="35"/>
      <c r="U134" s="11"/>
    </row>
    <row r="135" spans="1:21">
      <c r="A135" s="11" t="s">
        <v>2421</v>
      </c>
      <c r="B135" s="11" t="s">
        <v>2222</v>
      </c>
      <c r="C135" s="11" t="s">
        <v>2595</v>
      </c>
      <c r="D135" s="11" t="s">
        <v>2310</v>
      </c>
      <c r="E135" s="11">
        <v>0.99983599999999995</v>
      </c>
      <c r="F135" s="11" t="s">
        <v>2257</v>
      </c>
      <c r="G135" s="32">
        <v>1.7E-5</v>
      </c>
      <c r="H135" s="11" t="s">
        <v>2272</v>
      </c>
      <c r="I135" s="32">
        <v>1.7E-5</v>
      </c>
      <c r="J135" s="32" t="s">
        <v>2072</v>
      </c>
      <c r="K135" s="11" t="s">
        <v>2310</v>
      </c>
      <c r="L135" s="11" t="s">
        <v>2310</v>
      </c>
      <c r="M135" s="11">
        <v>0.99972000000000005</v>
      </c>
      <c r="N135" s="11" t="s">
        <v>2252</v>
      </c>
      <c r="O135" s="32">
        <v>1.0000000000000001E-5</v>
      </c>
      <c r="P135" s="11" t="s">
        <v>2254</v>
      </c>
      <c r="Q135" s="32">
        <v>1.0000000000000001E-5</v>
      </c>
      <c r="R135" s="32" t="s">
        <v>2072</v>
      </c>
      <c r="S135" s="11" t="s">
        <v>2310</v>
      </c>
      <c r="T135" s="35"/>
      <c r="U135" s="11"/>
    </row>
    <row r="136" spans="1:21">
      <c r="A136" s="11" t="s">
        <v>2152</v>
      </c>
      <c r="B136" s="11" t="s">
        <v>2194</v>
      </c>
      <c r="C136" s="11" t="s">
        <v>2594</v>
      </c>
      <c r="D136" s="11" t="s">
        <v>2293</v>
      </c>
      <c r="E136" s="11">
        <v>0.99983599999999995</v>
      </c>
      <c r="F136" s="11" t="s">
        <v>2226</v>
      </c>
      <c r="G136" s="32">
        <v>1.8E-5</v>
      </c>
      <c r="H136" s="11" t="s">
        <v>2252</v>
      </c>
      <c r="I136" s="32">
        <v>1.5999999999999999E-5</v>
      </c>
      <c r="J136" s="32" t="s">
        <v>2072</v>
      </c>
      <c r="K136" s="11" t="s">
        <v>2293</v>
      </c>
      <c r="L136" s="11" t="s">
        <v>2193</v>
      </c>
      <c r="M136" s="11">
        <v>0.99972000000000005</v>
      </c>
      <c r="N136" s="11" t="s">
        <v>2252</v>
      </c>
      <c r="O136" s="32">
        <v>1.0000000000000001E-5</v>
      </c>
      <c r="P136" s="11" t="s">
        <v>2254</v>
      </c>
      <c r="Q136" s="32">
        <v>1.0000000000000001E-5</v>
      </c>
      <c r="R136" s="32" t="s">
        <v>2072</v>
      </c>
      <c r="S136" s="11" t="s">
        <v>2193</v>
      </c>
      <c r="T136" s="35"/>
      <c r="U136" s="11"/>
    </row>
    <row r="137" spans="1:21">
      <c r="A137" s="11" t="s">
        <v>2481</v>
      </c>
      <c r="B137" s="11" t="s">
        <v>2231</v>
      </c>
      <c r="C137" s="11" t="s">
        <v>2595</v>
      </c>
      <c r="D137" s="11" t="s">
        <v>2227</v>
      </c>
      <c r="E137" s="11">
        <v>0.99983500000000003</v>
      </c>
      <c r="F137" s="11" t="s">
        <v>2250</v>
      </c>
      <c r="G137" s="32">
        <v>1.7E-5</v>
      </c>
      <c r="H137" s="11" t="s">
        <v>2226</v>
      </c>
      <c r="I137" s="32">
        <v>1.4E-5</v>
      </c>
      <c r="J137" s="32" t="s">
        <v>2072</v>
      </c>
      <c r="K137" s="11" t="s">
        <v>2227</v>
      </c>
      <c r="L137" s="11" t="s">
        <v>2353</v>
      </c>
      <c r="M137" s="11">
        <v>0.99972000000000005</v>
      </c>
      <c r="N137" s="11" t="s">
        <v>2252</v>
      </c>
      <c r="O137" s="32">
        <v>1.0000000000000001E-5</v>
      </c>
      <c r="P137" s="11" t="s">
        <v>2254</v>
      </c>
      <c r="Q137" s="32">
        <v>1.0000000000000001E-5</v>
      </c>
      <c r="R137" s="32" t="s">
        <v>2072</v>
      </c>
      <c r="S137" s="11" t="s">
        <v>2353</v>
      </c>
      <c r="T137" s="35"/>
      <c r="U137" s="11"/>
    </row>
    <row r="138" spans="1:21">
      <c r="A138" s="11" t="s">
        <v>2495</v>
      </c>
      <c r="B138" s="11" t="s">
        <v>2489</v>
      </c>
      <c r="C138" s="11" t="s">
        <v>2595</v>
      </c>
      <c r="D138" s="11" t="s">
        <v>2227</v>
      </c>
      <c r="E138" s="11">
        <v>0.99983500000000003</v>
      </c>
      <c r="F138" s="11" t="s">
        <v>2223</v>
      </c>
      <c r="G138" s="32">
        <v>1.5999999999999999E-5</v>
      </c>
      <c r="H138" s="11" t="s">
        <v>2256</v>
      </c>
      <c r="I138" s="32">
        <v>1.5E-5</v>
      </c>
      <c r="J138" s="32" t="s">
        <v>2072</v>
      </c>
      <c r="K138" s="11" t="s">
        <v>2227</v>
      </c>
      <c r="L138" s="11" t="s">
        <v>2265</v>
      </c>
      <c r="M138" s="11">
        <v>0.99972000000000005</v>
      </c>
      <c r="N138" s="11" t="s">
        <v>2252</v>
      </c>
      <c r="O138" s="32">
        <v>1.0000000000000001E-5</v>
      </c>
      <c r="P138" s="11" t="s">
        <v>2254</v>
      </c>
      <c r="Q138" s="32">
        <v>1.0000000000000001E-5</v>
      </c>
      <c r="R138" s="32" t="s">
        <v>2072</v>
      </c>
      <c r="S138" s="11" t="s">
        <v>2265</v>
      </c>
      <c r="T138" s="35"/>
      <c r="U138" s="11"/>
    </row>
    <row r="139" spans="1:21">
      <c r="A139" s="11" t="s">
        <v>2311</v>
      </c>
      <c r="B139" s="11" t="s">
        <v>2302</v>
      </c>
      <c r="C139" s="11" t="s">
        <v>2595</v>
      </c>
      <c r="D139" s="11" t="s">
        <v>2253</v>
      </c>
      <c r="E139" s="11">
        <v>0.99983500000000003</v>
      </c>
      <c r="F139" s="11" t="s">
        <v>2277</v>
      </c>
      <c r="G139" s="32">
        <v>1.8E-5</v>
      </c>
      <c r="H139" s="11" t="s">
        <v>2223</v>
      </c>
      <c r="I139" s="32">
        <v>1.4E-5</v>
      </c>
      <c r="J139" s="32" t="s">
        <v>2072</v>
      </c>
      <c r="K139" s="11" t="s">
        <v>2253</v>
      </c>
      <c r="L139" s="11" t="s">
        <v>2253</v>
      </c>
      <c r="M139" s="11">
        <v>0.99972000000000005</v>
      </c>
      <c r="N139" s="11" t="s">
        <v>2252</v>
      </c>
      <c r="O139" s="32">
        <v>1.0000000000000001E-5</v>
      </c>
      <c r="P139" s="11" t="s">
        <v>2254</v>
      </c>
      <c r="Q139" s="32">
        <v>1.0000000000000001E-5</v>
      </c>
      <c r="R139" s="32" t="s">
        <v>2072</v>
      </c>
      <c r="S139" s="11" t="s">
        <v>2253</v>
      </c>
      <c r="T139" s="35"/>
      <c r="U139" s="11"/>
    </row>
    <row r="140" spans="1:21">
      <c r="A140" s="11" t="s">
        <v>2439</v>
      </c>
      <c r="B140" s="11" t="s">
        <v>2437</v>
      </c>
      <c r="C140" s="11" t="s">
        <v>2595</v>
      </c>
      <c r="D140" s="11" t="s">
        <v>2310</v>
      </c>
      <c r="E140" s="11">
        <v>0.99983299999999997</v>
      </c>
      <c r="F140" s="11" t="s">
        <v>2227</v>
      </c>
      <c r="G140" s="32">
        <v>1.8E-5</v>
      </c>
      <c r="H140" s="11" t="s">
        <v>2291</v>
      </c>
      <c r="I140" s="32">
        <v>1.5E-5</v>
      </c>
      <c r="J140" s="32" t="s">
        <v>2072</v>
      </c>
      <c r="K140" s="11" t="s">
        <v>2310</v>
      </c>
      <c r="L140" s="11" t="s">
        <v>2310</v>
      </c>
      <c r="M140" s="11">
        <v>0.99972000000000005</v>
      </c>
      <c r="N140" s="11" t="s">
        <v>2252</v>
      </c>
      <c r="O140" s="32">
        <v>1.0000000000000001E-5</v>
      </c>
      <c r="P140" s="11" t="s">
        <v>2254</v>
      </c>
      <c r="Q140" s="32">
        <v>1.0000000000000001E-5</v>
      </c>
      <c r="R140" s="32" t="s">
        <v>2072</v>
      </c>
      <c r="S140" s="11" t="s">
        <v>2310</v>
      </c>
      <c r="T140" s="35"/>
      <c r="U140" s="11"/>
    </row>
    <row r="141" spans="1:21">
      <c r="A141" s="11" t="s">
        <v>2073</v>
      </c>
      <c r="B141" s="11" t="s">
        <v>2222</v>
      </c>
      <c r="C141" s="11" t="s">
        <v>2594</v>
      </c>
      <c r="D141" s="11" t="s">
        <v>2310</v>
      </c>
      <c r="E141" s="11">
        <v>0.99983200000000005</v>
      </c>
      <c r="F141" s="11" t="s">
        <v>2226</v>
      </c>
      <c r="G141" s="32">
        <v>1.9000000000000001E-5</v>
      </c>
      <c r="H141" s="11" t="s">
        <v>2293</v>
      </c>
      <c r="I141" s="32">
        <v>1.9000000000000001E-5</v>
      </c>
      <c r="J141" s="32" t="s">
        <v>2072</v>
      </c>
      <c r="K141" s="11" t="s">
        <v>2310</v>
      </c>
      <c r="L141" s="11" t="s">
        <v>2310</v>
      </c>
      <c r="M141" s="11">
        <v>0.99972000000000005</v>
      </c>
      <c r="N141" s="11" t="s">
        <v>2252</v>
      </c>
      <c r="O141" s="32">
        <v>1.0000000000000001E-5</v>
      </c>
      <c r="P141" s="11" t="s">
        <v>2254</v>
      </c>
      <c r="Q141" s="32">
        <v>1.0000000000000001E-5</v>
      </c>
      <c r="R141" s="32" t="s">
        <v>2072</v>
      </c>
      <c r="S141" s="11" t="s">
        <v>2310</v>
      </c>
      <c r="T141" s="35"/>
      <c r="U141" s="11"/>
    </row>
    <row r="142" spans="1:21">
      <c r="A142" s="11" t="s">
        <v>1313</v>
      </c>
      <c r="B142" s="11" t="s">
        <v>2194</v>
      </c>
      <c r="C142" s="11" t="s">
        <v>2594</v>
      </c>
      <c r="D142" s="11" t="s">
        <v>2293</v>
      </c>
      <c r="E142" s="11">
        <v>0.99983200000000005</v>
      </c>
      <c r="F142" s="11" t="s">
        <v>2226</v>
      </c>
      <c r="G142" s="32">
        <v>2.0000000000000002E-5</v>
      </c>
      <c r="H142" s="11" t="s">
        <v>2252</v>
      </c>
      <c r="I142" s="32">
        <v>1.8E-5</v>
      </c>
      <c r="J142" s="32" t="s">
        <v>2072</v>
      </c>
      <c r="K142" s="11" t="s">
        <v>2293</v>
      </c>
      <c r="L142" s="11" t="s">
        <v>2193</v>
      </c>
      <c r="M142" s="11">
        <v>0.99972000000000005</v>
      </c>
      <c r="N142" s="11" t="s">
        <v>2252</v>
      </c>
      <c r="O142" s="32">
        <v>1.0000000000000001E-5</v>
      </c>
      <c r="P142" s="11" t="s">
        <v>2254</v>
      </c>
      <c r="Q142" s="32">
        <v>1.0000000000000001E-5</v>
      </c>
      <c r="R142" s="32" t="s">
        <v>2072</v>
      </c>
      <c r="S142" s="11" t="s">
        <v>2193</v>
      </c>
      <c r="T142" s="35"/>
      <c r="U142" s="11"/>
    </row>
    <row r="143" spans="1:21">
      <c r="A143" s="11" t="s">
        <v>1316</v>
      </c>
      <c r="B143" s="11" t="s">
        <v>2194</v>
      </c>
      <c r="C143" s="11" t="s">
        <v>2594</v>
      </c>
      <c r="D143" s="11" t="s">
        <v>2293</v>
      </c>
      <c r="E143" s="11">
        <v>0.99983200000000005</v>
      </c>
      <c r="F143" s="11" t="s">
        <v>2226</v>
      </c>
      <c r="G143" s="32">
        <v>2.0000000000000002E-5</v>
      </c>
      <c r="H143" s="11" t="s">
        <v>2252</v>
      </c>
      <c r="I143" s="32">
        <v>1.8E-5</v>
      </c>
      <c r="J143" s="32" t="s">
        <v>2072</v>
      </c>
      <c r="K143" s="11" t="s">
        <v>2293</v>
      </c>
      <c r="L143" s="11" t="s">
        <v>2193</v>
      </c>
      <c r="M143" s="11">
        <v>0.99972000000000005</v>
      </c>
      <c r="N143" s="11" t="s">
        <v>2252</v>
      </c>
      <c r="O143" s="32">
        <v>1.0000000000000001E-5</v>
      </c>
      <c r="P143" s="11" t="s">
        <v>2254</v>
      </c>
      <c r="Q143" s="32">
        <v>1.0000000000000001E-5</v>
      </c>
      <c r="R143" s="32" t="s">
        <v>2072</v>
      </c>
      <c r="S143" s="11" t="s">
        <v>2193</v>
      </c>
      <c r="T143" s="35"/>
      <c r="U143" s="11"/>
    </row>
    <row r="144" spans="1:21">
      <c r="A144" s="11" t="s">
        <v>2292</v>
      </c>
      <c r="B144" s="11" t="s">
        <v>2284</v>
      </c>
      <c r="C144" s="11" t="s">
        <v>2595</v>
      </c>
      <c r="D144" s="11" t="s">
        <v>2226</v>
      </c>
      <c r="E144" s="11">
        <v>0.99983100000000003</v>
      </c>
      <c r="F144" s="11" t="s">
        <v>2227</v>
      </c>
      <c r="G144" s="32">
        <v>1.8E-5</v>
      </c>
      <c r="H144" s="11" t="s">
        <v>2293</v>
      </c>
      <c r="I144" s="32">
        <v>1.5E-5</v>
      </c>
      <c r="J144" s="32" t="s">
        <v>2072</v>
      </c>
      <c r="K144" s="11" t="s">
        <v>2226</v>
      </c>
      <c r="L144" s="11" t="s">
        <v>2267</v>
      </c>
      <c r="M144" s="11">
        <v>0.99972000000000005</v>
      </c>
      <c r="N144" s="11" t="s">
        <v>2252</v>
      </c>
      <c r="O144" s="32">
        <v>1.0000000000000001E-5</v>
      </c>
      <c r="P144" s="11" t="s">
        <v>2254</v>
      </c>
      <c r="Q144" s="32">
        <v>1.0000000000000001E-5</v>
      </c>
      <c r="R144" s="32" t="s">
        <v>2072</v>
      </c>
      <c r="S144" s="11" t="s">
        <v>2267</v>
      </c>
      <c r="T144" s="35"/>
      <c r="U144" s="11"/>
    </row>
    <row r="145" spans="1:21">
      <c r="A145" s="11" t="s">
        <v>2377</v>
      </c>
      <c r="B145" s="11" t="s">
        <v>2365</v>
      </c>
      <c r="C145" s="11" t="s">
        <v>2595</v>
      </c>
      <c r="D145" s="11" t="s">
        <v>2277</v>
      </c>
      <c r="E145" s="11">
        <v>0.99983</v>
      </c>
      <c r="F145" s="11" t="s">
        <v>2223</v>
      </c>
      <c r="G145" s="32">
        <v>1.5999999999999999E-5</v>
      </c>
      <c r="H145" s="11" t="s">
        <v>2310</v>
      </c>
      <c r="I145" s="32">
        <v>1.5E-5</v>
      </c>
      <c r="J145" s="32" t="s">
        <v>2072</v>
      </c>
      <c r="K145" s="11" t="s">
        <v>2277</v>
      </c>
      <c r="L145" s="11" t="s">
        <v>2277</v>
      </c>
      <c r="M145" s="11">
        <v>0.99972000000000005</v>
      </c>
      <c r="N145" s="11" t="s">
        <v>2252</v>
      </c>
      <c r="O145" s="32">
        <v>1.0000000000000001E-5</v>
      </c>
      <c r="P145" s="11" t="s">
        <v>2254</v>
      </c>
      <c r="Q145" s="32">
        <v>1.0000000000000001E-5</v>
      </c>
      <c r="R145" s="32" t="s">
        <v>2072</v>
      </c>
      <c r="S145" s="11" t="s">
        <v>2277</v>
      </c>
      <c r="T145" s="35"/>
      <c r="U145" s="11"/>
    </row>
    <row r="146" spans="1:21">
      <c r="A146" s="11" t="s">
        <v>2441</v>
      </c>
      <c r="B146" s="11" t="s">
        <v>2437</v>
      </c>
      <c r="C146" s="11" t="s">
        <v>2595</v>
      </c>
      <c r="D146" s="11" t="s">
        <v>2310</v>
      </c>
      <c r="E146" s="11">
        <v>0.99982899999999997</v>
      </c>
      <c r="F146" s="11" t="s">
        <v>2250</v>
      </c>
      <c r="G146" s="32">
        <v>1.8E-5</v>
      </c>
      <c r="H146" s="11" t="s">
        <v>2291</v>
      </c>
      <c r="I146" s="32">
        <v>1.7E-5</v>
      </c>
      <c r="J146" s="32" t="s">
        <v>2072</v>
      </c>
      <c r="K146" s="11" t="s">
        <v>2310</v>
      </c>
      <c r="L146" s="11" t="s">
        <v>2310</v>
      </c>
      <c r="M146" s="11">
        <v>0.99972000000000005</v>
      </c>
      <c r="N146" s="11" t="s">
        <v>2252</v>
      </c>
      <c r="O146" s="32">
        <v>1.0000000000000001E-5</v>
      </c>
      <c r="P146" s="11" t="s">
        <v>2254</v>
      </c>
      <c r="Q146" s="32">
        <v>1.0000000000000001E-5</v>
      </c>
      <c r="R146" s="32" t="s">
        <v>2072</v>
      </c>
      <c r="S146" s="11" t="s">
        <v>2310</v>
      </c>
      <c r="T146" s="35"/>
      <c r="U146" s="11"/>
    </row>
    <row r="147" spans="1:21">
      <c r="A147" s="11" t="s">
        <v>2509</v>
      </c>
      <c r="B147" s="11" t="s">
        <v>2507</v>
      </c>
      <c r="C147" s="11" t="s">
        <v>2595</v>
      </c>
      <c r="D147" s="11" t="s">
        <v>2257</v>
      </c>
      <c r="E147" s="11">
        <v>0.99982700000000002</v>
      </c>
      <c r="F147" s="11" t="s">
        <v>2291</v>
      </c>
      <c r="G147" s="32">
        <v>2.0000000000000002E-5</v>
      </c>
      <c r="H147" s="11" t="s">
        <v>2293</v>
      </c>
      <c r="I147" s="32">
        <v>1.7E-5</v>
      </c>
      <c r="J147" s="32" t="s">
        <v>2072</v>
      </c>
      <c r="K147" s="11" t="s">
        <v>2257</v>
      </c>
      <c r="L147" s="11" t="s">
        <v>2257</v>
      </c>
      <c r="M147" s="11">
        <v>0.99972000000000005</v>
      </c>
      <c r="N147" s="11" t="s">
        <v>2252</v>
      </c>
      <c r="O147" s="32">
        <v>1.0000000000000001E-5</v>
      </c>
      <c r="P147" s="11" t="s">
        <v>2254</v>
      </c>
      <c r="Q147" s="32">
        <v>1.0000000000000001E-5</v>
      </c>
      <c r="R147" s="32" t="s">
        <v>2072</v>
      </c>
      <c r="S147" s="11" t="s">
        <v>2257</v>
      </c>
      <c r="T147" s="35"/>
      <c r="U147" s="11"/>
    </row>
    <row r="148" spans="1:21">
      <c r="A148" s="11" t="s">
        <v>1528</v>
      </c>
      <c r="B148" s="11" t="s">
        <v>2194</v>
      </c>
      <c r="C148" s="11" t="s">
        <v>2594</v>
      </c>
      <c r="D148" s="11" t="s">
        <v>2293</v>
      </c>
      <c r="E148" s="11">
        <v>0.99982400000000005</v>
      </c>
      <c r="F148" s="11" t="s">
        <v>2249</v>
      </c>
      <c r="G148" s="32">
        <v>1.8E-5</v>
      </c>
      <c r="H148" s="11" t="s">
        <v>2226</v>
      </c>
      <c r="I148" s="32">
        <v>1.7E-5</v>
      </c>
      <c r="J148" s="32" t="s">
        <v>2072</v>
      </c>
      <c r="K148" s="11" t="s">
        <v>2293</v>
      </c>
      <c r="L148" s="11" t="s">
        <v>2193</v>
      </c>
      <c r="M148" s="11">
        <v>0.99972000000000005</v>
      </c>
      <c r="N148" s="11" t="s">
        <v>2252</v>
      </c>
      <c r="O148" s="32">
        <v>1.0000000000000001E-5</v>
      </c>
      <c r="P148" s="11" t="s">
        <v>2254</v>
      </c>
      <c r="Q148" s="32">
        <v>1.0000000000000001E-5</v>
      </c>
      <c r="R148" s="32" t="s">
        <v>2072</v>
      </c>
      <c r="S148" s="11" t="s">
        <v>2193</v>
      </c>
      <c r="T148" s="35"/>
      <c r="U148" s="11"/>
    </row>
    <row r="149" spans="1:21">
      <c r="A149" s="11" t="s">
        <v>2511</v>
      </c>
      <c r="B149" s="11" t="s">
        <v>2507</v>
      </c>
      <c r="C149" s="11" t="s">
        <v>2595</v>
      </c>
      <c r="D149" s="11" t="s">
        <v>2257</v>
      </c>
      <c r="E149" s="11">
        <v>0.99982099999999996</v>
      </c>
      <c r="F149" s="11" t="s">
        <v>2287</v>
      </c>
      <c r="G149" s="32">
        <v>1.9000000000000001E-5</v>
      </c>
      <c r="H149" s="11" t="s">
        <v>2277</v>
      </c>
      <c r="I149" s="32">
        <v>1.9000000000000001E-5</v>
      </c>
      <c r="J149" s="32" t="s">
        <v>2072</v>
      </c>
      <c r="K149" s="11" t="s">
        <v>2257</v>
      </c>
      <c r="L149" s="11" t="s">
        <v>2257</v>
      </c>
      <c r="M149" s="11">
        <v>0.99972000000000005</v>
      </c>
      <c r="N149" s="11" t="s">
        <v>2252</v>
      </c>
      <c r="O149" s="32">
        <v>1.0000000000000001E-5</v>
      </c>
      <c r="P149" s="11" t="s">
        <v>2254</v>
      </c>
      <c r="Q149" s="32">
        <v>1.0000000000000001E-5</v>
      </c>
      <c r="R149" s="32" t="s">
        <v>2072</v>
      </c>
      <c r="S149" s="11" t="s">
        <v>2257</v>
      </c>
      <c r="T149" s="35"/>
      <c r="U149" s="11"/>
    </row>
    <row r="150" spans="1:21">
      <c r="A150" s="11" t="s">
        <v>2290</v>
      </c>
      <c r="B150" s="11" t="s">
        <v>2284</v>
      </c>
      <c r="C150" s="11" t="s">
        <v>2595</v>
      </c>
      <c r="D150" s="11" t="s">
        <v>2226</v>
      </c>
      <c r="E150" s="11">
        <v>0.99979200000000001</v>
      </c>
      <c r="F150" s="11" t="s">
        <v>2249</v>
      </c>
      <c r="G150" s="32">
        <v>2.0000000000000002E-5</v>
      </c>
      <c r="H150" s="11" t="s">
        <v>2291</v>
      </c>
      <c r="I150" s="32">
        <v>1.9000000000000001E-5</v>
      </c>
      <c r="J150" s="32" t="s">
        <v>2072</v>
      </c>
      <c r="K150" s="11" t="s">
        <v>2226</v>
      </c>
      <c r="L150" s="11" t="s">
        <v>2267</v>
      </c>
      <c r="M150" s="11">
        <v>0.99972000000000005</v>
      </c>
      <c r="N150" s="11" t="s">
        <v>2252</v>
      </c>
      <c r="O150" s="32">
        <v>1.0000000000000001E-5</v>
      </c>
      <c r="P150" s="11" t="s">
        <v>2254</v>
      </c>
      <c r="Q150" s="32">
        <v>1.0000000000000001E-5</v>
      </c>
      <c r="R150" s="32" t="s">
        <v>2072</v>
      </c>
      <c r="S150" s="11" t="s">
        <v>2267</v>
      </c>
      <c r="T150" s="35"/>
      <c r="U150" s="11"/>
    </row>
    <row r="151" spans="1:21">
      <c r="A151" s="11" t="s">
        <v>2359</v>
      </c>
      <c r="B151" s="11" t="s">
        <v>2355</v>
      </c>
      <c r="C151" s="11" t="s">
        <v>2595</v>
      </c>
      <c r="D151" s="11" t="s">
        <v>2293</v>
      </c>
      <c r="E151" s="11">
        <v>0.98931400000000003</v>
      </c>
      <c r="F151" s="11" t="s">
        <v>2272</v>
      </c>
      <c r="G151" s="11">
        <v>1.0546E-2</v>
      </c>
      <c r="H151" s="11" t="s">
        <v>2250</v>
      </c>
      <c r="I151" s="32">
        <v>1.0000000000000001E-5</v>
      </c>
      <c r="J151" s="32" t="s">
        <v>2072</v>
      </c>
      <c r="K151" s="11" t="s">
        <v>2293</v>
      </c>
      <c r="L151" s="11" t="s">
        <v>2285</v>
      </c>
      <c r="M151" s="11">
        <v>0.99972000000000005</v>
      </c>
      <c r="N151" s="11" t="s">
        <v>2252</v>
      </c>
      <c r="O151" s="32">
        <v>1.0000000000000001E-5</v>
      </c>
      <c r="P151" s="11" t="s">
        <v>2254</v>
      </c>
      <c r="Q151" s="32">
        <v>1.0000000000000001E-5</v>
      </c>
      <c r="R151" s="32" t="s">
        <v>2072</v>
      </c>
      <c r="S151" s="11" t="s">
        <v>2285</v>
      </c>
      <c r="T151" s="35"/>
      <c r="U151" s="11"/>
    </row>
    <row r="152" spans="1:21">
      <c r="A152" s="11" t="s">
        <v>2409</v>
      </c>
      <c r="B152" s="11" t="s">
        <v>2406</v>
      </c>
      <c r="C152" s="11" t="s">
        <v>2595</v>
      </c>
      <c r="D152" s="11" t="s">
        <v>2627</v>
      </c>
      <c r="E152" s="11">
        <v>0.98843599999999998</v>
      </c>
      <c r="F152" s="11" t="s">
        <v>2287</v>
      </c>
      <c r="G152" s="11">
        <v>8.8649999999999996E-3</v>
      </c>
      <c r="H152" s="11" t="s">
        <v>2310</v>
      </c>
      <c r="I152" s="11">
        <v>2.5560000000000001E-3</v>
      </c>
      <c r="J152" s="32" t="s">
        <v>2072</v>
      </c>
      <c r="K152" s="11" t="s">
        <v>2627</v>
      </c>
      <c r="L152" s="11" t="s">
        <v>2367</v>
      </c>
      <c r="M152" s="11">
        <v>0.99972000000000005</v>
      </c>
      <c r="N152" s="11" t="s">
        <v>2252</v>
      </c>
      <c r="O152" s="32">
        <v>1.0000000000000001E-5</v>
      </c>
      <c r="P152" s="11" t="s">
        <v>2254</v>
      </c>
      <c r="Q152" s="32">
        <v>1.0000000000000001E-5</v>
      </c>
      <c r="R152" s="32" t="s">
        <v>2072</v>
      </c>
      <c r="S152" s="11" t="s">
        <v>2367</v>
      </c>
      <c r="T152" s="35"/>
      <c r="U152" s="11"/>
    </row>
    <row r="153" spans="1:21">
      <c r="A153" s="11" t="s">
        <v>2408</v>
      </c>
      <c r="B153" s="11" t="s">
        <v>2406</v>
      </c>
      <c r="C153" s="11" t="s">
        <v>2595</v>
      </c>
      <c r="D153" s="11" t="s">
        <v>2627</v>
      </c>
      <c r="E153" s="11">
        <v>0.97580800000000001</v>
      </c>
      <c r="F153" s="11" t="s">
        <v>2287</v>
      </c>
      <c r="G153" s="11">
        <v>2.4052E-2</v>
      </c>
      <c r="H153" s="11" t="s">
        <v>2250</v>
      </c>
      <c r="I153" s="32">
        <v>1.0000000000000001E-5</v>
      </c>
      <c r="J153" s="32" t="s">
        <v>2072</v>
      </c>
      <c r="K153" s="11" t="s">
        <v>2627</v>
      </c>
      <c r="L153" s="11" t="s">
        <v>2367</v>
      </c>
      <c r="M153" s="11">
        <v>0.99972000000000005</v>
      </c>
      <c r="N153" s="11" t="s">
        <v>2252</v>
      </c>
      <c r="O153" s="32">
        <v>1.0000000000000001E-5</v>
      </c>
      <c r="P153" s="11" t="s">
        <v>2254</v>
      </c>
      <c r="Q153" s="32">
        <v>1.0000000000000001E-5</v>
      </c>
      <c r="R153" s="32" t="s">
        <v>2072</v>
      </c>
      <c r="S153" s="11" t="s">
        <v>2367</v>
      </c>
      <c r="T153" s="35"/>
      <c r="U153" s="11"/>
    </row>
    <row r="154" spans="1:21">
      <c r="A154" s="11" t="s">
        <v>2356</v>
      </c>
      <c r="B154" s="11" t="s">
        <v>2355</v>
      </c>
      <c r="C154" s="11" t="s">
        <v>2595</v>
      </c>
      <c r="D154" s="11" t="s">
        <v>2293</v>
      </c>
      <c r="E154" s="11">
        <v>0.97425899999999999</v>
      </c>
      <c r="F154" s="11" t="s">
        <v>2272</v>
      </c>
      <c r="G154" s="11">
        <v>2.5600999999999999E-2</v>
      </c>
      <c r="H154" s="11" t="s">
        <v>2250</v>
      </c>
      <c r="I154" s="32">
        <v>1.0000000000000001E-5</v>
      </c>
      <c r="J154" s="32" t="s">
        <v>2105</v>
      </c>
      <c r="K154" s="11" t="s">
        <v>2142</v>
      </c>
      <c r="L154" s="11" t="s">
        <v>2285</v>
      </c>
      <c r="M154" s="11">
        <v>0.99972000000000005</v>
      </c>
      <c r="N154" s="11" t="s">
        <v>2252</v>
      </c>
      <c r="O154" s="32">
        <v>1.0000000000000001E-5</v>
      </c>
      <c r="P154" s="11" t="s">
        <v>2254</v>
      </c>
      <c r="Q154" s="32">
        <v>1.0000000000000001E-5</v>
      </c>
      <c r="R154" s="32" t="s">
        <v>2072</v>
      </c>
      <c r="S154" s="11" t="s">
        <v>2285</v>
      </c>
      <c r="T154" s="35"/>
      <c r="U154" s="11"/>
    </row>
    <row r="155" spans="1:21">
      <c r="A155" s="11" t="s">
        <v>2358</v>
      </c>
      <c r="B155" s="11" t="s">
        <v>2355</v>
      </c>
      <c r="C155" s="11" t="s">
        <v>2595</v>
      </c>
      <c r="D155" s="11" t="s">
        <v>2293</v>
      </c>
      <c r="E155" s="11">
        <v>0.97001800000000005</v>
      </c>
      <c r="F155" s="11" t="s">
        <v>2272</v>
      </c>
      <c r="G155" s="11">
        <v>2.9842E-2</v>
      </c>
      <c r="H155" s="11" t="s">
        <v>2250</v>
      </c>
      <c r="I155" s="32">
        <v>1.0000000000000001E-5</v>
      </c>
      <c r="J155" s="32" t="s">
        <v>2105</v>
      </c>
      <c r="K155" s="11" t="s">
        <v>2142</v>
      </c>
      <c r="L155" s="11" t="s">
        <v>2285</v>
      </c>
      <c r="M155" s="11">
        <v>0.99972000000000005</v>
      </c>
      <c r="N155" s="11" t="s">
        <v>2252</v>
      </c>
      <c r="O155" s="32">
        <v>1.0000000000000001E-5</v>
      </c>
      <c r="P155" s="11" t="s">
        <v>2254</v>
      </c>
      <c r="Q155" s="32">
        <v>1.0000000000000001E-5</v>
      </c>
      <c r="R155" s="32" t="s">
        <v>2072</v>
      </c>
      <c r="S155" s="11" t="s">
        <v>2285</v>
      </c>
      <c r="T155" s="35"/>
      <c r="U155" s="11"/>
    </row>
    <row r="156" spans="1:21">
      <c r="A156" s="11" t="s">
        <v>2362</v>
      </c>
      <c r="B156" s="11" t="s">
        <v>2355</v>
      </c>
      <c r="C156" s="11" t="s">
        <v>2595</v>
      </c>
      <c r="D156" s="11" t="s">
        <v>2293</v>
      </c>
      <c r="E156" s="11">
        <v>0.96127399999999996</v>
      </c>
      <c r="F156" s="11" t="s">
        <v>2272</v>
      </c>
      <c r="G156" s="11">
        <v>3.6929999999999998E-2</v>
      </c>
      <c r="H156" s="11" t="s">
        <v>2287</v>
      </c>
      <c r="I156" s="11">
        <v>1.6659999999999999E-3</v>
      </c>
      <c r="J156" s="32" t="s">
        <v>2105</v>
      </c>
      <c r="K156" s="11" t="s">
        <v>2142</v>
      </c>
      <c r="L156" s="11" t="s">
        <v>2285</v>
      </c>
      <c r="M156" s="11">
        <v>0.99972000000000005</v>
      </c>
      <c r="N156" s="11" t="s">
        <v>2252</v>
      </c>
      <c r="O156" s="32">
        <v>1.0000000000000001E-5</v>
      </c>
      <c r="P156" s="11" t="s">
        <v>2254</v>
      </c>
      <c r="Q156" s="32">
        <v>1.0000000000000001E-5</v>
      </c>
      <c r="R156" s="32" t="s">
        <v>2072</v>
      </c>
      <c r="S156" s="11" t="s">
        <v>2285</v>
      </c>
      <c r="T156" s="35"/>
      <c r="U156" s="11"/>
    </row>
    <row r="157" spans="1:21">
      <c r="A157" s="11" t="s">
        <v>2160</v>
      </c>
      <c r="B157" s="11" t="s">
        <v>2229</v>
      </c>
      <c r="C157" s="11" t="s">
        <v>2594</v>
      </c>
      <c r="D157" s="11" t="s">
        <v>2223</v>
      </c>
      <c r="E157" s="11">
        <v>0.95599000000000001</v>
      </c>
      <c r="F157" s="11" t="s">
        <v>2287</v>
      </c>
      <c r="G157" s="11">
        <v>4.3869999999999999E-2</v>
      </c>
      <c r="H157" s="11" t="s">
        <v>2250</v>
      </c>
      <c r="I157" s="32">
        <v>1.0000000000000001E-5</v>
      </c>
      <c r="J157" s="32" t="s">
        <v>2105</v>
      </c>
      <c r="K157" s="11" t="s">
        <v>2142</v>
      </c>
      <c r="L157" s="11" t="s">
        <v>2306</v>
      </c>
      <c r="M157" s="11">
        <v>0.99972000000000005</v>
      </c>
      <c r="N157" s="11" t="s">
        <v>2252</v>
      </c>
      <c r="O157" s="32">
        <v>1.0000000000000001E-5</v>
      </c>
      <c r="P157" s="11" t="s">
        <v>2254</v>
      </c>
      <c r="Q157" s="32">
        <v>1.0000000000000001E-5</v>
      </c>
      <c r="R157" s="32" t="s">
        <v>2072</v>
      </c>
      <c r="S157" s="11" t="s">
        <v>2306</v>
      </c>
      <c r="T157" s="35"/>
      <c r="U157" s="11"/>
    </row>
    <row r="158" spans="1:21">
      <c r="A158" s="11" t="s">
        <v>2398</v>
      </c>
      <c r="B158" s="11" t="s">
        <v>2229</v>
      </c>
      <c r="C158" s="11" t="s">
        <v>2594</v>
      </c>
      <c r="D158" s="11" t="s">
        <v>2223</v>
      </c>
      <c r="E158" s="11">
        <v>0.93698700000000001</v>
      </c>
      <c r="F158" s="11" t="s">
        <v>2287</v>
      </c>
      <c r="G158" s="11">
        <v>6.2872999999999998E-2</v>
      </c>
      <c r="H158" s="11" t="s">
        <v>2250</v>
      </c>
      <c r="I158" s="32">
        <v>1.0000000000000001E-5</v>
      </c>
      <c r="J158" s="32" t="s">
        <v>2105</v>
      </c>
      <c r="K158" s="11" t="s">
        <v>2142</v>
      </c>
      <c r="L158" s="11" t="s">
        <v>2306</v>
      </c>
      <c r="M158" s="11">
        <v>0.99972000000000005</v>
      </c>
      <c r="N158" s="11" t="s">
        <v>2252</v>
      </c>
      <c r="O158" s="32">
        <v>1.0000000000000001E-5</v>
      </c>
      <c r="P158" s="11" t="s">
        <v>2254</v>
      </c>
      <c r="Q158" s="32">
        <v>1.0000000000000001E-5</v>
      </c>
      <c r="R158" s="32" t="s">
        <v>2072</v>
      </c>
      <c r="S158" s="11" t="s">
        <v>2306</v>
      </c>
      <c r="T158" s="35"/>
      <c r="U158" s="11"/>
    </row>
    <row r="159" spans="1:21">
      <c r="A159" s="11" t="s">
        <v>2354</v>
      </c>
      <c r="B159" s="11" t="s">
        <v>2355</v>
      </c>
      <c r="C159" s="11" t="s">
        <v>2595</v>
      </c>
      <c r="D159" s="11" t="s">
        <v>2293</v>
      </c>
      <c r="E159" s="11">
        <v>0.92838399999999999</v>
      </c>
      <c r="F159" s="11" t="s">
        <v>2272</v>
      </c>
      <c r="G159" s="11">
        <v>6.2288000000000003E-2</v>
      </c>
      <c r="H159" s="11" t="s">
        <v>2287</v>
      </c>
      <c r="I159" s="11">
        <v>9.1990000000000006E-3</v>
      </c>
      <c r="J159" s="32" t="s">
        <v>2105</v>
      </c>
      <c r="K159" s="11" t="s">
        <v>2142</v>
      </c>
      <c r="L159" s="11" t="s">
        <v>2285</v>
      </c>
      <c r="M159" s="11">
        <v>0.99972000000000005</v>
      </c>
      <c r="N159" s="11" t="s">
        <v>2252</v>
      </c>
      <c r="O159" s="32">
        <v>1.0000000000000001E-5</v>
      </c>
      <c r="P159" s="11" t="s">
        <v>2254</v>
      </c>
      <c r="Q159" s="32">
        <v>1.0000000000000001E-5</v>
      </c>
      <c r="R159" s="32" t="s">
        <v>2072</v>
      </c>
      <c r="S159" s="11" t="s">
        <v>2285</v>
      </c>
      <c r="T159" s="35"/>
      <c r="U159" s="11"/>
    </row>
    <row r="160" spans="1:21">
      <c r="A160" s="11" t="s">
        <v>2415</v>
      </c>
      <c r="B160" s="11" t="s">
        <v>2406</v>
      </c>
      <c r="C160" s="11" t="s">
        <v>2595</v>
      </c>
      <c r="D160" s="11" t="s">
        <v>2627</v>
      </c>
      <c r="E160" s="11">
        <v>0.91546700000000003</v>
      </c>
      <c r="F160" s="11" t="s">
        <v>2255</v>
      </c>
      <c r="G160" s="11">
        <v>8.4392999999999996E-2</v>
      </c>
      <c r="H160" s="11" t="s">
        <v>2250</v>
      </c>
      <c r="I160" s="32">
        <v>1.0000000000000001E-5</v>
      </c>
      <c r="J160" s="32" t="s">
        <v>2105</v>
      </c>
      <c r="K160" s="11" t="s">
        <v>2142</v>
      </c>
      <c r="L160" s="11" t="s">
        <v>2262</v>
      </c>
      <c r="M160" s="11">
        <v>0.99972000000000005</v>
      </c>
      <c r="N160" s="11" t="s">
        <v>2252</v>
      </c>
      <c r="O160" s="32">
        <v>1.0000000000000001E-5</v>
      </c>
      <c r="P160" s="11" t="s">
        <v>2254</v>
      </c>
      <c r="Q160" s="32">
        <v>1.0000000000000001E-5</v>
      </c>
      <c r="R160" s="32" t="s">
        <v>2072</v>
      </c>
      <c r="S160" s="11" t="s">
        <v>2262</v>
      </c>
      <c r="T160" s="35"/>
      <c r="U160" s="11"/>
    </row>
    <row r="161" spans="1:21">
      <c r="A161" s="11" t="s">
        <v>2414</v>
      </c>
      <c r="B161" s="11" t="s">
        <v>2406</v>
      </c>
      <c r="C161" s="11" t="s">
        <v>2595</v>
      </c>
      <c r="D161" s="11" t="s">
        <v>2627</v>
      </c>
      <c r="E161" s="11">
        <v>0.91538200000000003</v>
      </c>
      <c r="F161" s="11" t="s">
        <v>2255</v>
      </c>
      <c r="G161" s="11">
        <v>8.4477999999999998E-2</v>
      </c>
      <c r="H161" s="11" t="s">
        <v>2250</v>
      </c>
      <c r="I161" s="32">
        <v>1.0000000000000001E-5</v>
      </c>
      <c r="J161" s="32" t="s">
        <v>2105</v>
      </c>
      <c r="K161" s="11" t="s">
        <v>2142</v>
      </c>
      <c r="L161" s="11" t="s">
        <v>2262</v>
      </c>
      <c r="M161" s="11">
        <v>0.99972000000000005</v>
      </c>
      <c r="N161" s="11" t="s">
        <v>2252</v>
      </c>
      <c r="O161" s="32">
        <v>1.0000000000000001E-5</v>
      </c>
      <c r="P161" s="11" t="s">
        <v>2254</v>
      </c>
      <c r="Q161" s="32">
        <v>1.0000000000000001E-5</v>
      </c>
      <c r="R161" s="32" t="s">
        <v>2072</v>
      </c>
      <c r="S161" s="11" t="s">
        <v>2262</v>
      </c>
      <c r="T161" s="35"/>
      <c r="U161" s="11"/>
    </row>
    <row r="162" spans="1:21">
      <c r="A162" s="11" t="s">
        <v>1365</v>
      </c>
      <c r="B162" s="11" t="s">
        <v>2393</v>
      </c>
      <c r="C162" s="11" t="s">
        <v>2594</v>
      </c>
      <c r="D162" s="11" t="s">
        <v>2250</v>
      </c>
      <c r="E162" s="11">
        <v>0.88096799999999997</v>
      </c>
      <c r="F162" s="11" t="s">
        <v>2287</v>
      </c>
      <c r="G162" s="11">
        <v>0.118892</v>
      </c>
      <c r="H162" s="11" t="s">
        <v>2256</v>
      </c>
      <c r="I162" s="32">
        <v>1.0000000000000001E-5</v>
      </c>
      <c r="J162" s="32" t="s">
        <v>2105</v>
      </c>
      <c r="K162" s="11" t="s">
        <v>2142</v>
      </c>
      <c r="L162" s="11" t="s">
        <v>2271</v>
      </c>
      <c r="M162" s="11">
        <v>0.99972000000000005</v>
      </c>
      <c r="N162" s="11" t="s">
        <v>2252</v>
      </c>
      <c r="O162" s="32">
        <v>1.0000000000000001E-5</v>
      </c>
      <c r="P162" s="11" t="s">
        <v>2254</v>
      </c>
      <c r="Q162" s="32">
        <v>1.0000000000000001E-5</v>
      </c>
      <c r="R162" s="32" t="s">
        <v>2072</v>
      </c>
      <c r="S162" s="11" t="s">
        <v>2271</v>
      </c>
      <c r="T162" s="35"/>
      <c r="U162" s="11"/>
    </row>
    <row r="163" spans="1:21">
      <c r="A163" s="11" t="s">
        <v>2412</v>
      </c>
      <c r="B163" s="11" t="s">
        <v>2406</v>
      </c>
      <c r="C163" s="11" t="s">
        <v>2595</v>
      </c>
      <c r="D163" s="11" t="s">
        <v>2627</v>
      </c>
      <c r="E163" s="11">
        <v>0.78059900000000004</v>
      </c>
      <c r="F163" s="11" t="s">
        <v>2255</v>
      </c>
      <c r="G163" s="11">
        <v>0.21926100000000001</v>
      </c>
      <c r="H163" s="11" t="s">
        <v>2250</v>
      </c>
      <c r="I163" s="32">
        <v>1.0000000000000001E-5</v>
      </c>
      <c r="J163" s="32" t="s">
        <v>2105</v>
      </c>
      <c r="K163" s="11" t="s">
        <v>2142</v>
      </c>
      <c r="L163" s="11" t="s">
        <v>2262</v>
      </c>
      <c r="M163" s="11">
        <v>0.99972000000000005</v>
      </c>
      <c r="N163" s="11" t="s">
        <v>2252</v>
      </c>
      <c r="O163" s="32">
        <v>1.0000000000000001E-5</v>
      </c>
      <c r="P163" s="11" t="s">
        <v>2254</v>
      </c>
      <c r="Q163" s="32">
        <v>1.0000000000000001E-5</v>
      </c>
      <c r="R163" s="32" t="s">
        <v>2072</v>
      </c>
      <c r="S163" s="11" t="s">
        <v>2262</v>
      </c>
      <c r="T163" s="35"/>
      <c r="U163" s="11"/>
    </row>
    <row r="164" spans="1:21">
      <c r="A164" s="11" t="s">
        <v>2411</v>
      </c>
      <c r="B164" s="11" t="s">
        <v>2406</v>
      </c>
      <c r="C164" s="11" t="s">
        <v>2595</v>
      </c>
      <c r="D164" s="11" t="s">
        <v>2627</v>
      </c>
      <c r="E164" s="11">
        <v>0.67570200000000002</v>
      </c>
      <c r="F164" s="11" t="s">
        <v>2250</v>
      </c>
      <c r="G164" s="11">
        <v>0.27743400000000001</v>
      </c>
      <c r="H164" s="11" t="s">
        <v>2287</v>
      </c>
      <c r="I164" s="11">
        <v>3.0204999999999999E-2</v>
      </c>
      <c r="J164" s="32" t="s">
        <v>2105</v>
      </c>
      <c r="K164" s="11" t="s">
        <v>2142</v>
      </c>
      <c r="L164" s="11" t="s">
        <v>2367</v>
      </c>
      <c r="M164" s="11">
        <v>0.99972000000000005</v>
      </c>
      <c r="N164" s="11" t="s">
        <v>2252</v>
      </c>
      <c r="O164" s="32">
        <v>1.0000000000000001E-5</v>
      </c>
      <c r="P164" s="11" t="s">
        <v>2254</v>
      </c>
      <c r="Q164" s="32">
        <v>1.0000000000000001E-5</v>
      </c>
      <c r="R164" s="32" t="s">
        <v>2072</v>
      </c>
      <c r="S164" s="11" t="s">
        <v>2367</v>
      </c>
      <c r="T164" s="35"/>
      <c r="U164" s="11"/>
    </row>
    <row r="165" spans="1:21">
      <c r="A165" s="11" t="s">
        <v>2522</v>
      </c>
      <c r="B165" s="11" t="s">
        <v>2520</v>
      </c>
      <c r="C165" s="11" t="s">
        <v>2595</v>
      </c>
      <c r="D165" s="11" t="s">
        <v>2257</v>
      </c>
      <c r="E165" s="11">
        <v>0.56510400000000005</v>
      </c>
      <c r="F165" s="11" t="s">
        <v>2256</v>
      </c>
      <c r="G165" s="11">
        <v>0.43475599999999998</v>
      </c>
      <c r="H165" s="11" t="s">
        <v>2250</v>
      </c>
      <c r="I165" s="32">
        <v>1.0000000000000001E-5</v>
      </c>
      <c r="J165" s="32" t="s">
        <v>2105</v>
      </c>
      <c r="K165" s="11" t="s">
        <v>2142</v>
      </c>
      <c r="L165" s="11" t="s">
        <v>2258</v>
      </c>
      <c r="M165" s="11">
        <v>0.99972000000000005</v>
      </c>
      <c r="N165" s="11" t="s">
        <v>2252</v>
      </c>
      <c r="O165" s="32">
        <v>1.0000000000000001E-5</v>
      </c>
      <c r="P165" s="11" t="s">
        <v>2254</v>
      </c>
      <c r="Q165" s="32">
        <v>1.0000000000000001E-5</v>
      </c>
      <c r="R165" s="32" t="s">
        <v>2072</v>
      </c>
      <c r="S165" s="11" t="s">
        <v>2258</v>
      </c>
      <c r="T165" s="35"/>
      <c r="U165" s="11"/>
    </row>
    <row r="166" spans="1:21">
      <c r="A166" s="11" t="s">
        <v>2519</v>
      </c>
      <c r="B166" s="11" t="s">
        <v>2520</v>
      </c>
      <c r="C166" s="11" t="s">
        <v>2595</v>
      </c>
      <c r="D166" s="11" t="s">
        <v>2257</v>
      </c>
      <c r="E166" s="11">
        <v>0.56502399999999997</v>
      </c>
      <c r="F166" s="11" t="s">
        <v>2256</v>
      </c>
      <c r="G166" s="11">
        <v>0.43482900000000002</v>
      </c>
      <c r="H166" s="11" t="s">
        <v>2227</v>
      </c>
      <c r="I166" s="32">
        <v>1.7E-5</v>
      </c>
      <c r="J166" s="32" t="s">
        <v>2105</v>
      </c>
      <c r="K166" s="11" t="s">
        <v>2142</v>
      </c>
      <c r="L166" s="11" t="s">
        <v>2258</v>
      </c>
      <c r="M166" s="11">
        <v>0.99972000000000005</v>
      </c>
      <c r="N166" s="11" t="s">
        <v>2252</v>
      </c>
      <c r="O166" s="32">
        <v>1.0000000000000001E-5</v>
      </c>
      <c r="P166" s="11" t="s">
        <v>2254</v>
      </c>
      <c r="Q166" s="32">
        <v>1.0000000000000001E-5</v>
      </c>
      <c r="R166" s="32" t="s">
        <v>2072</v>
      </c>
      <c r="S166" s="11" t="s">
        <v>2258</v>
      </c>
      <c r="T166" s="35"/>
      <c r="U166" s="11"/>
    </row>
    <row r="167" spans="1:21">
      <c r="A167" s="11" t="s">
        <v>2524</v>
      </c>
      <c r="B167" s="11" t="s">
        <v>2520</v>
      </c>
      <c r="C167" s="11" t="s">
        <v>2595</v>
      </c>
      <c r="D167" s="11" t="s">
        <v>2257</v>
      </c>
      <c r="E167" s="11">
        <v>0.56494800000000001</v>
      </c>
      <c r="F167" s="11" t="s">
        <v>2256</v>
      </c>
      <c r="G167" s="11">
        <v>0.43490699999999999</v>
      </c>
      <c r="H167" s="11" t="s">
        <v>2227</v>
      </c>
      <c r="I167" s="32">
        <v>1.5999999999999999E-5</v>
      </c>
      <c r="J167" s="32" t="s">
        <v>2105</v>
      </c>
      <c r="K167" s="11" t="s">
        <v>2142</v>
      </c>
      <c r="L167" s="11" t="s">
        <v>2258</v>
      </c>
      <c r="M167" s="11">
        <v>0.99972000000000005</v>
      </c>
      <c r="N167" s="11" t="s">
        <v>2252</v>
      </c>
      <c r="O167" s="32">
        <v>1.0000000000000001E-5</v>
      </c>
      <c r="P167" s="11" t="s">
        <v>2254</v>
      </c>
      <c r="Q167" s="32">
        <v>1.0000000000000001E-5</v>
      </c>
      <c r="R167" s="32" t="s">
        <v>2072</v>
      </c>
      <c r="S167" s="11" t="s">
        <v>2258</v>
      </c>
      <c r="T167" s="35"/>
      <c r="U167" s="11"/>
    </row>
    <row r="168" spans="1:21">
      <c r="A168" s="11" t="s">
        <v>2521</v>
      </c>
      <c r="B168" s="11" t="s">
        <v>2520</v>
      </c>
      <c r="C168" s="11" t="s">
        <v>2595</v>
      </c>
      <c r="D168" s="11" t="s">
        <v>2257</v>
      </c>
      <c r="E168" s="11">
        <v>0.55530299999999999</v>
      </c>
      <c r="F168" s="11" t="s">
        <v>2256</v>
      </c>
      <c r="G168" s="11">
        <v>0.44455299999999998</v>
      </c>
      <c r="H168" s="11" t="s">
        <v>2227</v>
      </c>
      <c r="I168" s="32">
        <v>1.4E-5</v>
      </c>
      <c r="J168" s="32" t="s">
        <v>2105</v>
      </c>
      <c r="K168" s="11" t="s">
        <v>2142</v>
      </c>
      <c r="L168" s="11" t="s">
        <v>2258</v>
      </c>
      <c r="M168" s="11">
        <v>0.99972000000000005</v>
      </c>
      <c r="N168" s="11" t="s">
        <v>2252</v>
      </c>
      <c r="O168" s="32">
        <v>1.0000000000000001E-5</v>
      </c>
      <c r="P168" s="11" t="s">
        <v>2254</v>
      </c>
      <c r="Q168" s="32">
        <v>1.0000000000000001E-5</v>
      </c>
      <c r="R168" s="32" t="s">
        <v>2072</v>
      </c>
      <c r="S168" s="11" t="s">
        <v>2258</v>
      </c>
      <c r="T168" s="35"/>
      <c r="U168" s="11"/>
    </row>
    <row r="169" spans="1:21">
      <c r="A169" s="11" t="s">
        <v>2523</v>
      </c>
      <c r="B169" s="11" t="s">
        <v>2520</v>
      </c>
      <c r="C169" s="11" t="s">
        <v>2595</v>
      </c>
      <c r="D169" s="11" t="s">
        <v>2257</v>
      </c>
      <c r="E169" s="11">
        <v>0.54388599999999998</v>
      </c>
      <c r="F169" s="11" t="s">
        <v>2256</v>
      </c>
      <c r="G169" s="11">
        <v>0.42055300000000001</v>
      </c>
      <c r="H169" s="11" t="s">
        <v>2227</v>
      </c>
      <c r="I169" s="11">
        <v>3.5417999999999998E-2</v>
      </c>
      <c r="J169" s="32" t="s">
        <v>2105</v>
      </c>
      <c r="K169" s="11" t="s">
        <v>2142</v>
      </c>
      <c r="L169" s="11" t="s">
        <v>2258</v>
      </c>
      <c r="M169" s="11">
        <v>0.99972000000000005</v>
      </c>
      <c r="N169" s="11" t="s">
        <v>2252</v>
      </c>
      <c r="O169" s="32">
        <v>1.0000000000000001E-5</v>
      </c>
      <c r="P169" s="11" t="s">
        <v>2254</v>
      </c>
      <c r="Q169" s="32">
        <v>1.0000000000000001E-5</v>
      </c>
      <c r="R169" s="32" t="s">
        <v>2072</v>
      </c>
      <c r="S169" s="11" t="s">
        <v>2258</v>
      </c>
      <c r="T169" s="35"/>
      <c r="U169" s="11"/>
    </row>
    <row r="170" spans="1:21">
      <c r="A170" s="11" t="s">
        <v>2531</v>
      </c>
      <c r="B170" s="11" t="s">
        <v>2525</v>
      </c>
      <c r="C170" s="11" t="s">
        <v>2595</v>
      </c>
      <c r="D170" s="11" t="s">
        <v>2627</v>
      </c>
      <c r="E170" s="11">
        <v>0.52662299999999995</v>
      </c>
      <c r="F170" s="11" t="s">
        <v>2227</v>
      </c>
      <c r="G170" s="11">
        <v>0.47323700000000002</v>
      </c>
      <c r="H170" s="11" t="s">
        <v>2250</v>
      </c>
      <c r="I170" s="32">
        <v>1.0000000000000001E-5</v>
      </c>
      <c r="J170" s="32" t="s">
        <v>2105</v>
      </c>
      <c r="K170" s="11" t="s">
        <v>2525</v>
      </c>
      <c r="L170" s="11" t="s">
        <v>2346</v>
      </c>
      <c r="M170" s="11">
        <v>0.99972000000000005</v>
      </c>
      <c r="N170" s="11" t="s">
        <v>2252</v>
      </c>
      <c r="O170" s="32">
        <v>1.0000000000000001E-5</v>
      </c>
      <c r="P170" s="11" t="s">
        <v>2254</v>
      </c>
      <c r="Q170" s="32">
        <v>1.0000000000000001E-5</v>
      </c>
      <c r="R170" s="32" t="s">
        <v>2072</v>
      </c>
      <c r="S170" s="11" t="s">
        <v>2346</v>
      </c>
      <c r="T170" s="35"/>
      <c r="U170" s="11"/>
    </row>
    <row r="171" spans="1:21">
      <c r="A171" s="11" t="s">
        <v>2532</v>
      </c>
      <c r="B171" s="11" t="s">
        <v>2525</v>
      </c>
      <c r="C171" s="11" t="s">
        <v>2595</v>
      </c>
      <c r="D171" s="11" t="s">
        <v>2627</v>
      </c>
      <c r="E171" s="11">
        <v>0.52588999999999997</v>
      </c>
      <c r="F171" s="11" t="s">
        <v>2227</v>
      </c>
      <c r="G171" s="11">
        <v>0.47397</v>
      </c>
      <c r="H171" s="11" t="s">
        <v>2250</v>
      </c>
      <c r="I171" s="32">
        <v>1.0000000000000001E-5</v>
      </c>
      <c r="J171" s="32" t="s">
        <v>2105</v>
      </c>
      <c r="K171" s="11" t="s">
        <v>2525</v>
      </c>
      <c r="L171" s="11" t="s">
        <v>2346</v>
      </c>
      <c r="M171" s="11">
        <v>0.99972000000000005</v>
      </c>
      <c r="N171" s="11" t="s">
        <v>2252</v>
      </c>
      <c r="O171" s="32">
        <v>1.0000000000000001E-5</v>
      </c>
      <c r="P171" s="11" t="s">
        <v>2254</v>
      </c>
      <c r="Q171" s="32">
        <v>1.0000000000000001E-5</v>
      </c>
      <c r="R171" s="32" t="s">
        <v>2072</v>
      </c>
      <c r="S171" s="11" t="s">
        <v>2346</v>
      </c>
      <c r="T171" s="35"/>
      <c r="U171" s="11"/>
    </row>
    <row r="172" spans="1:21">
      <c r="A172" s="11" t="s">
        <v>2530</v>
      </c>
      <c r="B172" s="11" t="s">
        <v>2525</v>
      </c>
      <c r="C172" s="11" t="s">
        <v>2595</v>
      </c>
      <c r="D172" s="11" t="s">
        <v>2627</v>
      </c>
      <c r="E172" s="11">
        <v>0.52574200000000004</v>
      </c>
      <c r="F172" s="11" t="s">
        <v>2227</v>
      </c>
      <c r="G172" s="11">
        <v>0.47411799999999998</v>
      </c>
      <c r="H172" s="11" t="s">
        <v>2250</v>
      </c>
      <c r="I172" s="32">
        <v>1.0000000000000001E-5</v>
      </c>
      <c r="J172" s="32" t="s">
        <v>2105</v>
      </c>
      <c r="K172" s="11" t="s">
        <v>2525</v>
      </c>
      <c r="L172" s="11" t="s">
        <v>2346</v>
      </c>
      <c r="M172" s="11">
        <v>0.99972000000000005</v>
      </c>
      <c r="N172" s="11" t="s">
        <v>2252</v>
      </c>
      <c r="O172" s="32">
        <v>1.0000000000000001E-5</v>
      </c>
      <c r="P172" s="11" t="s">
        <v>2254</v>
      </c>
      <c r="Q172" s="32">
        <v>1.0000000000000001E-5</v>
      </c>
      <c r="R172" s="32" t="s">
        <v>2072</v>
      </c>
      <c r="S172" s="11" t="s">
        <v>2346</v>
      </c>
      <c r="T172" s="35"/>
      <c r="U172" s="11"/>
    </row>
    <row r="173" spans="1:21">
      <c r="A173" s="11" t="s">
        <v>2528</v>
      </c>
      <c r="B173" s="11" t="s">
        <v>2525</v>
      </c>
      <c r="C173" s="11" t="s">
        <v>2595</v>
      </c>
      <c r="D173" s="11" t="s">
        <v>2627</v>
      </c>
      <c r="E173" s="11">
        <v>0.523146</v>
      </c>
      <c r="F173" s="11" t="s">
        <v>2227</v>
      </c>
      <c r="G173" s="11">
        <v>0.437112</v>
      </c>
      <c r="H173" s="11" t="s">
        <v>2277</v>
      </c>
      <c r="I173" s="11">
        <v>3.9612000000000001E-2</v>
      </c>
      <c r="J173" s="32" t="s">
        <v>2105</v>
      </c>
      <c r="K173" s="11" t="s">
        <v>2525</v>
      </c>
      <c r="L173" s="11" t="s">
        <v>2346</v>
      </c>
      <c r="M173" s="11">
        <v>0.99972000000000005</v>
      </c>
      <c r="N173" s="11" t="s">
        <v>2252</v>
      </c>
      <c r="O173" s="32">
        <v>1.0000000000000001E-5</v>
      </c>
      <c r="P173" s="11" t="s">
        <v>2254</v>
      </c>
      <c r="Q173" s="32">
        <v>1.0000000000000001E-5</v>
      </c>
      <c r="R173" s="32" t="s">
        <v>2072</v>
      </c>
      <c r="S173" s="11" t="s">
        <v>2346</v>
      </c>
      <c r="T173" s="35"/>
      <c r="U173" s="11"/>
    </row>
    <row r="174" spans="1:21">
      <c r="A174" s="11" t="s">
        <v>107</v>
      </c>
      <c r="B174" s="11" t="s">
        <v>2525</v>
      </c>
      <c r="C174" s="11" t="s">
        <v>2594</v>
      </c>
      <c r="D174" s="11" t="s">
        <v>2627</v>
      </c>
      <c r="E174" s="11">
        <v>0.51026099999999996</v>
      </c>
      <c r="F174" s="11" t="s">
        <v>2227</v>
      </c>
      <c r="G174" s="11">
        <v>0.48959900000000001</v>
      </c>
      <c r="H174" s="11" t="s">
        <v>2250</v>
      </c>
      <c r="I174" s="32">
        <v>1.0000000000000001E-5</v>
      </c>
      <c r="J174" s="32" t="s">
        <v>2105</v>
      </c>
      <c r="K174" s="11" t="s">
        <v>2525</v>
      </c>
      <c r="L174" s="11" t="s">
        <v>2346</v>
      </c>
      <c r="M174" s="11">
        <v>0.99972000000000005</v>
      </c>
      <c r="N174" s="11" t="s">
        <v>2252</v>
      </c>
      <c r="O174" s="32">
        <v>1.0000000000000001E-5</v>
      </c>
      <c r="P174" s="11" t="s">
        <v>2254</v>
      </c>
      <c r="Q174" s="32">
        <v>1.0000000000000001E-5</v>
      </c>
      <c r="R174" s="32" t="s">
        <v>2072</v>
      </c>
      <c r="S174" s="11" t="s">
        <v>2346</v>
      </c>
      <c r="T174" s="35"/>
      <c r="U174" s="11"/>
    </row>
    <row r="175" spans="1:21">
      <c r="A175" s="11" t="s">
        <v>1452</v>
      </c>
      <c r="B175" s="11" t="s">
        <v>2525</v>
      </c>
      <c r="C175" s="11" t="s">
        <v>2594</v>
      </c>
      <c r="D175" s="11" t="s">
        <v>2627</v>
      </c>
      <c r="E175" s="11">
        <v>0.5101</v>
      </c>
      <c r="F175" s="11" t="s">
        <v>2227</v>
      </c>
      <c r="G175" s="11">
        <v>0.48975999999999997</v>
      </c>
      <c r="H175" s="11" t="s">
        <v>2250</v>
      </c>
      <c r="I175" s="32">
        <v>1.0000000000000001E-5</v>
      </c>
      <c r="J175" s="32" t="s">
        <v>2105</v>
      </c>
      <c r="K175" s="11" t="s">
        <v>2525</v>
      </c>
      <c r="L175" s="11" t="s">
        <v>2346</v>
      </c>
      <c r="M175" s="11">
        <v>0.99972000000000005</v>
      </c>
      <c r="N175" s="11" t="s">
        <v>2252</v>
      </c>
      <c r="O175" s="32">
        <v>1.0000000000000001E-5</v>
      </c>
      <c r="P175" s="11" t="s">
        <v>2254</v>
      </c>
      <c r="Q175" s="32">
        <v>1.0000000000000001E-5</v>
      </c>
      <c r="R175" s="32" t="s">
        <v>2072</v>
      </c>
      <c r="S175" s="11" t="s">
        <v>2346</v>
      </c>
      <c r="T175" s="35"/>
      <c r="U175" s="11"/>
    </row>
    <row r="176" spans="1:21">
      <c r="A176" s="11" t="s">
        <v>1450</v>
      </c>
      <c r="B176" s="11" t="s">
        <v>2525</v>
      </c>
      <c r="C176" s="11" t="s">
        <v>2594</v>
      </c>
      <c r="D176" s="11" t="s">
        <v>2627</v>
      </c>
      <c r="E176" s="11">
        <v>0.51008900000000001</v>
      </c>
      <c r="F176" s="11" t="s">
        <v>2227</v>
      </c>
      <c r="G176" s="11">
        <v>0.48977100000000001</v>
      </c>
      <c r="H176" s="11" t="s">
        <v>2250</v>
      </c>
      <c r="I176" s="32">
        <v>1.0000000000000001E-5</v>
      </c>
      <c r="J176" s="32" t="s">
        <v>2105</v>
      </c>
      <c r="K176" s="11" t="s">
        <v>2525</v>
      </c>
      <c r="L176" s="11" t="s">
        <v>2346</v>
      </c>
      <c r="M176" s="11">
        <v>0.99972000000000005</v>
      </c>
      <c r="N176" s="11" t="s">
        <v>2252</v>
      </c>
      <c r="O176" s="32">
        <v>1.0000000000000001E-5</v>
      </c>
      <c r="P176" s="11" t="s">
        <v>2254</v>
      </c>
      <c r="Q176" s="32">
        <v>1.0000000000000001E-5</v>
      </c>
      <c r="R176" s="32" t="s">
        <v>2072</v>
      </c>
      <c r="S176" s="11" t="s">
        <v>2346</v>
      </c>
      <c r="T176" s="35"/>
      <c r="U176" s="11"/>
    </row>
    <row r="177" spans="1:21">
      <c r="A177" s="11" t="s">
        <v>808</v>
      </c>
      <c r="B177" s="11" t="s">
        <v>2389</v>
      </c>
      <c r="C177" s="11" t="s">
        <v>2594</v>
      </c>
      <c r="D177" s="11" t="s">
        <v>2627</v>
      </c>
      <c r="E177" s="11">
        <v>0.50944</v>
      </c>
      <c r="F177" s="11" t="s">
        <v>2291</v>
      </c>
      <c r="G177" s="11">
        <v>0.47741699999999998</v>
      </c>
      <c r="H177" s="11" t="s">
        <v>2287</v>
      </c>
      <c r="I177" s="11">
        <v>1.3013E-2</v>
      </c>
      <c r="J177" s="32" t="s">
        <v>2105</v>
      </c>
      <c r="K177" s="11" t="s">
        <v>2575</v>
      </c>
      <c r="L177" s="11" t="s">
        <v>2367</v>
      </c>
      <c r="M177" s="11">
        <v>0.99972000000000005</v>
      </c>
      <c r="N177" s="11" t="s">
        <v>2252</v>
      </c>
      <c r="O177" s="32">
        <v>1.0000000000000001E-5</v>
      </c>
      <c r="P177" s="11" t="s">
        <v>2254</v>
      </c>
      <c r="Q177" s="32">
        <v>1.0000000000000001E-5</v>
      </c>
      <c r="R177" s="32" t="s">
        <v>2072</v>
      </c>
      <c r="S177" s="11" t="s">
        <v>2367</v>
      </c>
      <c r="T177" s="35"/>
      <c r="U177" s="11"/>
    </row>
    <row r="178" spans="1:21">
      <c r="A178" s="11" t="s">
        <v>545</v>
      </c>
      <c r="B178" s="11" t="s">
        <v>2389</v>
      </c>
      <c r="C178" s="11" t="s">
        <v>2594</v>
      </c>
      <c r="D178" s="11" t="s">
        <v>2627</v>
      </c>
      <c r="E178" s="11">
        <v>0.50814700000000002</v>
      </c>
      <c r="F178" s="11" t="s">
        <v>2291</v>
      </c>
      <c r="G178" s="11">
        <v>0.4803</v>
      </c>
      <c r="H178" s="11" t="s">
        <v>2287</v>
      </c>
      <c r="I178" s="11">
        <v>1.1423000000000001E-2</v>
      </c>
      <c r="J178" s="32" t="s">
        <v>2072</v>
      </c>
      <c r="K178" s="11" t="s">
        <v>2389</v>
      </c>
      <c r="L178" s="11" t="s">
        <v>2367</v>
      </c>
      <c r="M178" s="11">
        <v>0.99972000000000005</v>
      </c>
      <c r="N178" s="11" t="s">
        <v>2252</v>
      </c>
      <c r="O178" s="32">
        <v>1.0000000000000001E-5</v>
      </c>
      <c r="P178" s="11" t="s">
        <v>2254</v>
      </c>
      <c r="Q178" s="32">
        <v>1.0000000000000001E-5</v>
      </c>
      <c r="R178" s="32" t="s">
        <v>2072</v>
      </c>
      <c r="S178" s="11" t="s">
        <v>2367</v>
      </c>
      <c r="T178" s="35"/>
      <c r="U178" s="11"/>
    </row>
    <row r="179" spans="1:21">
      <c r="A179" s="11" t="s">
        <v>505</v>
      </c>
      <c r="B179" s="11" t="s">
        <v>2389</v>
      </c>
      <c r="C179" s="11" t="s">
        <v>2594</v>
      </c>
      <c r="D179" s="11" t="s">
        <v>2627</v>
      </c>
      <c r="E179" s="11">
        <v>0.507185</v>
      </c>
      <c r="F179" s="11" t="s">
        <v>2291</v>
      </c>
      <c r="G179" s="11">
        <v>0.481624</v>
      </c>
      <c r="H179" s="11" t="s">
        <v>2287</v>
      </c>
      <c r="I179" s="11">
        <v>1.1062000000000001E-2</v>
      </c>
      <c r="J179" s="32" t="s">
        <v>2072</v>
      </c>
      <c r="K179" s="11" t="s">
        <v>2389</v>
      </c>
      <c r="L179" s="11" t="s">
        <v>2367</v>
      </c>
      <c r="M179" s="11">
        <v>0.99972000000000005</v>
      </c>
      <c r="N179" s="11" t="s">
        <v>2252</v>
      </c>
      <c r="O179" s="32">
        <v>1.0000000000000001E-5</v>
      </c>
      <c r="P179" s="11" t="s">
        <v>2254</v>
      </c>
      <c r="Q179" s="32">
        <v>1.0000000000000001E-5</v>
      </c>
      <c r="R179" s="32" t="s">
        <v>2072</v>
      </c>
      <c r="S179" s="11" t="s">
        <v>2367</v>
      </c>
      <c r="T179" s="35"/>
      <c r="U179" s="11"/>
    </row>
    <row r="180" spans="1:21">
      <c r="A180" s="11" t="s">
        <v>2395</v>
      </c>
      <c r="B180" s="11" t="s">
        <v>2393</v>
      </c>
      <c r="C180" s="11" t="s">
        <v>2595</v>
      </c>
      <c r="D180" s="11" t="s">
        <v>2250</v>
      </c>
      <c r="E180" s="11">
        <v>0.48854599999999998</v>
      </c>
      <c r="F180" s="11" t="s">
        <v>2272</v>
      </c>
      <c r="G180" s="11">
        <v>0.45120399999999999</v>
      </c>
      <c r="H180" s="11" t="s">
        <v>2287</v>
      </c>
      <c r="I180" s="11">
        <v>6.0116999999999997E-2</v>
      </c>
      <c r="J180" s="32" t="s">
        <v>2105</v>
      </c>
      <c r="K180" s="11" t="s">
        <v>2142</v>
      </c>
      <c r="L180" s="11" t="s">
        <v>2271</v>
      </c>
      <c r="M180" s="11">
        <v>0.99972000000000005</v>
      </c>
      <c r="N180" s="11" t="s">
        <v>2252</v>
      </c>
      <c r="O180" s="32">
        <v>1.0000000000000001E-5</v>
      </c>
      <c r="P180" s="11" t="s">
        <v>2254</v>
      </c>
      <c r="Q180" s="32">
        <v>1.0000000000000001E-5</v>
      </c>
      <c r="R180" s="32" t="s">
        <v>2072</v>
      </c>
      <c r="S180" s="11" t="s">
        <v>2271</v>
      </c>
      <c r="T180" s="35"/>
      <c r="U180" s="11"/>
    </row>
    <row r="181" spans="1:21">
      <c r="A181" s="11" t="s">
        <v>2396</v>
      </c>
      <c r="B181" s="11" t="s">
        <v>2393</v>
      </c>
      <c r="C181" s="11" t="s">
        <v>2595</v>
      </c>
      <c r="D181" s="11" t="s">
        <v>2250</v>
      </c>
      <c r="E181" s="11">
        <v>0.48545700000000003</v>
      </c>
      <c r="F181" s="11" t="s">
        <v>2272</v>
      </c>
      <c r="G181" s="11">
        <v>0.44097799999999998</v>
      </c>
      <c r="H181" s="11" t="s">
        <v>2287</v>
      </c>
      <c r="I181" s="11">
        <v>7.3435E-2</v>
      </c>
      <c r="J181" s="32" t="s">
        <v>2105</v>
      </c>
      <c r="K181" s="11" t="s">
        <v>2142</v>
      </c>
      <c r="L181" s="11" t="s">
        <v>2271</v>
      </c>
      <c r="M181" s="11">
        <v>0.99972000000000005</v>
      </c>
      <c r="N181" s="11" t="s">
        <v>2252</v>
      </c>
      <c r="O181" s="32">
        <v>1.0000000000000001E-5</v>
      </c>
      <c r="P181" s="11" t="s">
        <v>2254</v>
      </c>
      <c r="Q181" s="32">
        <v>1.0000000000000001E-5</v>
      </c>
      <c r="R181" s="32" t="s">
        <v>2072</v>
      </c>
      <c r="S181" s="11" t="s">
        <v>2271</v>
      </c>
      <c r="T181" s="35"/>
      <c r="U181" s="11"/>
    </row>
    <row r="182" spans="1:21">
      <c r="A182" s="11" t="s">
        <v>2397</v>
      </c>
      <c r="B182" s="11" t="s">
        <v>2393</v>
      </c>
      <c r="C182" s="11" t="s">
        <v>2595</v>
      </c>
      <c r="D182" s="11" t="s">
        <v>2250</v>
      </c>
      <c r="E182" s="11">
        <v>0.47940100000000002</v>
      </c>
      <c r="F182" s="11" t="s">
        <v>2272</v>
      </c>
      <c r="G182" s="11">
        <v>0.45348300000000002</v>
      </c>
      <c r="H182" s="11" t="s">
        <v>2287</v>
      </c>
      <c r="I182" s="11">
        <v>6.6986000000000004E-2</v>
      </c>
      <c r="J182" s="32" t="s">
        <v>2105</v>
      </c>
      <c r="K182" s="11" t="s">
        <v>2142</v>
      </c>
      <c r="L182" s="11" t="s">
        <v>2271</v>
      </c>
      <c r="M182" s="11">
        <v>0.99972000000000005</v>
      </c>
      <c r="N182" s="11" t="s">
        <v>2252</v>
      </c>
      <c r="O182" s="32">
        <v>1.0000000000000001E-5</v>
      </c>
      <c r="P182" s="11" t="s">
        <v>2254</v>
      </c>
      <c r="Q182" s="32">
        <v>1.0000000000000001E-5</v>
      </c>
      <c r="R182" s="32" t="s">
        <v>2072</v>
      </c>
      <c r="S182" s="11" t="s">
        <v>2271</v>
      </c>
      <c r="T182" s="35"/>
      <c r="U182" s="11"/>
    </row>
    <row r="183" spans="1:21">
      <c r="A183" s="11" t="s">
        <v>2402</v>
      </c>
      <c r="B183" s="11" t="s">
        <v>2195</v>
      </c>
      <c r="C183" s="11" t="s">
        <v>2595</v>
      </c>
      <c r="D183" s="11" t="s">
        <v>2627</v>
      </c>
      <c r="E183" s="11">
        <v>0.99985000000000002</v>
      </c>
      <c r="F183" s="11" t="s">
        <v>2250</v>
      </c>
      <c r="G183" s="32">
        <v>1.0000000000000001E-5</v>
      </c>
      <c r="H183" s="11" t="s">
        <v>2256</v>
      </c>
      <c r="I183" s="32">
        <v>1.0000000000000001E-5</v>
      </c>
      <c r="J183" s="32" t="s">
        <v>2072</v>
      </c>
      <c r="K183" s="11" t="s">
        <v>2627</v>
      </c>
      <c r="L183" s="11" t="s">
        <v>2272</v>
      </c>
      <c r="M183" s="11">
        <v>0.99971900000000002</v>
      </c>
      <c r="N183" s="11" t="s">
        <v>2346</v>
      </c>
      <c r="O183" s="32">
        <v>1.1E-5</v>
      </c>
      <c r="P183" s="11" t="s">
        <v>2252</v>
      </c>
      <c r="Q183" s="32">
        <v>1.0000000000000001E-5</v>
      </c>
      <c r="R183" s="32" t="s">
        <v>2072</v>
      </c>
      <c r="S183" s="11" t="s">
        <v>2272</v>
      </c>
      <c r="T183" s="35"/>
      <c r="U183" s="11"/>
    </row>
    <row r="184" spans="1:21">
      <c r="A184" s="11" t="s">
        <v>2469</v>
      </c>
      <c r="B184" s="11" t="s">
        <v>2231</v>
      </c>
      <c r="C184" s="11" t="s">
        <v>2595</v>
      </c>
      <c r="D184" s="11" t="s">
        <v>2227</v>
      </c>
      <c r="E184" s="11">
        <v>0.99985000000000002</v>
      </c>
      <c r="F184" s="11" t="s">
        <v>2250</v>
      </c>
      <c r="G184" s="32">
        <v>1.0000000000000001E-5</v>
      </c>
      <c r="H184" s="11" t="s">
        <v>2256</v>
      </c>
      <c r="I184" s="32">
        <v>1.0000000000000001E-5</v>
      </c>
      <c r="J184" s="32" t="s">
        <v>2072</v>
      </c>
      <c r="K184" s="11" t="s">
        <v>2227</v>
      </c>
      <c r="L184" s="11" t="s">
        <v>2353</v>
      </c>
      <c r="M184" s="11">
        <v>0.99971900000000002</v>
      </c>
      <c r="N184" s="11" t="s">
        <v>2252</v>
      </c>
      <c r="O184" s="32">
        <v>1.1E-5</v>
      </c>
      <c r="P184" s="11" t="s">
        <v>2254</v>
      </c>
      <c r="Q184" s="32">
        <v>1.0000000000000001E-5</v>
      </c>
      <c r="R184" s="32" t="s">
        <v>2072</v>
      </c>
      <c r="S184" s="11" t="s">
        <v>2353</v>
      </c>
      <c r="T184" s="35"/>
      <c r="U184" s="11"/>
    </row>
    <row r="185" spans="1:21">
      <c r="A185" s="11" t="s">
        <v>2266</v>
      </c>
      <c r="B185" s="11" t="s">
        <v>2191</v>
      </c>
      <c r="C185" s="11" t="s">
        <v>2594</v>
      </c>
      <c r="D185" s="11" t="s">
        <v>2226</v>
      </c>
      <c r="E185" s="11">
        <v>0.99985000000000002</v>
      </c>
      <c r="F185" s="11" t="s">
        <v>2250</v>
      </c>
      <c r="G185" s="32">
        <v>1.0000000000000001E-5</v>
      </c>
      <c r="H185" s="11" t="s">
        <v>2256</v>
      </c>
      <c r="I185" s="32">
        <v>1.0000000000000001E-5</v>
      </c>
      <c r="J185" s="32" t="s">
        <v>2072</v>
      </c>
      <c r="K185" s="11" t="s">
        <v>2226</v>
      </c>
      <c r="L185" s="11" t="s">
        <v>2251</v>
      </c>
      <c r="M185" s="11">
        <v>0.99971900000000002</v>
      </c>
      <c r="N185" s="11" t="s">
        <v>2267</v>
      </c>
      <c r="O185" s="32">
        <v>1.1E-5</v>
      </c>
      <c r="P185" s="11" t="s">
        <v>2252</v>
      </c>
      <c r="Q185" s="32">
        <v>1.0000000000000001E-5</v>
      </c>
      <c r="R185" s="32" t="s">
        <v>2072</v>
      </c>
      <c r="S185" s="11" t="s">
        <v>2251</v>
      </c>
      <c r="T185" s="35"/>
      <c r="U185" s="11"/>
    </row>
    <row r="186" spans="1:21">
      <c r="A186" s="11" t="s">
        <v>2493</v>
      </c>
      <c r="B186" s="11" t="s">
        <v>2489</v>
      </c>
      <c r="C186" s="11" t="s">
        <v>2595</v>
      </c>
      <c r="D186" s="11" t="s">
        <v>2227</v>
      </c>
      <c r="E186" s="11">
        <v>0.99984099999999998</v>
      </c>
      <c r="F186" s="11" t="s">
        <v>2223</v>
      </c>
      <c r="G186" s="32">
        <v>1.4E-5</v>
      </c>
      <c r="H186" s="11" t="s">
        <v>2277</v>
      </c>
      <c r="I186" s="32">
        <v>1.2999999999999999E-5</v>
      </c>
      <c r="J186" s="32" t="s">
        <v>2072</v>
      </c>
      <c r="K186" s="11" t="s">
        <v>2227</v>
      </c>
      <c r="L186" s="11" t="s">
        <v>2265</v>
      </c>
      <c r="M186" s="11">
        <v>0.99971900000000002</v>
      </c>
      <c r="N186" s="11" t="s">
        <v>2257</v>
      </c>
      <c r="O186" s="32">
        <v>1.1E-5</v>
      </c>
      <c r="P186" s="11" t="s">
        <v>2252</v>
      </c>
      <c r="Q186" s="32">
        <v>1.0000000000000001E-5</v>
      </c>
      <c r="R186" s="32" t="s">
        <v>2072</v>
      </c>
      <c r="S186" s="11" t="s">
        <v>2265</v>
      </c>
      <c r="T186" s="35"/>
      <c r="U186" s="11"/>
    </row>
    <row r="187" spans="1:21">
      <c r="A187" s="11" t="s">
        <v>2335</v>
      </c>
      <c r="B187" s="11" t="s">
        <v>2332</v>
      </c>
      <c r="C187" s="11" t="s">
        <v>2595</v>
      </c>
      <c r="D187" s="11" t="s">
        <v>2291</v>
      </c>
      <c r="E187" s="11">
        <v>0.99983900000000003</v>
      </c>
      <c r="F187" s="11" t="s">
        <v>2293</v>
      </c>
      <c r="G187" s="32">
        <v>1.9000000000000001E-5</v>
      </c>
      <c r="H187" s="11" t="s">
        <v>2250</v>
      </c>
      <c r="I187" s="32">
        <v>1.1E-5</v>
      </c>
      <c r="J187" s="32" t="s">
        <v>2072</v>
      </c>
      <c r="K187" s="11" t="s">
        <v>2291</v>
      </c>
      <c r="L187" s="11" t="s">
        <v>2333</v>
      </c>
      <c r="M187" s="11">
        <v>0.99971900000000002</v>
      </c>
      <c r="N187" s="11" t="s">
        <v>2257</v>
      </c>
      <c r="O187" s="32">
        <v>1.1E-5</v>
      </c>
      <c r="P187" s="11" t="s">
        <v>2252</v>
      </c>
      <c r="Q187" s="32">
        <v>1.0000000000000001E-5</v>
      </c>
      <c r="R187" s="32" t="s">
        <v>2072</v>
      </c>
      <c r="S187" s="11" t="s">
        <v>2333</v>
      </c>
      <c r="T187" s="35"/>
      <c r="U187" s="11"/>
    </row>
    <row r="188" spans="1:21">
      <c r="A188" s="11" t="s">
        <v>1319</v>
      </c>
      <c r="B188" s="11" t="s">
        <v>2194</v>
      </c>
      <c r="C188" s="11" t="s">
        <v>2594</v>
      </c>
      <c r="D188" s="11" t="s">
        <v>2293</v>
      </c>
      <c r="E188" s="11">
        <v>0.99983699999999998</v>
      </c>
      <c r="F188" s="11" t="s">
        <v>2226</v>
      </c>
      <c r="G188" s="32">
        <v>1.8E-5</v>
      </c>
      <c r="H188" s="11" t="s">
        <v>2252</v>
      </c>
      <c r="I188" s="32">
        <v>1.4E-5</v>
      </c>
      <c r="J188" s="32" t="s">
        <v>2072</v>
      </c>
      <c r="K188" s="11" t="s">
        <v>2293</v>
      </c>
      <c r="L188" s="11" t="s">
        <v>2193</v>
      </c>
      <c r="M188" s="11">
        <v>0.99971900000000002</v>
      </c>
      <c r="N188" s="11" t="s">
        <v>2252</v>
      </c>
      <c r="O188" s="32">
        <v>1.1E-5</v>
      </c>
      <c r="P188" s="11" t="s">
        <v>2254</v>
      </c>
      <c r="Q188" s="32">
        <v>1.0000000000000001E-5</v>
      </c>
      <c r="R188" s="32" t="s">
        <v>2072</v>
      </c>
      <c r="S188" s="11" t="s">
        <v>2193</v>
      </c>
      <c r="T188" s="35"/>
      <c r="U188" s="11"/>
    </row>
    <row r="189" spans="1:21">
      <c r="A189" s="11" t="s">
        <v>2278</v>
      </c>
      <c r="B189" s="11" t="s">
        <v>2191</v>
      </c>
      <c r="C189" s="11" t="s">
        <v>2594</v>
      </c>
      <c r="D189" s="11" t="s">
        <v>2226</v>
      </c>
      <c r="E189" s="11">
        <v>0.99983299999999997</v>
      </c>
      <c r="F189" s="11" t="s">
        <v>2249</v>
      </c>
      <c r="G189" s="32">
        <v>1.7E-5</v>
      </c>
      <c r="H189" s="11" t="s">
        <v>2256</v>
      </c>
      <c r="I189" s="32">
        <v>1.4E-5</v>
      </c>
      <c r="J189" s="32" t="s">
        <v>2072</v>
      </c>
      <c r="K189" s="11" t="s">
        <v>2226</v>
      </c>
      <c r="L189" s="11" t="s">
        <v>2251</v>
      </c>
      <c r="M189" s="11">
        <v>0.99971900000000002</v>
      </c>
      <c r="N189" s="11" t="s">
        <v>2267</v>
      </c>
      <c r="O189" s="32">
        <v>1.1E-5</v>
      </c>
      <c r="P189" s="11" t="s">
        <v>2252</v>
      </c>
      <c r="Q189" s="32">
        <v>1.0000000000000001E-5</v>
      </c>
      <c r="R189" s="32" t="s">
        <v>2072</v>
      </c>
      <c r="S189" s="11" t="s">
        <v>2251</v>
      </c>
      <c r="T189" s="35"/>
      <c r="U189" s="11"/>
    </row>
    <row r="190" spans="1:21">
      <c r="A190" s="11" t="s">
        <v>2158</v>
      </c>
      <c r="B190" s="11" t="s">
        <v>2389</v>
      </c>
      <c r="C190" s="11" t="s">
        <v>2594</v>
      </c>
      <c r="D190" s="11" t="s">
        <v>2291</v>
      </c>
      <c r="E190" s="11">
        <v>0.50767700000000004</v>
      </c>
      <c r="F190" s="11" t="s">
        <v>2272</v>
      </c>
      <c r="G190" s="11">
        <v>0.45968799999999999</v>
      </c>
      <c r="H190" s="11" t="s">
        <v>2287</v>
      </c>
      <c r="I190" s="11">
        <v>3.2504999999999999E-2</v>
      </c>
      <c r="J190" s="32" t="s">
        <v>2072</v>
      </c>
      <c r="K190" s="11" t="s">
        <v>2389</v>
      </c>
      <c r="L190" s="11" t="s">
        <v>2367</v>
      </c>
      <c r="M190" s="11">
        <v>0.99971900000000002</v>
      </c>
      <c r="N190" s="11" t="s">
        <v>2346</v>
      </c>
      <c r="O190" s="32">
        <v>1.1E-5</v>
      </c>
      <c r="P190" s="11" t="s">
        <v>2252</v>
      </c>
      <c r="Q190" s="32">
        <v>1.0000000000000001E-5</v>
      </c>
      <c r="R190" s="32" t="s">
        <v>2072</v>
      </c>
      <c r="S190" s="11" t="s">
        <v>2367</v>
      </c>
      <c r="T190" s="35"/>
      <c r="U190" s="11"/>
    </row>
    <row r="191" spans="1:21">
      <c r="A191" s="11" t="s">
        <v>2405</v>
      </c>
      <c r="B191" s="11" t="s">
        <v>2195</v>
      </c>
      <c r="C191" s="11" t="s">
        <v>2595</v>
      </c>
      <c r="D191" s="11" t="s">
        <v>2627</v>
      </c>
      <c r="E191" s="11">
        <v>0.99985000000000002</v>
      </c>
      <c r="F191" s="11" t="s">
        <v>2250</v>
      </c>
      <c r="G191" s="32">
        <v>1.0000000000000001E-5</v>
      </c>
      <c r="H191" s="11" t="s">
        <v>2256</v>
      </c>
      <c r="I191" s="32">
        <v>1.0000000000000001E-5</v>
      </c>
      <c r="J191" s="32" t="s">
        <v>2072</v>
      </c>
      <c r="K191" s="11" t="s">
        <v>2627</v>
      </c>
      <c r="L191" s="11" t="s">
        <v>2272</v>
      </c>
      <c r="M191" s="11">
        <v>0.999718</v>
      </c>
      <c r="N191" s="11" t="s">
        <v>2346</v>
      </c>
      <c r="O191" s="32">
        <v>1.1E-5</v>
      </c>
      <c r="P191" s="11" t="s">
        <v>2271</v>
      </c>
      <c r="Q191" s="32">
        <v>1.1E-5</v>
      </c>
      <c r="R191" s="32" t="s">
        <v>2072</v>
      </c>
      <c r="S191" s="11" t="s">
        <v>2272</v>
      </c>
      <c r="T191" s="35"/>
      <c r="U191" s="11"/>
    </row>
    <row r="192" spans="1:21">
      <c r="A192" s="11" t="s">
        <v>2312</v>
      </c>
      <c r="B192" s="11" t="s">
        <v>2302</v>
      </c>
      <c r="C192" s="11" t="s">
        <v>2595</v>
      </c>
      <c r="D192" s="11" t="s">
        <v>2253</v>
      </c>
      <c r="E192" s="11">
        <v>0.99984600000000001</v>
      </c>
      <c r="F192" s="11" t="s">
        <v>2287</v>
      </c>
      <c r="G192" s="32">
        <v>1.2999999999999999E-5</v>
      </c>
      <c r="H192" s="11" t="s">
        <v>2250</v>
      </c>
      <c r="I192" s="32">
        <v>1.0000000000000001E-5</v>
      </c>
      <c r="J192" s="32" t="s">
        <v>2072</v>
      </c>
      <c r="K192" s="11" t="s">
        <v>2253</v>
      </c>
      <c r="L192" s="11" t="s">
        <v>2253</v>
      </c>
      <c r="M192" s="11">
        <v>0.999718</v>
      </c>
      <c r="N192" s="11" t="s">
        <v>2262</v>
      </c>
      <c r="O192" s="32">
        <v>1.2E-5</v>
      </c>
      <c r="P192" s="11" t="s">
        <v>2252</v>
      </c>
      <c r="Q192" s="32">
        <v>1.0000000000000001E-5</v>
      </c>
      <c r="R192" s="32" t="s">
        <v>2072</v>
      </c>
      <c r="S192" s="11" t="s">
        <v>2253</v>
      </c>
      <c r="T192" s="35"/>
      <c r="U192" s="11"/>
    </row>
    <row r="193" spans="1:21">
      <c r="A193" s="11" t="s">
        <v>1103</v>
      </c>
      <c r="B193" s="11" t="s">
        <v>2229</v>
      </c>
      <c r="C193" s="11" t="s">
        <v>2594</v>
      </c>
      <c r="D193" s="11" t="s">
        <v>2223</v>
      </c>
      <c r="E193" s="11">
        <v>0.99984099999999998</v>
      </c>
      <c r="F193" s="11" t="s">
        <v>2272</v>
      </c>
      <c r="G193" s="32">
        <v>1.5999999999999999E-5</v>
      </c>
      <c r="H193" s="11" t="s">
        <v>2277</v>
      </c>
      <c r="I193" s="32">
        <v>1.2999999999999999E-5</v>
      </c>
      <c r="J193" s="32" t="s">
        <v>2072</v>
      </c>
      <c r="K193" s="11" t="s">
        <v>2223</v>
      </c>
      <c r="L193" s="11" t="s">
        <v>2306</v>
      </c>
      <c r="M193" s="11">
        <v>0.999718</v>
      </c>
      <c r="N193" s="11" t="s">
        <v>2262</v>
      </c>
      <c r="O193" s="32">
        <v>1.2E-5</v>
      </c>
      <c r="P193" s="11" t="s">
        <v>2252</v>
      </c>
      <c r="Q193" s="32">
        <v>1.0000000000000001E-5</v>
      </c>
      <c r="R193" s="32" t="s">
        <v>2072</v>
      </c>
      <c r="S193" s="11" t="s">
        <v>2306</v>
      </c>
      <c r="T193" s="35"/>
      <c r="U193" s="11"/>
    </row>
    <row r="194" spans="1:21">
      <c r="A194" s="11" t="s">
        <v>2207</v>
      </c>
      <c r="B194" s="11" t="s">
        <v>2229</v>
      </c>
      <c r="C194" s="11" t="s">
        <v>2594</v>
      </c>
      <c r="D194" s="11" t="s">
        <v>2223</v>
      </c>
      <c r="E194" s="11">
        <v>0.97319800000000001</v>
      </c>
      <c r="F194" s="11" t="s">
        <v>2287</v>
      </c>
      <c r="G194" s="11">
        <v>2.6662000000000002E-2</v>
      </c>
      <c r="H194" s="11" t="s">
        <v>2250</v>
      </c>
      <c r="I194" s="32">
        <v>1.0000000000000001E-5</v>
      </c>
      <c r="J194" s="32" t="s">
        <v>2105</v>
      </c>
      <c r="K194" s="11" t="s">
        <v>2142</v>
      </c>
      <c r="L194" s="11" t="s">
        <v>2306</v>
      </c>
      <c r="M194" s="11">
        <v>0.999718</v>
      </c>
      <c r="N194" s="11" t="s">
        <v>2271</v>
      </c>
      <c r="O194" s="32">
        <v>1.2E-5</v>
      </c>
      <c r="P194" s="11" t="s">
        <v>2252</v>
      </c>
      <c r="Q194" s="32">
        <v>1.0000000000000001E-5</v>
      </c>
      <c r="R194" s="32" t="s">
        <v>2072</v>
      </c>
      <c r="S194" s="11" t="s">
        <v>2306</v>
      </c>
      <c r="T194" s="35"/>
      <c r="U194" s="11"/>
    </row>
    <row r="195" spans="1:21">
      <c r="A195" s="11" t="s">
        <v>2372</v>
      </c>
      <c r="B195" s="11" t="s">
        <v>2365</v>
      </c>
      <c r="C195" s="11" t="s">
        <v>2595</v>
      </c>
      <c r="D195" s="11" t="s">
        <v>2277</v>
      </c>
      <c r="E195" s="11">
        <v>0.99985000000000002</v>
      </c>
      <c r="F195" s="11" t="s">
        <v>2250</v>
      </c>
      <c r="G195" s="32">
        <v>1.0000000000000001E-5</v>
      </c>
      <c r="H195" s="11" t="s">
        <v>2256</v>
      </c>
      <c r="I195" s="32">
        <v>1.0000000000000001E-5</v>
      </c>
      <c r="J195" s="32" t="s">
        <v>2072</v>
      </c>
      <c r="K195" s="11" t="s">
        <v>2277</v>
      </c>
      <c r="L195" s="11" t="s">
        <v>2277</v>
      </c>
      <c r="M195" s="11">
        <v>0.99971699999999997</v>
      </c>
      <c r="N195" s="11" t="s">
        <v>2274</v>
      </c>
      <c r="O195" s="32">
        <v>1.2999999999999999E-5</v>
      </c>
      <c r="P195" s="11" t="s">
        <v>2252</v>
      </c>
      <c r="Q195" s="32">
        <v>1.0000000000000001E-5</v>
      </c>
      <c r="R195" s="32" t="s">
        <v>2072</v>
      </c>
      <c r="S195" s="11" t="s">
        <v>2277</v>
      </c>
      <c r="T195" s="35"/>
      <c r="U195" s="11"/>
    </row>
    <row r="196" spans="1:21">
      <c r="A196" s="11" t="s">
        <v>2280</v>
      </c>
      <c r="B196" s="11" t="s">
        <v>2191</v>
      </c>
      <c r="C196" s="11" t="s">
        <v>2594</v>
      </c>
      <c r="D196" s="11" t="s">
        <v>2226</v>
      </c>
      <c r="E196" s="11">
        <v>0.99985000000000002</v>
      </c>
      <c r="F196" s="11" t="s">
        <v>2250</v>
      </c>
      <c r="G196" s="32">
        <v>1.0000000000000001E-5</v>
      </c>
      <c r="H196" s="11" t="s">
        <v>2256</v>
      </c>
      <c r="I196" s="32">
        <v>1.0000000000000001E-5</v>
      </c>
      <c r="J196" s="32" t="s">
        <v>2072</v>
      </c>
      <c r="K196" s="11" t="s">
        <v>2226</v>
      </c>
      <c r="L196" s="11" t="s">
        <v>2251</v>
      </c>
      <c r="M196" s="11">
        <v>0.99971699999999997</v>
      </c>
      <c r="N196" s="11" t="s">
        <v>2262</v>
      </c>
      <c r="O196" s="32">
        <v>1.2E-5</v>
      </c>
      <c r="P196" s="11" t="s">
        <v>2267</v>
      </c>
      <c r="Q196" s="32">
        <v>1.1E-5</v>
      </c>
      <c r="R196" s="32" t="s">
        <v>2072</v>
      </c>
      <c r="S196" s="11" t="s">
        <v>2251</v>
      </c>
      <c r="T196" s="35"/>
      <c r="U196" s="11"/>
    </row>
    <row r="197" spans="1:21">
      <c r="A197" s="11" t="s">
        <v>2181</v>
      </c>
      <c r="B197" s="11" t="s">
        <v>2399</v>
      </c>
      <c r="C197" s="11" t="s">
        <v>2594</v>
      </c>
      <c r="D197" s="11" t="s">
        <v>2287</v>
      </c>
      <c r="E197" s="11">
        <v>0.99984799999999996</v>
      </c>
      <c r="F197" s="11" t="s">
        <v>2256</v>
      </c>
      <c r="G197" s="32">
        <v>1.2E-5</v>
      </c>
      <c r="H197" s="11" t="s">
        <v>2250</v>
      </c>
      <c r="I197" s="32">
        <v>1.0000000000000001E-5</v>
      </c>
      <c r="J197" s="32" t="s">
        <v>2072</v>
      </c>
      <c r="K197" s="11" t="s">
        <v>2287</v>
      </c>
      <c r="L197" s="11" t="s">
        <v>2287</v>
      </c>
      <c r="M197" s="11">
        <v>0.99971699999999997</v>
      </c>
      <c r="N197" s="11" t="s">
        <v>2262</v>
      </c>
      <c r="O197" s="32">
        <v>1.2999999999999999E-5</v>
      </c>
      <c r="P197" s="11" t="s">
        <v>2252</v>
      </c>
      <c r="Q197" s="32">
        <v>1.0000000000000001E-5</v>
      </c>
      <c r="R197" s="32" t="s">
        <v>2072</v>
      </c>
      <c r="S197" s="11" t="s">
        <v>2287</v>
      </c>
      <c r="T197" s="35"/>
      <c r="U197" s="11"/>
    </row>
    <row r="198" spans="1:21">
      <c r="A198" s="11" t="s">
        <v>2338</v>
      </c>
      <c r="B198" s="11" t="s">
        <v>2332</v>
      </c>
      <c r="C198" s="11" t="s">
        <v>2595</v>
      </c>
      <c r="D198" s="11" t="s">
        <v>2291</v>
      </c>
      <c r="E198" s="11">
        <v>0.99984399999999996</v>
      </c>
      <c r="F198" s="11" t="s">
        <v>2293</v>
      </c>
      <c r="G198" s="32">
        <v>1.4E-5</v>
      </c>
      <c r="H198" s="11" t="s">
        <v>2272</v>
      </c>
      <c r="I198" s="32">
        <v>1.2E-5</v>
      </c>
      <c r="J198" s="32" t="s">
        <v>2072</v>
      </c>
      <c r="K198" s="11" t="s">
        <v>2291</v>
      </c>
      <c r="L198" s="11" t="s">
        <v>2333</v>
      </c>
      <c r="M198" s="11">
        <v>0.99971699999999997</v>
      </c>
      <c r="N198" s="11" t="s">
        <v>2193</v>
      </c>
      <c r="O198" s="32">
        <v>1.2999999999999999E-5</v>
      </c>
      <c r="P198" s="11" t="s">
        <v>2252</v>
      </c>
      <c r="Q198" s="32">
        <v>1.0000000000000001E-5</v>
      </c>
      <c r="R198" s="32" t="s">
        <v>2072</v>
      </c>
      <c r="S198" s="11" t="s">
        <v>2333</v>
      </c>
      <c r="T198" s="35"/>
      <c r="U198" s="11"/>
    </row>
    <row r="199" spans="1:21">
      <c r="A199" s="11" t="s">
        <v>2459</v>
      </c>
      <c r="B199" s="11" t="s">
        <v>2231</v>
      </c>
      <c r="C199" s="11" t="s">
        <v>2595</v>
      </c>
      <c r="D199" s="11" t="s">
        <v>2227</v>
      </c>
      <c r="E199" s="11">
        <v>0.99982199999999999</v>
      </c>
      <c r="F199" s="11" t="s">
        <v>2272</v>
      </c>
      <c r="G199" s="32">
        <v>2.0000000000000002E-5</v>
      </c>
      <c r="H199" s="11" t="s">
        <v>2250</v>
      </c>
      <c r="I199" s="32">
        <v>1.7E-5</v>
      </c>
      <c r="J199" s="32" t="s">
        <v>2072</v>
      </c>
      <c r="K199" s="11" t="s">
        <v>2227</v>
      </c>
      <c r="L199" s="11" t="s">
        <v>2353</v>
      </c>
      <c r="M199" s="11">
        <v>0.99971699999999997</v>
      </c>
      <c r="N199" s="11" t="s">
        <v>2252</v>
      </c>
      <c r="O199" s="32">
        <v>1.2999999999999999E-5</v>
      </c>
      <c r="P199" s="11" t="s">
        <v>2254</v>
      </c>
      <c r="Q199" s="32">
        <v>1.0000000000000001E-5</v>
      </c>
      <c r="R199" s="32" t="s">
        <v>2072</v>
      </c>
      <c r="S199" s="11" t="s">
        <v>2353</v>
      </c>
      <c r="T199" s="35"/>
      <c r="U199" s="11"/>
    </row>
    <row r="200" spans="1:21">
      <c r="A200" s="11" t="s">
        <v>2394</v>
      </c>
      <c r="B200" s="11" t="s">
        <v>2393</v>
      </c>
      <c r="C200" s="11" t="s">
        <v>2595</v>
      </c>
      <c r="D200" s="11" t="s">
        <v>2250</v>
      </c>
      <c r="E200" s="11">
        <v>0.49316900000000002</v>
      </c>
      <c r="F200" s="11" t="s">
        <v>2272</v>
      </c>
      <c r="G200" s="11">
        <v>0.45205299999999998</v>
      </c>
      <c r="H200" s="11" t="s">
        <v>2287</v>
      </c>
      <c r="I200" s="11">
        <v>5.4648000000000002E-2</v>
      </c>
      <c r="J200" s="32" t="s">
        <v>2105</v>
      </c>
      <c r="K200" s="11" t="s">
        <v>2142</v>
      </c>
      <c r="L200" s="11" t="s">
        <v>2271</v>
      </c>
      <c r="M200" s="11">
        <v>0.99971699999999997</v>
      </c>
      <c r="N200" s="11" t="s">
        <v>2258</v>
      </c>
      <c r="O200" s="32">
        <v>1.2999999999999999E-5</v>
      </c>
      <c r="P200" s="11" t="s">
        <v>2252</v>
      </c>
      <c r="Q200" s="32">
        <v>1.0000000000000001E-5</v>
      </c>
      <c r="R200" s="32" t="s">
        <v>2072</v>
      </c>
      <c r="S200" s="11" t="s">
        <v>2271</v>
      </c>
      <c r="T200" s="35"/>
      <c r="U200" s="11"/>
    </row>
    <row r="201" spans="1:21">
      <c r="A201" s="11" t="s">
        <v>2374</v>
      </c>
      <c r="B201" s="11" t="s">
        <v>2365</v>
      </c>
      <c r="C201" s="11" t="s">
        <v>2595</v>
      </c>
      <c r="D201" s="11" t="s">
        <v>2277</v>
      </c>
      <c r="E201" s="11">
        <v>0.99985000000000002</v>
      </c>
      <c r="F201" s="11" t="s">
        <v>2250</v>
      </c>
      <c r="G201" s="32">
        <v>1.0000000000000001E-5</v>
      </c>
      <c r="H201" s="11" t="s">
        <v>2256</v>
      </c>
      <c r="I201" s="32">
        <v>1.0000000000000001E-5</v>
      </c>
      <c r="J201" s="32" t="s">
        <v>2072</v>
      </c>
      <c r="K201" s="11" t="s">
        <v>2277</v>
      </c>
      <c r="L201" s="11" t="s">
        <v>2277</v>
      </c>
      <c r="M201" s="11">
        <v>0.99971600000000005</v>
      </c>
      <c r="N201" s="11" t="s">
        <v>2285</v>
      </c>
      <c r="O201" s="32">
        <v>1.4E-5</v>
      </c>
      <c r="P201" s="11" t="s">
        <v>2252</v>
      </c>
      <c r="Q201" s="32">
        <v>1.0000000000000001E-5</v>
      </c>
      <c r="R201" s="32" t="s">
        <v>2072</v>
      </c>
      <c r="S201" s="11" t="s">
        <v>2277</v>
      </c>
      <c r="T201" s="35"/>
      <c r="U201" s="11"/>
    </row>
    <row r="202" spans="1:21">
      <c r="A202" s="11" t="s">
        <v>2270</v>
      </c>
      <c r="B202" s="11" t="s">
        <v>2191</v>
      </c>
      <c r="C202" s="11" t="s">
        <v>2594</v>
      </c>
      <c r="D202" s="11" t="s">
        <v>2226</v>
      </c>
      <c r="E202" s="11">
        <v>0.99985000000000002</v>
      </c>
      <c r="F202" s="11" t="s">
        <v>2250</v>
      </c>
      <c r="G202" s="32">
        <v>1.0000000000000001E-5</v>
      </c>
      <c r="H202" s="11" t="s">
        <v>2256</v>
      </c>
      <c r="I202" s="32">
        <v>1.0000000000000001E-5</v>
      </c>
      <c r="J202" s="32" t="s">
        <v>2072</v>
      </c>
      <c r="K202" s="11" t="s">
        <v>2226</v>
      </c>
      <c r="L202" s="11" t="s">
        <v>2251</v>
      </c>
      <c r="M202" s="11">
        <v>0.99971600000000005</v>
      </c>
      <c r="N202" s="11" t="s">
        <v>2271</v>
      </c>
      <c r="O202" s="32">
        <v>1.2999999999999999E-5</v>
      </c>
      <c r="P202" s="11" t="s">
        <v>2272</v>
      </c>
      <c r="Q202" s="32">
        <v>1.1E-5</v>
      </c>
      <c r="R202" s="32" t="s">
        <v>2072</v>
      </c>
      <c r="S202" s="11" t="s">
        <v>2251</v>
      </c>
      <c r="T202" s="35"/>
      <c r="U202" s="11"/>
    </row>
    <row r="203" spans="1:21">
      <c r="A203" s="11" t="s">
        <v>2167</v>
      </c>
      <c r="B203" s="11" t="s">
        <v>2399</v>
      </c>
      <c r="C203" s="11" t="s">
        <v>2594</v>
      </c>
      <c r="D203" s="11" t="s">
        <v>2287</v>
      </c>
      <c r="E203" s="11">
        <v>0.99985000000000002</v>
      </c>
      <c r="F203" s="11" t="s">
        <v>2250</v>
      </c>
      <c r="G203" s="32">
        <v>1.0000000000000001E-5</v>
      </c>
      <c r="H203" s="11" t="s">
        <v>2256</v>
      </c>
      <c r="I203" s="32">
        <v>1.0000000000000001E-5</v>
      </c>
      <c r="J203" s="32" t="s">
        <v>2072</v>
      </c>
      <c r="K203" s="11" t="s">
        <v>2287</v>
      </c>
      <c r="L203" s="11" t="s">
        <v>2287</v>
      </c>
      <c r="M203" s="11">
        <v>0.99971600000000005</v>
      </c>
      <c r="N203" s="11" t="s">
        <v>2193</v>
      </c>
      <c r="O203" s="32">
        <v>1.4E-5</v>
      </c>
      <c r="P203" s="11" t="s">
        <v>2252</v>
      </c>
      <c r="Q203" s="32">
        <v>1.0000000000000001E-5</v>
      </c>
      <c r="R203" s="32" t="s">
        <v>2072</v>
      </c>
      <c r="S203" s="11" t="s">
        <v>2287</v>
      </c>
      <c r="T203" s="35"/>
      <c r="U203" s="11"/>
    </row>
    <row r="204" spans="1:21">
      <c r="A204" s="11" t="s">
        <v>2286</v>
      </c>
      <c r="B204" s="11" t="s">
        <v>2284</v>
      </c>
      <c r="C204" s="11" t="s">
        <v>2595</v>
      </c>
      <c r="D204" s="11" t="s">
        <v>2226</v>
      </c>
      <c r="E204" s="11">
        <v>0.99979899999999999</v>
      </c>
      <c r="F204" s="11" t="s">
        <v>2287</v>
      </c>
      <c r="G204" s="32">
        <v>2.0000000000000002E-5</v>
      </c>
      <c r="H204" s="11" t="s">
        <v>2256</v>
      </c>
      <c r="I204" s="32">
        <v>1.9000000000000001E-5</v>
      </c>
      <c r="J204" s="32" t="s">
        <v>2072</v>
      </c>
      <c r="K204" s="11" t="s">
        <v>2226</v>
      </c>
      <c r="L204" s="11" t="s">
        <v>2267</v>
      </c>
      <c r="M204" s="11">
        <v>0.99971600000000005</v>
      </c>
      <c r="N204" s="11" t="s">
        <v>2285</v>
      </c>
      <c r="O204" s="32">
        <v>1.4E-5</v>
      </c>
      <c r="P204" s="11" t="s">
        <v>2259</v>
      </c>
      <c r="Q204" s="32">
        <v>1.1E-5</v>
      </c>
      <c r="R204" s="32" t="s">
        <v>2072</v>
      </c>
      <c r="S204" s="11" t="s">
        <v>2267</v>
      </c>
      <c r="T204" s="35"/>
      <c r="U204" s="11"/>
    </row>
    <row r="205" spans="1:21">
      <c r="A205" s="11" t="s">
        <v>2529</v>
      </c>
      <c r="B205" s="11" t="s">
        <v>2525</v>
      </c>
      <c r="C205" s="11" t="s">
        <v>2595</v>
      </c>
      <c r="D205" s="11" t="s">
        <v>2627</v>
      </c>
      <c r="E205" s="11">
        <v>0.526474</v>
      </c>
      <c r="F205" s="11" t="s">
        <v>2227</v>
      </c>
      <c r="G205" s="11">
        <v>0.47338599999999997</v>
      </c>
      <c r="H205" s="11" t="s">
        <v>2250</v>
      </c>
      <c r="I205" s="32">
        <v>1.0000000000000001E-5</v>
      </c>
      <c r="J205" s="32" t="s">
        <v>2105</v>
      </c>
      <c r="K205" s="11" t="s">
        <v>2525</v>
      </c>
      <c r="L205" s="11" t="s">
        <v>2346</v>
      </c>
      <c r="M205" s="11">
        <v>0.99971600000000005</v>
      </c>
      <c r="N205" s="11" t="s">
        <v>2287</v>
      </c>
      <c r="O205" s="32">
        <v>1.4E-5</v>
      </c>
      <c r="P205" s="11" t="s">
        <v>2252</v>
      </c>
      <c r="Q205" s="32">
        <v>1.0000000000000001E-5</v>
      </c>
      <c r="R205" s="32" t="s">
        <v>2072</v>
      </c>
      <c r="S205" s="11" t="s">
        <v>2346</v>
      </c>
      <c r="T205" s="35"/>
      <c r="U205" s="11"/>
    </row>
    <row r="206" spans="1:21">
      <c r="A206" s="11" t="s">
        <v>2400</v>
      </c>
      <c r="B206" s="11" t="s">
        <v>2195</v>
      </c>
      <c r="C206" s="11" t="s">
        <v>2595</v>
      </c>
      <c r="D206" s="11" t="s">
        <v>2627</v>
      </c>
      <c r="E206" s="11">
        <v>0.99985000000000002</v>
      </c>
      <c r="F206" s="11" t="s">
        <v>2250</v>
      </c>
      <c r="G206" s="32">
        <v>1.0000000000000001E-5</v>
      </c>
      <c r="H206" s="11" t="s">
        <v>2256</v>
      </c>
      <c r="I206" s="32">
        <v>1.0000000000000001E-5</v>
      </c>
      <c r="J206" s="32" t="s">
        <v>2072</v>
      </c>
      <c r="K206" s="11" t="s">
        <v>2627</v>
      </c>
      <c r="L206" s="11" t="s">
        <v>2272</v>
      </c>
      <c r="M206" s="11">
        <v>0.99971500000000002</v>
      </c>
      <c r="N206" s="11" t="s">
        <v>2346</v>
      </c>
      <c r="O206" s="32">
        <v>1.2999999999999999E-5</v>
      </c>
      <c r="P206" s="11" t="s">
        <v>2262</v>
      </c>
      <c r="Q206" s="32">
        <v>1.2999999999999999E-5</v>
      </c>
      <c r="R206" s="32" t="s">
        <v>2072</v>
      </c>
      <c r="S206" s="11" t="s">
        <v>2272</v>
      </c>
      <c r="T206" s="35"/>
      <c r="U206" s="11"/>
    </row>
    <row r="207" spans="1:21">
      <c r="A207" s="11" t="s">
        <v>2273</v>
      </c>
      <c r="B207" s="11" t="s">
        <v>2191</v>
      </c>
      <c r="C207" s="11" t="s">
        <v>2594</v>
      </c>
      <c r="D207" s="11" t="s">
        <v>2226</v>
      </c>
      <c r="E207" s="11">
        <v>0.99985000000000002</v>
      </c>
      <c r="F207" s="11" t="s">
        <v>2250</v>
      </c>
      <c r="G207" s="32">
        <v>1.0000000000000001E-5</v>
      </c>
      <c r="H207" s="11" t="s">
        <v>2256</v>
      </c>
      <c r="I207" s="32">
        <v>1.0000000000000001E-5</v>
      </c>
      <c r="J207" s="32" t="s">
        <v>2072</v>
      </c>
      <c r="K207" s="11" t="s">
        <v>2226</v>
      </c>
      <c r="L207" s="11" t="s">
        <v>2251</v>
      </c>
      <c r="M207" s="11">
        <v>0.99971500000000002</v>
      </c>
      <c r="N207" s="11" t="s">
        <v>2274</v>
      </c>
      <c r="O207" s="32">
        <v>1.5E-5</v>
      </c>
      <c r="P207" s="11" t="s">
        <v>2271</v>
      </c>
      <c r="Q207" s="32">
        <v>1.1E-5</v>
      </c>
      <c r="R207" s="32" t="s">
        <v>2072</v>
      </c>
      <c r="S207" s="11" t="s">
        <v>2251</v>
      </c>
      <c r="T207" s="35"/>
      <c r="U207" s="11"/>
    </row>
    <row r="208" spans="1:21">
      <c r="A208" s="11" t="s">
        <v>1861</v>
      </c>
      <c r="B208" s="11" t="s">
        <v>2191</v>
      </c>
      <c r="C208" s="11" t="s">
        <v>2594</v>
      </c>
      <c r="D208" s="11" t="s">
        <v>2226</v>
      </c>
      <c r="E208" s="11">
        <v>0.99985000000000002</v>
      </c>
      <c r="F208" s="11" t="s">
        <v>2250</v>
      </c>
      <c r="G208" s="32">
        <v>1.0000000000000001E-5</v>
      </c>
      <c r="H208" s="11" t="s">
        <v>2256</v>
      </c>
      <c r="I208" s="32">
        <v>1.0000000000000001E-5</v>
      </c>
      <c r="J208" s="32" t="s">
        <v>2072</v>
      </c>
      <c r="K208" s="11" t="s">
        <v>2226</v>
      </c>
      <c r="L208" s="11" t="s">
        <v>2251</v>
      </c>
      <c r="M208" s="11">
        <v>0.99971500000000002</v>
      </c>
      <c r="N208" s="11" t="s">
        <v>2265</v>
      </c>
      <c r="O208" s="32">
        <v>1.5E-5</v>
      </c>
      <c r="P208" s="11" t="s">
        <v>2252</v>
      </c>
      <c r="Q208" s="32">
        <v>1.0000000000000001E-5</v>
      </c>
      <c r="R208" s="32" t="s">
        <v>2072</v>
      </c>
      <c r="S208" s="11" t="s">
        <v>2251</v>
      </c>
      <c r="T208" s="35"/>
      <c r="U208" s="11"/>
    </row>
    <row r="209" spans="1:21">
      <c r="A209" s="11" t="s">
        <v>2153</v>
      </c>
      <c r="B209" s="11" t="s">
        <v>2194</v>
      </c>
      <c r="C209" s="11" t="s">
        <v>2594</v>
      </c>
      <c r="D209" s="11" t="s">
        <v>2293</v>
      </c>
      <c r="E209" s="11">
        <v>0.99984499999999998</v>
      </c>
      <c r="F209" s="11" t="s">
        <v>2252</v>
      </c>
      <c r="G209" s="32">
        <v>1.2E-5</v>
      </c>
      <c r="H209" s="11" t="s">
        <v>2227</v>
      </c>
      <c r="I209" s="32">
        <v>1.2E-5</v>
      </c>
      <c r="J209" s="32" t="s">
        <v>2072</v>
      </c>
      <c r="K209" s="11" t="s">
        <v>2293</v>
      </c>
      <c r="L209" s="11" t="s">
        <v>2193</v>
      </c>
      <c r="M209" s="11">
        <v>0.99971500000000002</v>
      </c>
      <c r="N209" s="11" t="s">
        <v>2353</v>
      </c>
      <c r="O209" s="32">
        <v>1.5E-5</v>
      </c>
      <c r="P209" s="11" t="s">
        <v>2252</v>
      </c>
      <c r="Q209" s="32">
        <v>1.0000000000000001E-5</v>
      </c>
      <c r="R209" s="32" t="s">
        <v>2072</v>
      </c>
      <c r="S209" s="11" t="s">
        <v>2193</v>
      </c>
      <c r="T209" s="35"/>
      <c r="U209" s="11"/>
    </row>
    <row r="210" spans="1:21">
      <c r="A210" s="11" t="s">
        <v>2176</v>
      </c>
      <c r="B210" s="11" t="s">
        <v>2399</v>
      </c>
      <c r="C210" s="11" t="s">
        <v>2594</v>
      </c>
      <c r="D210" s="11" t="s">
        <v>2287</v>
      </c>
      <c r="E210" s="11">
        <v>0.99984399999999996</v>
      </c>
      <c r="F210" s="11" t="s">
        <v>2227</v>
      </c>
      <c r="G210" s="32">
        <v>1.4E-5</v>
      </c>
      <c r="H210" s="11" t="s">
        <v>2253</v>
      </c>
      <c r="I210" s="32">
        <v>1.2E-5</v>
      </c>
      <c r="J210" s="32" t="s">
        <v>2072</v>
      </c>
      <c r="K210" s="11" t="s">
        <v>2287</v>
      </c>
      <c r="L210" s="11" t="s">
        <v>2287</v>
      </c>
      <c r="M210" s="11">
        <v>0.99971500000000002</v>
      </c>
      <c r="N210" s="11" t="s">
        <v>2193</v>
      </c>
      <c r="O210" s="32">
        <v>1.5E-5</v>
      </c>
      <c r="P210" s="11" t="s">
        <v>2252</v>
      </c>
      <c r="Q210" s="32">
        <v>1.0000000000000001E-5</v>
      </c>
      <c r="R210" s="32" t="s">
        <v>2072</v>
      </c>
      <c r="S210" s="11" t="s">
        <v>2287</v>
      </c>
      <c r="T210" s="35"/>
      <c r="U210" s="11"/>
    </row>
    <row r="211" spans="1:21">
      <c r="A211" s="11" t="s">
        <v>2445</v>
      </c>
      <c r="B211" s="11" t="s">
        <v>2444</v>
      </c>
      <c r="C211" s="11" t="s">
        <v>2595</v>
      </c>
      <c r="D211" s="11" t="s">
        <v>2256</v>
      </c>
      <c r="E211" s="11">
        <v>0.99984200000000001</v>
      </c>
      <c r="F211" s="11" t="s">
        <v>2310</v>
      </c>
      <c r="G211" s="32">
        <v>1.8E-5</v>
      </c>
      <c r="H211" s="11" t="s">
        <v>2250</v>
      </c>
      <c r="I211" s="32">
        <v>1.0000000000000001E-5</v>
      </c>
      <c r="J211" s="32" t="s">
        <v>2072</v>
      </c>
      <c r="K211" s="11" t="s">
        <v>2256</v>
      </c>
      <c r="L211" s="11" t="s">
        <v>2351</v>
      </c>
      <c r="M211" s="11">
        <v>0.99971500000000002</v>
      </c>
      <c r="N211" s="11" t="s">
        <v>2287</v>
      </c>
      <c r="O211" s="32">
        <v>1.4E-5</v>
      </c>
      <c r="P211" s="11" t="s">
        <v>2258</v>
      </c>
      <c r="Q211" s="32">
        <v>1.1E-5</v>
      </c>
      <c r="R211" s="32" t="s">
        <v>2072</v>
      </c>
      <c r="S211" s="11" t="s">
        <v>2351</v>
      </c>
      <c r="T211" s="35"/>
      <c r="U211" s="11"/>
    </row>
    <row r="212" spans="1:21">
      <c r="A212" s="11" t="s">
        <v>737</v>
      </c>
      <c r="B212" s="11" t="s">
        <v>2194</v>
      </c>
      <c r="C212" s="11" t="s">
        <v>2594</v>
      </c>
      <c r="D212" s="11" t="s">
        <v>2293</v>
      </c>
      <c r="E212" s="11">
        <v>0.99983699999999998</v>
      </c>
      <c r="F212" s="11" t="s">
        <v>2252</v>
      </c>
      <c r="G212" s="32">
        <v>1.7E-5</v>
      </c>
      <c r="H212" s="11" t="s">
        <v>2223</v>
      </c>
      <c r="I212" s="32">
        <v>1.2999999999999999E-5</v>
      </c>
      <c r="J212" s="32" t="s">
        <v>2072</v>
      </c>
      <c r="K212" s="11" t="s">
        <v>2293</v>
      </c>
      <c r="L212" s="11" t="s">
        <v>2193</v>
      </c>
      <c r="M212" s="11">
        <v>0.99971500000000002</v>
      </c>
      <c r="N212" s="11" t="s">
        <v>2333</v>
      </c>
      <c r="O212" s="32">
        <v>1.4E-5</v>
      </c>
      <c r="P212" s="11" t="s">
        <v>2261</v>
      </c>
      <c r="Q212" s="32">
        <v>1.1E-5</v>
      </c>
      <c r="R212" s="32" t="s">
        <v>2072</v>
      </c>
      <c r="S212" s="11" t="s">
        <v>2193</v>
      </c>
      <c r="T212" s="35"/>
      <c r="U212" s="11"/>
    </row>
    <row r="213" spans="1:21">
      <c r="A213" s="11" t="s">
        <v>765</v>
      </c>
      <c r="B213" s="11" t="s">
        <v>2194</v>
      </c>
      <c r="C213" s="11" t="s">
        <v>2594</v>
      </c>
      <c r="D213" s="11" t="s">
        <v>2293</v>
      </c>
      <c r="E213" s="11">
        <v>0.99982800000000005</v>
      </c>
      <c r="F213" s="11" t="s">
        <v>2226</v>
      </c>
      <c r="G213" s="32">
        <v>1.8E-5</v>
      </c>
      <c r="H213" s="11" t="s">
        <v>2252</v>
      </c>
      <c r="I213" s="32">
        <v>1.5E-5</v>
      </c>
      <c r="J213" s="32" t="s">
        <v>2072</v>
      </c>
      <c r="K213" s="11" t="s">
        <v>2293</v>
      </c>
      <c r="L213" s="11" t="s">
        <v>2193</v>
      </c>
      <c r="M213" s="11">
        <v>0.99971500000000002</v>
      </c>
      <c r="N213" s="11" t="s">
        <v>2306</v>
      </c>
      <c r="O213" s="32">
        <v>1.5E-5</v>
      </c>
      <c r="P213" s="11" t="s">
        <v>2252</v>
      </c>
      <c r="Q213" s="32">
        <v>1.0000000000000001E-5</v>
      </c>
      <c r="R213" s="32" t="s">
        <v>2072</v>
      </c>
      <c r="S213" s="11" t="s">
        <v>2193</v>
      </c>
      <c r="T213" s="35"/>
      <c r="U213" s="11"/>
    </row>
    <row r="214" spans="1:21">
      <c r="A214" s="11" t="s">
        <v>2471</v>
      </c>
      <c r="B214" s="11" t="s">
        <v>2231</v>
      </c>
      <c r="C214" s="11" t="s">
        <v>2595</v>
      </c>
      <c r="D214" s="11" t="s">
        <v>2227</v>
      </c>
      <c r="E214" s="11">
        <v>0.99985000000000002</v>
      </c>
      <c r="F214" s="11" t="s">
        <v>2250</v>
      </c>
      <c r="G214" s="32">
        <v>1.0000000000000001E-5</v>
      </c>
      <c r="H214" s="11" t="s">
        <v>2256</v>
      </c>
      <c r="I214" s="32">
        <v>1.0000000000000001E-5</v>
      </c>
      <c r="J214" s="32" t="s">
        <v>2072</v>
      </c>
      <c r="K214" s="11" t="s">
        <v>2227</v>
      </c>
      <c r="L214" s="11" t="s">
        <v>2353</v>
      </c>
      <c r="M214" s="11">
        <v>0.99971399999999999</v>
      </c>
      <c r="N214" s="11" t="s">
        <v>2252</v>
      </c>
      <c r="O214" s="32">
        <v>1.5999999999999999E-5</v>
      </c>
      <c r="P214" s="11" t="s">
        <v>2254</v>
      </c>
      <c r="Q214" s="32">
        <v>1.0000000000000001E-5</v>
      </c>
      <c r="R214" s="32" t="s">
        <v>2072</v>
      </c>
      <c r="S214" s="11" t="s">
        <v>2353</v>
      </c>
      <c r="T214" s="35"/>
      <c r="U214" s="11"/>
    </row>
    <row r="215" spans="1:21">
      <c r="A215" s="11" t="s">
        <v>2343</v>
      </c>
      <c r="B215" s="11" t="s">
        <v>2340</v>
      </c>
      <c r="C215" s="11" t="s">
        <v>2595</v>
      </c>
      <c r="D215" s="11" t="s">
        <v>2291</v>
      </c>
      <c r="E215" s="11">
        <v>0.99985000000000002</v>
      </c>
      <c r="F215" s="11" t="s">
        <v>2250</v>
      </c>
      <c r="G215" s="32">
        <v>1.0000000000000001E-5</v>
      </c>
      <c r="H215" s="11" t="s">
        <v>2256</v>
      </c>
      <c r="I215" s="32">
        <v>1.0000000000000001E-5</v>
      </c>
      <c r="J215" s="32" t="s">
        <v>2072</v>
      </c>
      <c r="K215" s="11" t="s">
        <v>2291</v>
      </c>
      <c r="L215" s="11" t="s">
        <v>2259</v>
      </c>
      <c r="M215" s="11">
        <v>0.99971399999999999</v>
      </c>
      <c r="N215" s="11" t="s">
        <v>2249</v>
      </c>
      <c r="O215" s="32">
        <v>1.5999999999999999E-5</v>
      </c>
      <c r="P215" s="11" t="s">
        <v>2252</v>
      </c>
      <c r="Q215" s="32">
        <v>1.0000000000000001E-5</v>
      </c>
      <c r="R215" s="32" t="s">
        <v>2072</v>
      </c>
      <c r="S215" s="11" t="s">
        <v>2259</v>
      </c>
      <c r="T215" s="35"/>
      <c r="U215" s="11"/>
    </row>
    <row r="216" spans="1:21">
      <c r="A216" s="11" t="s">
        <v>2336</v>
      </c>
      <c r="B216" s="11" t="s">
        <v>2332</v>
      </c>
      <c r="C216" s="11" t="s">
        <v>2595</v>
      </c>
      <c r="D216" s="11" t="s">
        <v>2291</v>
      </c>
      <c r="E216" s="11">
        <v>0.99985000000000002</v>
      </c>
      <c r="F216" s="11" t="s">
        <v>2250</v>
      </c>
      <c r="G216" s="32">
        <v>1.0000000000000001E-5</v>
      </c>
      <c r="H216" s="11" t="s">
        <v>2256</v>
      </c>
      <c r="I216" s="32">
        <v>1.0000000000000001E-5</v>
      </c>
      <c r="J216" s="32" t="s">
        <v>2072</v>
      </c>
      <c r="K216" s="11" t="s">
        <v>2291</v>
      </c>
      <c r="L216" s="11" t="s">
        <v>2333</v>
      </c>
      <c r="M216" s="11">
        <v>0.99971399999999999</v>
      </c>
      <c r="N216" s="11" t="s">
        <v>2192</v>
      </c>
      <c r="O216" s="32">
        <v>1.5999999999999999E-5</v>
      </c>
      <c r="P216" s="11" t="s">
        <v>2252</v>
      </c>
      <c r="Q216" s="32">
        <v>1.0000000000000001E-5</v>
      </c>
      <c r="R216" s="32" t="s">
        <v>2072</v>
      </c>
      <c r="S216" s="11" t="s">
        <v>2333</v>
      </c>
      <c r="T216" s="35"/>
      <c r="U216" s="11"/>
    </row>
    <row r="217" spans="1:21">
      <c r="A217" s="11" t="s">
        <v>2171</v>
      </c>
      <c r="B217" s="11" t="s">
        <v>2399</v>
      </c>
      <c r="C217" s="11" t="s">
        <v>2594</v>
      </c>
      <c r="D217" s="11" t="s">
        <v>2287</v>
      </c>
      <c r="E217" s="11">
        <v>0.99984600000000001</v>
      </c>
      <c r="F217" s="11" t="s">
        <v>2227</v>
      </c>
      <c r="G217" s="32">
        <v>1.4E-5</v>
      </c>
      <c r="H217" s="11" t="s">
        <v>2250</v>
      </c>
      <c r="I217" s="32">
        <v>1.0000000000000001E-5</v>
      </c>
      <c r="J217" s="32" t="s">
        <v>2072</v>
      </c>
      <c r="K217" s="11" t="s">
        <v>2287</v>
      </c>
      <c r="L217" s="11" t="s">
        <v>2287</v>
      </c>
      <c r="M217" s="11">
        <v>0.99971399999999999</v>
      </c>
      <c r="N217" s="11" t="s">
        <v>2306</v>
      </c>
      <c r="O217" s="32">
        <v>1.5999999999999999E-5</v>
      </c>
      <c r="P217" s="11" t="s">
        <v>2252</v>
      </c>
      <c r="Q217" s="32">
        <v>1.0000000000000001E-5</v>
      </c>
      <c r="R217" s="32" t="s">
        <v>2072</v>
      </c>
      <c r="S217" s="11" t="s">
        <v>2287</v>
      </c>
      <c r="T217" s="35"/>
      <c r="U217" s="11"/>
    </row>
    <row r="218" spans="1:21">
      <c r="A218" s="11" t="s">
        <v>2309</v>
      </c>
      <c r="B218" s="11" t="s">
        <v>2302</v>
      </c>
      <c r="C218" s="11" t="s">
        <v>2595</v>
      </c>
      <c r="D218" s="11" t="s">
        <v>2253</v>
      </c>
      <c r="E218" s="11">
        <v>0.99984499999999998</v>
      </c>
      <c r="F218" s="11" t="s">
        <v>2310</v>
      </c>
      <c r="G218" s="32">
        <v>1.5E-5</v>
      </c>
      <c r="H218" s="11" t="s">
        <v>2250</v>
      </c>
      <c r="I218" s="32">
        <v>1.0000000000000001E-5</v>
      </c>
      <c r="J218" s="32" t="s">
        <v>2072</v>
      </c>
      <c r="K218" s="11" t="s">
        <v>2253</v>
      </c>
      <c r="L218" s="11" t="s">
        <v>2253</v>
      </c>
      <c r="M218" s="11">
        <v>0.99971399999999999</v>
      </c>
      <c r="N218" s="11" t="s">
        <v>2287</v>
      </c>
      <c r="O218" s="32">
        <v>1.5E-5</v>
      </c>
      <c r="P218" s="11" t="s">
        <v>2261</v>
      </c>
      <c r="Q218" s="32">
        <v>1.1E-5</v>
      </c>
      <c r="R218" s="32" t="s">
        <v>2072</v>
      </c>
      <c r="S218" s="11" t="s">
        <v>2253</v>
      </c>
      <c r="T218" s="35"/>
      <c r="U218" s="11"/>
    </row>
    <row r="219" spans="1:21">
      <c r="A219" s="11" t="s">
        <v>2165</v>
      </c>
      <c r="B219" s="11" t="s">
        <v>2399</v>
      </c>
      <c r="C219" s="11" t="s">
        <v>2594</v>
      </c>
      <c r="D219" s="11" t="s">
        <v>2287</v>
      </c>
      <c r="E219" s="11">
        <v>0.99984300000000004</v>
      </c>
      <c r="F219" s="11" t="s">
        <v>2272</v>
      </c>
      <c r="G219" s="32">
        <v>1.5999999999999999E-5</v>
      </c>
      <c r="H219" s="11" t="s">
        <v>2252</v>
      </c>
      <c r="I219" s="32">
        <v>1.1E-5</v>
      </c>
      <c r="J219" s="32" t="s">
        <v>2072</v>
      </c>
      <c r="K219" s="11" t="s">
        <v>2287</v>
      </c>
      <c r="L219" s="11" t="s">
        <v>2287</v>
      </c>
      <c r="M219" s="11">
        <v>0.99971399999999999</v>
      </c>
      <c r="N219" s="11" t="s">
        <v>2193</v>
      </c>
      <c r="O219" s="32">
        <v>1.5999999999999999E-5</v>
      </c>
      <c r="P219" s="11" t="s">
        <v>2252</v>
      </c>
      <c r="Q219" s="32">
        <v>1.0000000000000001E-5</v>
      </c>
      <c r="R219" s="32" t="s">
        <v>2072</v>
      </c>
      <c r="S219" s="11" t="s">
        <v>2287</v>
      </c>
      <c r="T219" s="35"/>
      <c r="U219" s="11"/>
    </row>
    <row r="220" spans="1:21">
      <c r="A220" s="11" t="s">
        <v>2179</v>
      </c>
      <c r="B220" s="11" t="s">
        <v>2399</v>
      </c>
      <c r="C220" s="11" t="s">
        <v>2594</v>
      </c>
      <c r="D220" s="11" t="s">
        <v>2287</v>
      </c>
      <c r="E220" s="11">
        <v>0.99984300000000004</v>
      </c>
      <c r="F220" s="11" t="s">
        <v>2272</v>
      </c>
      <c r="G220" s="32">
        <v>1.5999999999999999E-5</v>
      </c>
      <c r="H220" s="11" t="s">
        <v>2257</v>
      </c>
      <c r="I220" s="32">
        <v>1.1E-5</v>
      </c>
      <c r="J220" s="32" t="s">
        <v>2072</v>
      </c>
      <c r="K220" s="11" t="s">
        <v>2287</v>
      </c>
      <c r="L220" s="11" t="s">
        <v>2287</v>
      </c>
      <c r="M220" s="11">
        <v>0.99971399999999999</v>
      </c>
      <c r="N220" s="11" t="s">
        <v>2193</v>
      </c>
      <c r="O220" s="32">
        <v>1.5999999999999999E-5</v>
      </c>
      <c r="P220" s="11" t="s">
        <v>2252</v>
      </c>
      <c r="Q220" s="32">
        <v>1.0000000000000001E-5</v>
      </c>
      <c r="R220" s="32" t="s">
        <v>2072</v>
      </c>
      <c r="S220" s="11" t="s">
        <v>2287</v>
      </c>
      <c r="T220" s="35"/>
      <c r="U220" s="11"/>
    </row>
    <row r="221" spans="1:21">
      <c r="A221" s="11" t="s">
        <v>172</v>
      </c>
      <c r="B221" s="11" t="s">
        <v>2191</v>
      </c>
      <c r="C221" s="11" t="s">
        <v>2594</v>
      </c>
      <c r="D221" s="11" t="s">
        <v>2226</v>
      </c>
      <c r="E221" s="11">
        <v>0.99984200000000001</v>
      </c>
      <c r="F221" s="11" t="s">
        <v>2256</v>
      </c>
      <c r="G221" s="32">
        <v>1.5E-5</v>
      </c>
      <c r="H221" s="11" t="s">
        <v>2257</v>
      </c>
      <c r="I221" s="32">
        <v>1.2999999999999999E-5</v>
      </c>
      <c r="J221" s="32" t="s">
        <v>2072</v>
      </c>
      <c r="K221" s="11" t="s">
        <v>2226</v>
      </c>
      <c r="L221" s="11" t="s">
        <v>2251</v>
      </c>
      <c r="M221" s="11">
        <v>0.99971399999999999</v>
      </c>
      <c r="N221" s="11" t="s">
        <v>2258</v>
      </c>
      <c r="O221" s="32">
        <v>1.2999999999999999E-5</v>
      </c>
      <c r="P221" s="11" t="s">
        <v>2259</v>
      </c>
      <c r="Q221" s="32">
        <v>1.2E-5</v>
      </c>
      <c r="R221" s="32" t="s">
        <v>2072</v>
      </c>
      <c r="S221" s="11" t="s">
        <v>2251</v>
      </c>
      <c r="T221" s="35"/>
      <c r="U221" s="11"/>
    </row>
    <row r="222" spans="1:21">
      <c r="A222" s="11" t="s">
        <v>2283</v>
      </c>
      <c r="B222" s="11" t="s">
        <v>2284</v>
      </c>
      <c r="C222" s="11" t="s">
        <v>2595</v>
      </c>
      <c r="D222" s="11" t="s">
        <v>2226</v>
      </c>
      <c r="E222" s="11">
        <v>0.99983299999999997</v>
      </c>
      <c r="F222" s="11" t="s">
        <v>2256</v>
      </c>
      <c r="G222" s="32">
        <v>1.5999999999999999E-5</v>
      </c>
      <c r="H222" s="11" t="s">
        <v>2250</v>
      </c>
      <c r="I222" s="32">
        <v>1.5E-5</v>
      </c>
      <c r="J222" s="32" t="s">
        <v>2072</v>
      </c>
      <c r="K222" s="11" t="s">
        <v>2226</v>
      </c>
      <c r="L222" s="11" t="s">
        <v>2267</v>
      </c>
      <c r="M222" s="11">
        <v>0.99971399999999999</v>
      </c>
      <c r="N222" s="11" t="s">
        <v>2285</v>
      </c>
      <c r="O222" s="32">
        <v>1.5999999999999999E-5</v>
      </c>
      <c r="P222" s="11" t="s">
        <v>2252</v>
      </c>
      <c r="Q222" s="32">
        <v>1.0000000000000001E-5</v>
      </c>
      <c r="R222" s="32" t="s">
        <v>2072</v>
      </c>
      <c r="S222" s="11" t="s">
        <v>2267</v>
      </c>
      <c r="T222" s="35"/>
      <c r="U222" s="11"/>
    </row>
    <row r="223" spans="1:21">
      <c r="A223" s="11" t="s">
        <v>2341</v>
      </c>
      <c r="B223" s="11" t="s">
        <v>2340</v>
      </c>
      <c r="C223" s="11" t="s">
        <v>2595</v>
      </c>
      <c r="D223" s="11" t="s">
        <v>2291</v>
      </c>
      <c r="E223" s="11">
        <v>0.99985000000000002</v>
      </c>
      <c r="F223" s="11" t="s">
        <v>2250</v>
      </c>
      <c r="G223" s="32">
        <v>1.0000000000000001E-5</v>
      </c>
      <c r="H223" s="11" t="s">
        <v>2256</v>
      </c>
      <c r="I223" s="32">
        <v>1.0000000000000001E-5</v>
      </c>
      <c r="J223" s="32" t="s">
        <v>2072</v>
      </c>
      <c r="K223" s="11" t="s">
        <v>2291</v>
      </c>
      <c r="L223" s="11" t="s">
        <v>2259</v>
      </c>
      <c r="M223" s="11">
        <v>0.99971299999999996</v>
      </c>
      <c r="N223" s="11" t="s">
        <v>2249</v>
      </c>
      <c r="O223" s="32">
        <v>1.5999999999999999E-5</v>
      </c>
      <c r="P223" s="11" t="s">
        <v>2252</v>
      </c>
      <c r="Q223" s="32">
        <v>1.0000000000000001E-5</v>
      </c>
      <c r="R223" s="32" t="s">
        <v>2072</v>
      </c>
      <c r="S223" s="11" t="s">
        <v>2259</v>
      </c>
      <c r="T223" s="35"/>
      <c r="U223" s="11"/>
    </row>
    <row r="224" spans="1:21">
      <c r="A224" s="11" t="s">
        <v>2403</v>
      </c>
      <c r="B224" s="11" t="s">
        <v>2195</v>
      </c>
      <c r="C224" s="11" t="s">
        <v>2595</v>
      </c>
      <c r="D224" s="11" t="s">
        <v>2627</v>
      </c>
      <c r="E224" s="11">
        <v>0.99985000000000002</v>
      </c>
      <c r="F224" s="11" t="s">
        <v>2250</v>
      </c>
      <c r="G224" s="32">
        <v>1.0000000000000001E-5</v>
      </c>
      <c r="H224" s="11" t="s">
        <v>2256</v>
      </c>
      <c r="I224" s="32">
        <v>1.0000000000000001E-5</v>
      </c>
      <c r="J224" s="32" t="s">
        <v>2072</v>
      </c>
      <c r="K224" s="11" t="s">
        <v>2627</v>
      </c>
      <c r="L224" s="11" t="s">
        <v>2272</v>
      </c>
      <c r="M224" s="11">
        <v>0.99971299999999996</v>
      </c>
      <c r="N224" s="11" t="s">
        <v>2262</v>
      </c>
      <c r="O224" s="32">
        <v>1.5E-5</v>
      </c>
      <c r="P224" s="11" t="s">
        <v>2346</v>
      </c>
      <c r="Q224" s="32">
        <v>1.1E-5</v>
      </c>
      <c r="R224" s="32" t="s">
        <v>2072</v>
      </c>
      <c r="S224" s="11" t="s">
        <v>2272</v>
      </c>
      <c r="T224" s="35"/>
      <c r="U224" s="11"/>
    </row>
    <row r="225" spans="1:21">
      <c r="A225" s="11" t="s">
        <v>2276</v>
      </c>
      <c r="B225" s="11" t="s">
        <v>2191</v>
      </c>
      <c r="C225" s="11" t="s">
        <v>2594</v>
      </c>
      <c r="D225" s="11" t="s">
        <v>2226</v>
      </c>
      <c r="E225" s="11">
        <v>0.99985000000000002</v>
      </c>
      <c r="F225" s="11" t="s">
        <v>2250</v>
      </c>
      <c r="G225" s="32">
        <v>1.0000000000000001E-5</v>
      </c>
      <c r="H225" s="11" t="s">
        <v>2256</v>
      </c>
      <c r="I225" s="32">
        <v>1.0000000000000001E-5</v>
      </c>
      <c r="J225" s="32" t="s">
        <v>2072</v>
      </c>
      <c r="K225" s="11" t="s">
        <v>2226</v>
      </c>
      <c r="L225" s="11" t="s">
        <v>2251</v>
      </c>
      <c r="M225" s="11">
        <v>0.99971299999999996</v>
      </c>
      <c r="N225" s="11" t="s">
        <v>2277</v>
      </c>
      <c r="O225" s="32">
        <v>1.4E-5</v>
      </c>
      <c r="P225" s="11" t="s">
        <v>2262</v>
      </c>
      <c r="Q225" s="32">
        <v>1.2E-5</v>
      </c>
      <c r="R225" s="32" t="s">
        <v>2072</v>
      </c>
      <c r="S225" s="11" t="s">
        <v>2251</v>
      </c>
      <c r="T225" s="35"/>
      <c r="U225" s="11"/>
    </row>
    <row r="226" spans="1:21">
      <c r="A226" s="11" t="s">
        <v>2175</v>
      </c>
      <c r="B226" s="11" t="s">
        <v>2399</v>
      </c>
      <c r="C226" s="11" t="s">
        <v>2594</v>
      </c>
      <c r="D226" s="11" t="s">
        <v>2287</v>
      </c>
      <c r="E226" s="11">
        <v>0.99984700000000004</v>
      </c>
      <c r="F226" s="11" t="s">
        <v>2252</v>
      </c>
      <c r="G226" s="32">
        <v>1.2999999999999999E-5</v>
      </c>
      <c r="H226" s="11" t="s">
        <v>2250</v>
      </c>
      <c r="I226" s="32">
        <v>1.0000000000000001E-5</v>
      </c>
      <c r="J226" s="32" t="s">
        <v>2072</v>
      </c>
      <c r="K226" s="11" t="s">
        <v>2287</v>
      </c>
      <c r="L226" s="11" t="s">
        <v>2287</v>
      </c>
      <c r="M226" s="11">
        <v>0.99971299999999996</v>
      </c>
      <c r="N226" s="11" t="s">
        <v>2193</v>
      </c>
      <c r="O226" s="32">
        <v>1.7E-5</v>
      </c>
      <c r="P226" s="11" t="s">
        <v>2252</v>
      </c>
      <c r="Q226" s="32">
        <v>1.0000000000000001E-5</v>
      </c>
      <c r="R226" s="32" t="s">
        <v>2072</v>
      </c>
      <c r="S226" s="11" t="s">
        <v>2287</v>
      </c>
      <c r="T226" s="35"/>
      <c r="U226" s="11"/>
    </row>
    <row r="227" spans="1:21">
      <c r="A227" s="11" t="s">
        <v>2401</v>
      </c>
      <c r="B227" s="11" t="s">
        <v>2195</v>
      </c>
      <c r="C227" s="11" t="s">
        <v>2595</v>
      </c>
      <c r="D227" s="11" t="s">
        <v>2627</v>
      </c>
      <c r="E227" s="11">
        <v>0.99984499999999998</v>
      </c>
      <c r="F227" s="11" t="s">
        <v>2287</v>
      </c>
      <c r="G227" s="32">
        <v>1.5E-5</v>
      </c>
      <c r="H227" s="11" t="s">
        <v>2250</v>
      </c>
      <c r="I227" s="32">
        <v>1.0000000000000001E-5</v>
      </c>
      <c r="J227" s="32" t="s">
        <v>2072</v>
      </c>
      <c r="K227" s="11" t="s">
        <v>2627</v>
      </c>
      <c r="L227" s="11" t="s">
        <v>2272</v>
      </c>
      <c r="M227" s="11">
        <v>0.99971299999999996</v>
      </c>
      <c r="N227" s="11" t="s">
        <v>2346</v>
      </c>
      <c r="O227" s="32">
        <v>1.4E-5</v>
      </c>
      <c r="P227" s="11" t="s">
        <v>2262</v>
      </c>
      <c r="Q227" s="32">
        <v>1.2E-5</v>
      </c>
      <c r="R227" s="32" t="s">
        <v>2072</v>
      </c>
      <c r="S227" s="11" t="s">
        <v>2272</v>
      </c>
      <c r="T227" s="35"/>
      <c r="U227" s="11"/>
    </row>
    <row r="228" spans="1:21">
      <c r="A228" s="11" t="s">
        <v>2163</v>
      </c>
      <c r="B228" s="11" t="s">
        <v>2399</v>
      </c>
      <c r="C228" s="11" t="s">
        <v>2594</v>
      </c>
      <c r="D228" s="11" t="s">
        <v>2287</v>
      </c>
      <c r="E228" s="11">
        <v>0.99984200000000001</v>
      </c>
      <c r="F228" s="11" t="s">
        <v>2277</v>
      </c>
      <c r="G228" s="32">
        <v>1.4E-5</v>
      </c>
      <c r="H228" s="11" t="s">
        <v>2252</v>
      </c>
      <c r="I228" s="32">
        <v>1.2999999999999999E-5</v>
      </c>
      <c r="J228" s="32" t="s">
        <v>2072</v>
      </c>
      <c r="K228" s="11" t="s">
        <v>2287</v>
      </c>
      <c r="L228" s="11" t="s">
        <v>2287</v>
      </c>
      <c r="M228" s="11">
        <v>0.99971299999999996</v>
      </c>
      <c r="N228" s="11" t="s">
        <v>2193</v>
      </c>
      <c r="O228" s="32">
        <v>1.4E-5</v>
      </c>
      <c r="P228" s="11" t="s">
        <v>2285</v>
      </c>
      <c r="Q228" s="32">
        <v>1.2999999999999999E-5</v>
      </c>
      <c r="R228" s="32" t="s">
        <v>2072</v>
      </c>
      <c r="S228" s="11" t="s">
        <v>2287</v>
      </c>
      <c r="T228" s="35"/>
      <c r="U228" s="11"/>
    </row>
    <row r="229" spans="1:21">
      <c r="A229" s="11" t="s">
        <v>2182</v>
      </c>
      <c r="B229" s="11" t="s">
        <v>2399</v>
      </c>
      <c r="C229" s="11" t="s">
        <v>2594</v>
      </c>
      <c r="D229" s="11" t="s">
        <v>2287</v>
      </c>
      <c r="E229" s="11">
        <v>0.99984099999999998</v>
      </c>
      <c r="F229" s="11" t="s">
        <v>2226</v>
      </c>
      <c r="G229" s="32">
        <v>1.5E-5</v>
      </c>
      <c r="H229" s="11" t="s">
        <v>2253</v>
      </c>
      <c r="I229" s="32">
        <v>1.4E-5</v>
      </c>
      <c r="J229" s="32" t="s">
        <v>2072</v>
      </c>
      <c r="K229" s="11" t="s">
        <v>2287</v>
      </c>
      <c r="L229" s="11" t="s">
        <v>2287</v>
      </c>
      <c r="M229" s="11">
        <v>0.99971299999999996</v>
      </c>
      <c r="N229" s="11" t="s">
        <v>2306</v>
      </c>
      <c r="O229" s="32">
        <v>1.5999999999999999E-5</v>
      </c>
      <c r="P229" s="11" t="s">
        <v>2252</v>
      </c>
      <c r="Q229" s="32">
        <v>1.0000000000000001E-5</v>
      </c>
      <c r="R229" s="32" t="s">
        <v>2072</v>
      </c>
      <c r="S229" s="11" t="s">
        <v>2287</v>
      </c>
      <c r="T229" s="35"/>
      <c r="U229" s="11"/>
    </row>
    <row r="230" spans="1:21">
      <c r="A230" s="11" t="s">
        <v>2210</v>
      </c>
      <c r="B230" s="11" t="s">
        <v>2191</v>
      </c>
      <c r="C230" s="11" t="s">
        <v>2594</v>
      </c>
      <c r="D230" s="11" t="s">
        <v>2226</v>
      </c>
      <c r="E230" s="11">
        <v>0.99982300000000002</v>
      </c>
      <c r="F230" s="11" t="s">
        <v>2249</v>
      </c>
      <c r="G230" s="32">
        <v>1.9000000000000001E-5</v>
      </c>
      <c r="H230" s="11" t="s">
        <v>2250</v>
      </c>
      <c r="I230" s="32">
        <v>1.7E-5</v>
      </c>
      <c r="J230" s="32" t="s">
        <v>2072</v>
      </c>
      <c r="K230" s="11" t="s">
        <v>2226</v>
      </c>
      <c r="L230" s="11" t="s">
        <v>2251</v>
      </c>
      <c r="M230" s="11">
        <v>0.99971299999999996</v>
      </c>
      <c r="N230" s="11" t="s">
        <v>2249</v>
      </c>
      <c r="O230" s="32">
        <v>1.7E-5</v>
      </c>
      <c r="P230" s="11" t="s">
        <v>2252</v>
      </c>
      <c r="Q230" s="32">
        <v>1.0000000000000001E-5</v>
      </c>
      <c r="R230" s="32" t="s">
        <v>2072</v>
      </c>
      <c r="S230" s="11" t="s">
        <v>2251</v>
      </c>
      <c r="T230" s="35"/>
      <c r="U230" s="11"/>
    </row>
    <row r="231" spans="1:21">
      <c r="A231" s="11" t="s">
        <v>2159</v>
      </c>
      <c r="B231" s="11" t="s">
        <v>2389</v>
      </c>
      <c r="C231" s="11" t="s">
        <v>2594</v>
      </c>
      <c r="D231" s="11" t="s">
        <v>2291</v>
      </c>
      <c r="E231" s="11">
        <v>0.49901000000000001</v>
      </c>
      <c r="F231" s="11" t="s">
        <v>2272</v>
      </c>
      <c r="G231" s="11">
        <v>0.46977999999999998</v>
      </c>
      <c r="H231" s="11" t="s">
        <v>2287</v>
      </c>
      <c r="I231" s="11">
        <v>3.108E-2</v>
      </c>
      <c r="J231" s="32" t="s">
        <v>2072</v>
      </c>
      <c r="K231" s="11" t="s">
        <v>2389</v>
      </c>
      <c r="L231" s="11" t="s">
        <v>2367</v>
      </c>
      <c r="M231" s="11">
        <v>0.99971299999999996</v>
      </c>
      <c r="N231" s="11" t="s">
        <v>2333</v>
      </c>
      <c r="O231" s="32">
        <v>1.7E-5</v>
      </c>
      <c r="P231" s="11" t="s">
        <v>2252</v>
      </c>
      <c r="Q231" s="32">
        <v>1.0000000000000001E-5</v>
      </c>
      <c r="R231" s="32" t="s">
        <v>2072</v>
      </c>
      <c r="S231" s="11" t="s">
        <v>2367</v>
      </c>
      <c r="T231" s="35"/>
      <c r="U231" s="11"/>
    </row>
    <row r="232" spans="1:21">
      <c r="A232" s="11" t="s">
        <v>2373</v>
      </c>
      <c r="B232" s="11" t="s">
        <v>2365</v>
      </c>
      <c r="C232" s="11" t="s">
        <v>2595</v>
      </c>
      <c r="D232" s="11" t="s">
        <v>2277</v>
      </c>
      <c r="E232" s="11">
        <v>0.99985000000000002</v>
      </c>
      <c r="F232" s="11" t="s">
        <v>2250</v>
      </c>
      <c r="G232" s="32">
        <v>1.0000000000000001E-5</v>
      </c>
      <c r="H232" s="11" t="s">
        <v>2256</v>
      </c>
      <c r="I232" s="32">
        <v>1.0000000000000001E-5</v>
      </c>
      <c r="J232" s="32" t="s">
        <v>2072</v>
      </c>
      <c r="K232" s="11" t="s">
        <v>2277</v>
      </c>
      <c r="L232" s="11" t="s">
        <v>2277</v>
      </c>
      <c r="M232" s="11">
        <v>0.99971200000000005</v>
      </c>
      <c r="N232" s="11" t="s">
        <v>2333</v>
      </c>
      <c r="O232" s="32">
        <v>1.4E-5</v>
      </c>
      <c r="P232" s="11" t="s">
        <v>2271</v>
      </c>
      <c r="Q232" s="32">
        <v>1.4E-5</v>
      </c>
      <c r="R232" s="32" t="s">
        <v>2072</v>
      </c>
      <c r="S232" s="11" t="s">
        <v>2277</v>
      </c>
      <c r="T232" s="35"/>
      <c r="U232" s="11"/>
    </row>
    <row r="233" spans="1:21">
      <c r="A233" s="11" t="s">
        <v>2504</v>
      </c>
      <c r="B233" s="11" t="s">
        <v>2498</v>
      </c>
      <c r="C233" s="11" t="s">
        <v>2595</v>
      </c>
      <c r="D233" s="11" t="s">
        <v>2252</v>
      </c>
      <c r="E233" s="11">
        <v>0.99985000000000002</v>
      </c>
      <c r="F233" s="11" t="s">
        <v>2250</v>
      </c>
      <c r="G233" s="32">
        <v>1.0000000000000001E-5</v>
      </c>
      <c r="H233" s="11" t="s">
        <v>2256</v>
      </c>
      <c r="I233" s="32">
        <v>1.0000000000000001E-5</v>
      </c>
      <c r="J233" s="32" t="s">
        <v>2072</v>
      </c>
      <c r="K233" s="11" t="s">
        <v>2252</v>
      </c>
      <c r="L233" s="11" t="s">
        <v>2252</v>
      </c>
      <c r="M233" s="11">
        <v>0.99971200000000005</v>
      </c>
      <c r="N233" s="11" t="s">
        <v>2259</v>
      </c>
      <c r="O233" s="32">
        <v>1.4E-5</v>
      </c>
      <c r="P233" s="11" t="s">
        <v>2277</v>
      </c>
      <c r="Q233" s="32">
        <v>1.2E-5</v>
      </c>
      <c r="R233" s="32" t="s">
        <v>2072</v>
      </c>
      <c r="S233" s="11" t="s">
        <v>2252</v>
      </c>
      <c r="T233" s="35"/>
      <c r="U233" s="11"/>
    </row>
    <row r="234" spans="1:21">
      <c r="A234" s="11" t="s">
        <v>1329</v>
      </c>
      <c r="B234" s="11" t="s">
        <v>2194</v>
      </c>
      <c r="C234" s="11" t="s">
        <v>2594</v>
      </c>
      <c r="D234" s="11" t="s">
        <v>2628</v>
      </c>
      <c r="E234" s="11">
        <v>0.99985000000000002</v>
      </c>
      <c r="F234" s="11" t="s">
        <v>2250</v>
      </c>
      <c r="G234" s="32">
        <v>1.0000000000000001E-5</v>
      </c>
      <c r="H234" s="11" t="s">
        <v>2256</v>
      </c>
      <c r="I234" s="32">
        <v>1.0000000000000001E-5</v>
      </c>
      <c r="J234" s="32" t="s">
        <v>2072</v>
      </c>
      <c r="K234" s="11" t="s">
        <v>2628</v>
      </c>
      <c r="L234" s="11" t="s">
        <v>2193</v>
      </c>
      <c r="M234" s="11">
        <v>0.99971200000000005</v>
      </c>
      <c r="N234" s="11" t="s">
        <v>2192</v>
      </c>
      <c r="O234" s="32">
        <v>1.8E-5</v>
      </c>
      <c r="P234" s="11" t="s">
        <v>2252</v>
      </c>
      <c r="Q234" s="32">
        <v>1.0000000000000001E-5</v>
      </c>
      <c r="R234" s="32" t="s">
        <v>2072</v>
      </c>
      <c r="S234" s="11" t="s">
        <v>2193</v>
      </c>
      <c r="T234" s="35"/>
      <c r="U234" s="11"/>
    </row>
    <row r="235" spans="1:21">
      <c r="A235" s="11" t="s">
        <v>1120</v>
      </c>
      <c r="B235" s="11" t="s">
        <v>2229</v>
      </c>
      <c r="C235" s="11" t="s">
        <v>2594</v>
      </c>
      <c r="D235" s="11" t="s">
        <v>2223</v>
      </c>
      <c r="E235" s="11">
        <v>0.99984499999999998</v>
      </c>
      <c r="F235" s="11" t="s">
        <v>2272</v>
      </c>
      <c r="G235" s="32">
        <v>1.4E-5</v>
      </c>
      <c r="H235" s="11" t="s">
        <v>2310</v>
      </c>
      <c r="I235" s="32">
        <v>1.1E-5</v>
      </c>
      <c r="J235" s="32" t="s">
        <v>2072</v>
      </c>
      <c r="K235" s="11" t="s">
        <v>2223</v>
      </c>
      <c r="L235" s="11" t="s">
        <v>2306</v>
      </c>
      <c r="M235" s="11">
        <v>0.99971200000000005</v>
      </c>
      <c r="N235" s="11" t="s">
        <v>2259</v>
      </c>
      <c r="O235" s="32">
        <v>1.7E-5</v>
      </c>
      <c r="P235" s="11" t="s">
        <v>2272</v>
      </c>
      <c r="Q235" s="32">
        <v>1.1E-5</v>
      </c>
      <c r="R235" s="32" t="s">
        <v>2072</v>
      </c>
      <c r="S235" s="11" t="s">
        <v>2306</v>
      </c>
      <c r="T235" s="35"/>
      <c r="U235" s="11"/>
    </row>
    <row r="236" spans="1:21">
      <c r="A236" s="11" t="s">
        <v>2304</v>
      </c>
      <c r="B236" s="11" t="s">
        <v>2302</v>
      </c>
      <c r="C236" s="11" t="s">
        <v>2595</v>
      </c>
      <c r="D236" s="11" t="s">
        <v>2253</v>
      </c>
      <c r="E236" s="11">
        <v>0.99984399999999996</v>
      </c>
      <c r="F236" s="11" t="s">
        <v>2223</v>
      </c>
      <c r="G236" s="32">
        <v>1.2999999999999999E-5</v>
      </c>
      <c r="H236" s="11" t="s">
        <v>2257</v>
      </c>
      <c r="I236" s="32">
        <v>1.2E-5</v>
      </c>
      <c r="J236" s="32" t="s">
        <v>2072</v>
      </c>
      <c r="K236" s="11" t="s">
        <v>2253</v>
      </c>
      <c r="L236" s="11" t="s">
        <v>2253</v>
      </c>
      <c r="M236" s="11">
        <v>0.99971200000000005</v>
      </c>
      <c r="N236" s="11" t="s">
        <v>2287</v>
      </c>
      <c r="O236" s="32">
        <v>1.5E-5</v>
      </c>
      <c r="P236" s="11" t="s">
        <v>2272</v>
      </c>
      <c r="Q236" s="32">
        <v>1.2E-5</v>
      </c>
      <c r="R236" s="32" t="s">
        <v>2072</v>
      </c>
      <c r="S236" s="11" t="s">
        <v>2253</v>
      </c>
      <c r="T236" s="35"/>
      <c r="U236" s="11"/>
    </row>
    <row r="237" spans="1:21">
      <c r="A237" s="11" t="s">
        <v>2164</v>
      </c>
      <c r="B237" s="11" t="s">
        <v>2399</v>
      </c>
      <c r="C237" s="11" t="s">
        <v>2594</v>
      </c>
      <c r="D237" s="11" t="s">
        <v>2287</v>
      </c>
      <c r="E237" s="11">
        <v>0.99984099999999998</v>
      </c>
      <c r="F237" s="11" t="s">
        <v>2252</v>
      </c>
      <c r="G237" s="32">
        <v>1.5E-5</v>
      </c>
      <c r="H237" s="11" t="s">
        <v>2227</v>
      </c>
      <c r="I237" s="32">
        <v>1.4E-5</v>
      </c>
      <c r="J237" s="32" t="s">
        <v>2072</v>
      </c>
      <c r="K237" s="11" t="s">
        <v>2287</v>
      </c>
      <c r="L237" s="11" t="s">
        <v>2287</v>
      </c>
      <c r="M237" s="11">
        <v>0.99971200000000005</v>
      </c>
      <c r="N237" s="11" t="s">
        <v>2193</v>
      </c>
      <c r="O237" s="32">
        <v>1.8E-5</v>
      </c>
      <c r="P237" s="11" t="s">
        <v>2252</v>
      </c>
      <c r="Q237" s="32">
        <v>1.0000000000000001E-5</v>
      </c>
      <c r="R237" s="32" t="s">
        <v>2072</v>
      </c>
      <c r="S237" s="11" t="s">
        <v>2287</v>
      </c>
      <c r="T237" s="35"/>
      <c r="U237" s="11"/>
    </row>
    <row r="238" spans="1:21">
      <c r="A238" s="11" t="s">
        <v>2407</v>
      </c>
      <c r="B238" s="11" t="s">
        <v>2406</v>
      </c>
      <c r="C238" s="11" t="s">
        <v>2595</v>
      </c>
      <c r="D238" s="11" t="s">
        <v>2627</v>
      </c>
      <c r="E238" s="11">
        <v>0.98115600000000003</v>
      </c>
      <c r="F238" s="11" t="s">
        <v>2287</v>
      </c>
      <c r="G238" s="11">
        <v>1.8696999999999998E-2</v>
      </c>
      <c r="H238" s="11" t="s">
        <v>2223</v>
      </c>
      <c r="I238" s="32">
        <v>1.4E-5</v>
      </c>
      <c r="J238" s="32" t="s">
        <v>2072</v>
      </c>
      <c r="K238" s="11" t="s">
        <v>2627</v>
      </c>
      <c r="L238" s="11" t="s">
        <v>2367</v>
      </c>
      <c r="M238" s="11">
        <v>0.99971200000000005</v>
      </c>
      <c r="N238" s="11" t="s">
        <v>2267</v>
      </c>
      <c r="O238" s="32">
        <v>1.8E-5</v>
      </c>
      <c r="P238" s="11" t="s">
        <v>2252</v>
      </c>
      <c r="Q238" s="32">
        <v>1.0000000000000001E-5</v>
      </c>
      <c r="R238" s="32" t="s">
        <v>2072</v>
      </c>
      <c r="S238" s="11" t="s">
        <v>2367</v>
      </c>
      <c r="T238" s="35"/>
      <c r="U238" s="11"/>
    </row>
    <row r="239" spans="1:21">
      <c r="A239" s="11" t="s">
        <v>2465</v>
      </c>
      <c r="B239" s="11" t="s">
        <v>2231</v>
      </c>
      <c r="C239" s="11" t="s">
        <v>2595</v>
      </c>
      <c r="D239" s="11" t="s">
        <v>2227</v>
      </c>
      <c r="E239" s="11">
        <v>0.99985000000000002</v>
      </c>
      <c r="F239" s="11" t="s">
        <v>2250</v>
      </c>
      <c r="G239" s="32">
        <v>1.0000000000000001E-5</v>
      </c>
      <c r="H239" s="11" t="s">
        <v>2256</v>
      </c>
      <c r="I239" s="32">
        <v>1.0000000000000001E-5</v>
      </c>
      <c r="J239" s="32" t="s">
        <v>2072</v>
      </c>
      <c r="K239" s="11" t="s">
        <v>2227</v>
      </c>
      <c r="L239" s="11" t="s">
        <v>2353</v>
      </c>
      <c r="M239" s="11">
        <v>0.99971100000000002</v>
      </c>
      <c r="N239" s="11" t="s">
        <v>2257</v>
      </c>
      <c r="O239" s="32">
        <v>1.8E-5</v>
      </c>
      <c r="P239" s="11" t="s">
        <v>2265</v>
      </c>
      <c r="Q239" s="32">
        <v>1.1E-5</v>
      </c>
      <c r="R239" s="32" t="s">
        <v>2072</v>
      </c>
      <c r="S239" s="11" t="s">
        <v>2353</v>
      </c>
      <c r="T239" s="35"/>
      <c r="U239" s="11"/>
    </row>
    <row r="240" spans="1:21">
      <c r="A240" s="11" t="s">
        <v>2326</v>
      </c>
      <c r="B240" s="11" t="s">
        <v>2315</v>
      </c>
      <c r="C240" s="11" t="s">
        <v>2595</v>
      </c>
      <c r="D240" s="11" t="s">
        <v>2255</v>
      </c>
      <c r="E240" s="11">
        <v>0.99985000000000002</v>
      </c>
      <c r="F240" s="11" t="s">
        <v>2250</v>
      </c>
      <c r="G240" s="32">
        <v>1.0000000000000001E-5</v>
      </c>
      <c r="H240" s="11" t="s">
        <v>2256</v>
      </c>
      <c r="I240" s="32">
        <v>1.0000000000000001E-5</v>
      </c>
      <c r="J240" s="32" t="s">
        <v>2072</v>
      </c>
      <c r="K240" s="11" t="s">
        <v>2255</v>
      </c>
      <c r="L240" s="11" t="s">
        <v>2255</v>
      </c>
      <c r="M240" s="11">
        <v>0.99971100000000002</v>
      </c>
      <c r="N240" s="11" t="s">
        <v>2287</v>
      </c>
      <c r="O240" s="32">
        <v>1.8E-5</v>
      </c>
      <c r="P240" s="11" t="s">
        <v>2306</v>
      </c>
      <c r="Q240" s="32">
        <v>1.1E-5</v>
      </c>
      <c r="R240" s="32" t="s">
        <v>2072</v>
      </c>
      <c r="S240" s="11" t="s">
        <v>2255</v>
      </c>
      <c r="T240" s="35"/>
      <c r="U240" s="11"/>
    </row>
    <row r="241" spans="1:21">
      <c r="A241" s="11" t="s">
        <v>2260</v>
      </c>
      <c r="B241" s="11" t="s">
        <v>2191</v>
      </c>
      <c r="C241" s="11" t="s">
        <v>2594</v>
      </c>
      <c r="D241" s="11" t="s">
        <v>2226</v>
      </c>
      <c r="E241" s="11">
        <v>0.99985000000000002</v>
      </c>
      <c r="F241" s="11" t="s">
        <v>2250</v>
      </c>
      <c r="G241" s="32">
        <v>1.0000000000000001E-5</v>
      </c>
      <c r="H241" s="11" t="s">
        <v>2256</v>
      </c>
      <c r="I241" s="32">
        <v>1.0000000000000001E-5</v>
      </c>
      <c r="J241" s="32" t="s">
        <v>2072</v>
      </c>
      <c r="K241" s="11" t="s">
        <v>2226</v>
      </c>
      <c r="L241" s="11" t="s">
        <v>2251</v>
      </c>
      <c r="M241" s="11">
        <v>0.99971100000000002</v>
      </c>
      <c r="N241" s="11" t="s">
        <v>2249</v>
      </c>
      <c r="O241" s="32">
        <v>1.9000000000000001E-5</v>
      </c>
      <c r="P241" s="11" t="s">
        <v>2252</v>
      </c>
      <c r="Q241" s="32">
        <v>1.0000000000000001E-5</v>
      </c>
      <c r="R241" s="32" t="s">
        <v>2072</v>
      </c>
      <c r="S241" s="11" t="s">
        <v>2251</v>
      </c>
      <c r="T241" s="35"/>
      <c r="U241" s="11"/>
    </row>
    <row r="242" spans="1:21">
      <c r="A242" s="11" t="s">
        <v>2166</v>
      </c>
      <c r="B242" s="11" t="s">
        <v>2399</v>
      </c>
      <c r="C242" s="11" t="s">
        <v>2594</v>
      </c>
      <c r="D242" s="11" t="s">
        <v>2287</v>
      </c>
      <c r="E242" s="11">
        <v>0.99985000000000002</v>
      </c>
      <c r="F242" s="11" t="s">
        <v>2250</v>
      </c>
      <c r="G242" s="32">
        <v>1.0000000000000001E-5</v>
      </c>
      <c r="H242" s="11" t="s">
        <v>2256</v>
      </c>
      <c r="I242" s="32">
        <v>1.0000000000000001E-5</v>
      </c>
      <c r="J242" s="32" t="s">
        <v>2072</v>
      </c>
      <c r="K242" s="11" t="s">
        <v>2287</v>
      </c>
      <c r="L242" s="11" t="s">
        <v>2287</v>
      </c>
      <c r="M242" s="11">
        <v>0.99971100000000002</v>
      </c>
      <c r="N242" s="11" t="s">
        <v>2306</v>
      </c>
      <c r="O242" s="32">
        <v>1.9000000000000001E-5</v>
      </c>
      <c r="P242" s="11" t="s">
        <v>2252</v>
      </c>
      <c r="Q242" s="32">
        <v>1.0000000000000001E-5</v>
      </c>
      <c r="R242" s="32" t="s">
        <v>2072</v>
      </c>
      <c r="S242" s="11" t="s">
        <v>2287</v>
      </c>
      <c r="T242" s="35"/>
      <c r="U242" s="11"/>
    </row>
    <row r="243" spans="1:21">
      <c r="A243" s="11" t="s">
        <v>2168</v>
      </c>
      <c r="B243" s="11" t="s">
        <v>2399</v>
      </c>
      <c r="C243" s="11" t="s">
        <v>2594</v>
      </c>
      <c r="D243" s="11" t="s">
        <v>2287</v>
      </c>
      <c r="E243" s="11">
        <v>0.99984799999999996</v>
      </c>
      <c r="F243" s="11" t="s">
        <v>2252</v>
      </c>
      <c r="G243" s="32">
        <v>1.2E-5</v>
      </c>
      <c r="H243" s="11" t="s">
        <v>2250</v>
      </c>
      <c r="I243" s="32">
        <v>1.0000000000000001E-5</v>
      </c>
      <c r="J243" s="32" t="s">
        <v>2072</v>
      </c>
      <c r="K243" s="11" t="s">
        <v>2287</v>
      </c>
      <c r="L243" s="11" t="s">
        <v>2287</v>
      </c>
      <c r="M243" s="11">
        <v>0.99971100000000002</v>
      </c>
      <c r="N243" s="11" t="s">
        <v>2193</v>
      </c>
      <c r="O243" s="32">
        <v>1.9000000000000001E-5</v>
      </c>
      <c r="P243" s="11" t="s">
        <v>2252</v>
      </c>
      <c r="Q243" s="32">
        <v>1.0000000000000001E-5</v>
      </c>
      <c r="R243" s="32" t="s">
        <v>2072</v>
      </c>
      <c r="S243" s="11" t="s">
        <v>2287</v>
      </c>
      <c r="T243" s="35"/>
      <c r="U243" s="11"/>
    </row>
    <row r="244" spans="1:21">
      <c r="A244" s="11" t="s">
        <v>2162</v>
      </c>
      <c r="B244" s="11" t="s">
        <v>2399</v>
      </c>
      <c r="C244" s="11" t="s">
        <v>2594</v>
      </c>
      <c r="D244" s="11" t="s">
        <v>2287</v>
      </c>
      <c r="E244" s="11">
        <v>0.99984600000000001</v>
      </c>
      <c r="F244" s="11" t="s">
        <v>2227</v>
      </c>
      <c r="G244" s="32">
        <v>1.2999999999999999E-5</v>
      </c>
      <c r="H244" s="11" t="s">
        <v>2293</v>
      </c>
      <c r="I244" s="32">
        <v>1.1E-5</v>
      </c>
      <c r="J244" s="32" t="s">
        <v>2072</v>
      </c>
      <c r="K244" s="11" t="s">
        <v>2287</v>
      </c>
      <c r="L244" s="11" t="s">
        <v>2287</v>
      </c>
      <c r="M244" s="11">
        <v>0.99971100000000002</v>
      </c>
      <c r="N244" s="11" t="s">
        <v>2193</v>
      </c>
      <c r="O244" s="32">
        <v>1.9000000000000001E-5</v>
      </c>
      <c r="P244" s="11" t="s">
        <v>2252</v>
      </c>
      <c r="Q244" s="32">
        <v>1.0000000000000001E-5</v>
      </c>
      <c r="R244" s="32" t="s">
        <v>2072</v>
      </c>
      <c r="S244" s="11" t="s">
        <v>2287</v>
      </c>
      <c r="T244" s="35"/>
      <c r="U244" s="11"/>
    </row>
    <row r="245" spans="1:21">
      <c r="A245" s="11" t="s">
        <v>2282</v>
      </c>
      <c r="B245" s="11" t="s">
        <v>2191</v>
      </c>
      <c r="C245" s="11" t="s">
        <v>2594</v>
      </c>
      <c r="D245" s="11" t="s">
        <v>2226</v>
      </c>
      <c r="E245" s="11">
        <v>0.99985000000000002</v>
      </c>
      <c r="F245" s="11" t="s">
        <v>2250</v>
      </c>
      <c r="G245" s="32">
        <v>1.0000000000000001E-5</v>
      </c>
      <c r="H245" s="11" t="s">
        <v>2256</v>
      </c>
      <c r="I245" s="32">
        <v>1.0000000000000001E-5</v>
      </c>
      <c r="J245" s="32" t="s">
        <v>2072</v>
      </c>
      <c r="K245" s="11" t="s">
        <v>2226</v>
      </c>
      <c r="L245" s="11" t="s">
        <v>2251</v>
      </c>
      <c r="M245" s="11">
        <v>0.99970999999999999</v>
      </c>
      <c r="N245" s="11" t="s">
        <v>2262</v>
      </c>
      <c r="O245" s="32">
        <v>1.8E-5</v>
      </c>
      <c r="P245" s="11" t="s">
        <v>2255</v>
      </c>
      <c r="Q245" s="32">
        <v>1.2E-5</v>
      </c>
      <c r="R245" s="32" t="s">
        <v>2072</v>
      </c>
      <c r="S245" s="11" t="s">
        <v>2251</v>
      </c>
      <c r="T245" s="35"/>
      <c r="U245" s="11"/>
    </row>
    <row r="246" spans="1:21">
      <c r="A246" s="11" t="s">
        <v>2173</v>
      </c>
      <c r="B246" s="11" t="s">
        <v>2399</v>
      </c>
      <c r="C246" s="11" t="s">
        <v>2594</v>
      </c>
      <c r="D246" s="11" t="s">
        <v>2287</v>
      </c>
      <c r="E246" s="11">
        <v>0.99984700000000004</v>
      </c>
      <c r="F246" s="11" t="s">
        <v>2291</v>
      </c>
      <c r="G246" s="32">
        <v>1.2999999999999999E-5</v>
      </c>
      <c r="H246" s="11" t="s">
        <v>2250</v>
      </c>
      <c r="I246" s="32">
        <v>1.0000000000000001E-5</v>
      </c>
      <c r="J246" s="32" t="s">
        <v>2072</v>
      </c>
      <c r="K246" s="11" t="s">
        <v>2287</v>
      </c>
      <c r="L246" s="11" t="s">
        <v>2287</v>
      </c>
      <c r="M246" s="11">
        <v>0.99970999999999999</v>
      </c>
      <c r="N246" s="11" t="s">
        <v>2346</v>
      </c>
      <c r="O246" s="32">
        <v>1.8E-5</v>
      </c>
      <c r="P246" s="11" t="s">
        <v>2285</v>
      </c>
      <c r="Q246" s="32">
        <v>1.1E-5</v>
      </c>
      <c r="R246" s="32" t="s">
        <v>2072</v>
      </c>
      <c r="S246" s="11" t="s">
        <v>2287</v>
      </c>
      <c r="T246" s="35"/>
      <c r="U246" s="11"/>
    </row>
    <row r="247" spans="1:21">
      <c r="A247" s="11" t="s">
        <v>2178</v>
      </c>
      <c r="B247" s="11" t="s">
        <v>2399</v>
      </c>
      <c r="C247" s="11" t="s">
        <v>2594</v>
      </c>
      <c r="D247" s="11" t="s">
        <v>2287</v>
      </c>
      <c r="E247" s="11">
        <v>0.99984700000000004</v>
      </c>
      <c r="F247" s="11" t="s">
        <v>2252</v>
      </c>
      <c r="G247" s="32">
        <v>1.2999999999999999E-5</v>
      </c>
      <c r="H247" s="11" t="s">
        <v>2250</v>
      </c>
      <c r="I247" s="32">
        <v>1.0000000000000001E-5</v>
      </c>
      <c r="J247" s="32" t="s">
        <v>2072</v>
      </c>
      <c r="K247" s="11" t="s">
        <v>2287</v>
      </c>
      <c r="L247" s="11" t="s">
        <v>2287</v>
      </c>
      <c r="M247" s="11">
        <v>0.99970999999999999</v>
      </c>
      <c r="N247" s="11" t="s">
        <v>2262</v>
      </c>
      <c r="O247" s="32">
        <v>1.5999999999999999E-5</v>
      </c>
      <c r="P247" s="11" t="s">
        <v>2367</v>
      </c>
      <c r="Q247" s="32">
        <v>1.2999999999999999E-5</v>
      </c>
      <c r="R247" s="32" t="s">
        <v>2072</v>
      </c>
      <c r="S247" s="11" t="s">
        <v>2287</v>
      </c>
      <c r="T247" s="35"/>
      <c r="U247" s="11"/>
    </row>
    <row r="248" spans="1:21">
      <c r="A248" s="11" t="s">
        <v>2301</v>
      </c>
      <c r="B248" s="11" t="s">
        <v>2302</v>
      </c>
      <c r="C248" s="11" t="s">
        <v>2595</v>
      </c>
      <c r="D248" s="11" t="s">
        <v>2253</v>
      </c>
      <c r="E248" s="11">
        <v>0.99984399999999996</v>
      </c>
      <c r="F248" s="11" t="s">
        <v>2256</v>
      </c>
      <c r="G248" s="32">
        <v>1.2999999999999999E-5</v>
      </c>
      <c r="H248" s="11" t="s">
        <v>2227</v>
      </c>
      <c r="I248" s="32">
        <v>1.2999999999999999E-5</v>
      </c>
      <c r="J248" s="32" t="s">
        <v>2072</v>
      </c>
      <c r="K248" s="11" t="s">
        <v>2253</v>
      </c>
      <c r="L248" s="11" t="s">
        <v>2253</v>
      </c>
      <c r="M248" s="11">
        <v>0.99970999999999999</v>
      </c>
      <c r="N248" s="11" t="s">
        <v>2258</v>
      </c>
      <c r="O248" s="32">
        <v>1.5E-5</v>
      </c>
      <c r="P248" s="11" t="s">
        <v>2262</v>
      </c>
      <c r="Q248" s="32">
        <v>1.2999999999999999E-5</v>
      </c>
      <c r="R248" s="32" t="s">
        <v>2072</v>
      </c>
      <c r="S248" s="11" t="s">
        <v>2253</v>
      </c>
      <c r="T248" s="35"/>
      <c r="U248" s="11"/>
    </row>
    <row r="249" spans="1:21">
      <c r="A249" s="11" t="s">
        <v>2180</v>
      </c>
      <c r="B249" s="11" t="s">
        <v>2399</v>
      </c>
      <c r="C249" s="11" t="s">
        <v>2594</v>
      </c>
      <c r="D249" s="11" t="s">
        <v>2287</v>
      </c>
      <c r="E249" s="11">
        <v>0.999838</v>
      </c>
      <c r="F249" s="11" t="s">
        <v>2272</v>
      </c>
      <c r="G249" s="32">
        <v>2.0000000000000002E-5</v>
      </c>
      <c r="H249" s="11" t="s">
        <v>2253</v>
      </c>
      <c r="I249" s="32">
        <v>1.2E-5</v>
      </c>
      <c r="J249" s="32" t="s">
        <v>2072</v>
      </c>
      <c r="K249" s="11" t="s">
        <v>2287</v>
      </c>
      <c r="L249" s="11" t="s">
        <v>2287</v>
      </c>
      <c r="M249" s="11">
        <v>0.99970999999999999</v>
      </c>
      <c r="N249" s="11" t="s">
        <v>2193</v>
      </c>
      <c r="O249" s="32">
        <v>1.7E-5</v>
      </c>
      <c r="P249" s="11" t="s">
        <v>2285</v>
      </c>
      <c r="Q249" s="32">
        <v>1.2999999999999999E-5</v>
      </c>
      <c r="R249" s="32" t="s">
        <v>2072</v>
      </c>
      <c r="S249" s="11" t="s">
        <v>2287</v>
      </c>
      <c r="T249" s="35"/>
      <c r="U249" s="11"/>
    </row>
    <row r="250" spans="1:21">
      <c r="A250" s="11" t="s">
        <v>2404</v>
      </c>
      <c r="B250" s="11" t="s">
        <v>2195</v>
      </c>
      <c r="C250" s="11" t="s">
        <v>2595</v>
      </c>
      <c r="D250" s="11" t="s">
        <v>2627</v>
      </c>
      <c r="E250" s="11">
        <v>0.99985000000000002</v>
      </c>
      <c r="F250" s="11" t="s">
        <v>2250</v>
      </c>
      <c r="G250" s="32">
        <v>1.0000000000000001E-5</v>
      </c>
      <c r="H250" s="11" t="s">
        <v>2256</v>
      </c>
      <c r="I250" s="32">
        <v>1.0000000000000001E-5</v>
      </c>
      <c r="J250" s="32" t="s">
        <v>2072</v>
      </c>
      <c r="K250" s="11" t="s">
        <v>2627</v>
      </c>
      <c r="L250" s="11" t="s">
        <v>2272</v>
      </c>
      <c r="M250" s="11">
        <v>0.99970899999999996</v>
      </c>
      <c r="N250" s="11" t="s">
        <v>2346</v>
      </c>
      <c r="O250" s="32">
        <v>1.9000000000000001E-5</v>
      </c>
      <c r="P250" s="11" t="s">
        <v>2252</v>
      </c>
      <c r="Q250" s="32">
        <v>1.1E-5</v>
      </c>
      <c r="R250" s="32" t="s">
        <v>2072</v>
      </c>
      <c r="S250" s="11" t="s">
        <v>2272</v>
      </c>
      <c r="T250" s="35"/>
      <c r="U250" s="11"/>
    </row>
    <row r="251" spans="1:21">
      <c r="A251" s="11" t="s">
        <v>1839</v>
      </c>
      <c r="B251" s="11" t="s">
        <v>2191</v>
      </c>
      <c r="C251" s="11" t="s">
        <v>2594</v>
      </c>
      <c r="D251" s="11" t="s">
        <v>2226</v>
      </c>
      <c r="E251" s="11">
        <v>0.99985000000000002</v>
      </c>
      <c r="F251" s="11" t="s">
        <v>2250</v>
      </c>
      <c r="G251" s="32">
        <v>1.0000000000000001E-5</v>
      </c>
      <c r="H251" s="11" t="s">
        <v>2256</v>
      </c>
      <c r="I251" s="32">
        <v>1.0000000000000001E-5</v>
      </c>
      <c r="J251" s="32" t="s">
        <v>2072</v>
      </c>
      <c r="K251" s="11" t="s">
        <v>2226</v>
      </c>
      <c r="L251" s="11" t="s">
        <v>2251</v>
      </c>
      <c r="M251" s="11">
        <v>0.99970899999999996</v>
      </c>
      <c r="N251" s="11" t="s">
        <v>2261</v>
      </c>
      <c r="O251" s="32">
        <v>1.8E-5</v>
      </c>
      <c r="P251" s="11" t="s">
        <v>2262</v>
      </c>
      <c r="Q251" s="32">
        <v>1.2E-5</v>
      </c>
      <c r="R251" s="32" t="s">
        <v>2072</v>
      </c>
      <c r="S251" s="11" t="s">
        <v>2251</v>
      </c>
      <c r="T251" s="35"/>
      <c r="U251" s="11"/>
    </row>
    <row r="252" spans="1:21">
      <c r="A252" s="11" t="s">
        <v>2307</v>
      </c>
      <c r="B252" s="11" t="s">
        <v>2302</v>
      </c>
      <c r="C252" s="11" t="s">
        <v>2595</v>
      </c>
      <c r="D252" s="11" t="s">
        <v>2253</v>
      </c>
      <c r="E252" s="11">
        <v>0.99984600000000001</v>
      </c>
      <c r="F252" s="11" t="s">
        <v>2256</v>
      </c>
      <c r="G252" s="32">
        <v>1.4E-5</v>
      </c>
      <c r="H252" s="11" t="s">
        <v>2250</v>
      </c>
      <c r="I252" s="32">
        <v>1.0000000000000001E-5</v>
      </c>
      <c r="J252" s="32" t="s">
        <v>2072</v>
      </c>
      <c r="K252" s="11" t="s">
        <v>2253</v>
      </c>
      <c r="L252" s="11" t="s">
        <v>2253</v>
      </c>
      <c r="M252" s="11">
        <v>0.99970899999999996</v>
      </c>
      <c r="N252" s="11" t="s">
        <v>2287</v>
      </c>
      <c r="O252" s="32">
        <v>1.7E-5</v>
      </c>
      <c r="P252" s="11" t="s">
        <v>2271</v>
      </c>
      <c r="Q252" s="32">
        <v>1.4E-5</v>
      </c>
      <c r="R252" s="32" t="s">
        <v>2072</v>
      </c>
      <c r="S252" s="11" t="s">
        <v>2253</v>
      </c>
      <c r="T252" s="35"/>
      <c r="U252" s="11"/>
    </row>
    <row r="253" spans="1:21">
      <c r="A253" s="11" t="s">
        <v>2219</v>
      </c>
      <c r="B253" s="11" t="s">
        <v>2191</v>
      </c>
      <c r="C253" s="11" t="s">
        <v>2594</v>
      </c>
      <c r="D253" s="11" t="s">
        <v>2226</v>
      </c>
      <c r="E253" s="11">
        <v>0.99981399999999998</v>
      </c>
      <c r="F253" s="11" t="s">
        <v>2249</v>
      </c>
      <c r="G253" s="32">
        <v>2.0000000000000002E-5</v>
      </c>
      <c r="H253" s="11" t="s">
        <v>2252</v>
      </c>
      <c r="I253" s="32">
        <v>1.9000000000000001E-5</v>
      </c>
      <c r="J253" s="32" t="s">
        <v>2072</v>
      </c>
      <c r="K253" s="11" t="s">
        <v>2226</v>
      </c>
      <c r="L253" s="11" t="s">
        <v>2251</v>
      </c>
      <c r="M253" s="11">
        <v>0.99970899999999996</v>
      </c>
      <c r="N253" s="11" t="s">
        <v>2249</v>
      </c>
      <c r="O253" s="32">
        <v>1.8E-5</v>
      </c>
      <c r="P253" s="11" t="s">
        <v>2255</v>
      </c>
      <c r="Q253" s="32">
        <v>1.1E-5</v>
      </c>
      <c r="R253" s="32" t="s">
        <v>2072</v>
      </c>
      <c r="S253" s="11" t="s">
        <v>2251</v>
      </c>
      <c r="T253" s="35"/>
      <c r="U253" s="11"/>
    </row>
    <row r="254" spans="1:21">
      <c r="A254" s="11" t="s">
        <v>2170</v>
      </c>
      <c r="B254" s="11" t="s">
        <v>2399</v>
      </c>
      <c r="C254" s="11" t="s">
        <v>2594</v>
      </c>
      <c r="D254" s="11" t="s">
        <v>2287</v>
      </c>
      <c r="E254" s="11">
        <v>0.99984099999999998</v>
      </c>
      <c r="F254" s="11" t="s">
        <v>2272</v>
      </c>
      <c r="G254" s="32">
        <v>1.9000000000000001E-5</v>
      </c>
      <c r="H254" s="11" t="s">
        <v>2250</v>
      </c>
      <c r="I254" s="32">
        <v>1.0000000000000001E-5</v>
      </c>
      <c r="J254" s="32" t="s">
        <v>2072</v>
      </c>
      <c r="K254" s="11" t="s">
        <v>2287</v>
      </c>
      <c r="L254" s="11" t="s">
        <v>2287</v>
      </c>
      <c r="M254" s="11">
        <v>0.99970800000000004</v>
      </c>
      <c r="N254" s="11" t="s">
        <v>2306</v>
      </c>
      <c r="O254" s="32">
        <v>1.7E-5</v>
      </c>
      <c r="P254" s="11" t="s">
        <v>2193</v>
      </c>
      <c r="Q254" s="32">
        <v>1.5E-5</v>
      </c>
      <c r="R254" s="32" t="s">
        <v>2072</v>
      </c>
      <c r="S254" s="11" t="s">
        <v>2287</v>
      </c>
      <c r="T254" s="35"/>
      <c r="U254" s="11"/>
    </row>
    <row r="255" spans="1:21">
      <c r="A255" s="11" t="s">
        <v>459</v>
      </c>
      <c r="B255" s="11" t="s">
        <v>2389</v>
      </c>
      <c r="C255" s="11" t="s">
        <v>2594</v>
      </c>
      <c r="D255" s="11" t="s">
        <v>2291</v>
      </c>
      <c r="E255" s="11">
        <v>0.50170499999999996</v>
      </c>
      <c r="F255" s="11" t="s">
        <v>2272</v>
      </c>
      <c r="G255" s="11">
        <v>0.46359800000000001</v>
      </c>
      <c r="H255" s="11" t="s">
        <v>2287</v>
      </c>
      <c r="I255" s="11">
        <v>3.4566E-2</v>
      </c>
      <c r="J255" s="32" t="s">
        <v>2072</v>
      </c>
      <c r="K255" s="11" t="s">
        <v>2389</v>
      </c>
      <c r="L255" s="11" t="s">
        <v>2274</v>
      </c>
      <c r="M255" s="11">
        <v>0.99970800000000004</v>
      </c>
      <c r="N255" s="11" t="s">
        <v>2262</v>
      </c>
      <c r="O255" s="32">
        <v>1.9000000000000001E-5</v>
      </c>
      <c r="P255" s="11" t="s">
        <v>2346</v>
      </c>
      <c r="Q255" s="32">
        <v>1.2999999999999999E-5</v>
      </c>
      <c r="R255" s="32" t="s">
        <v>2072</v>
      </c>
      <c r="S255" s="11" t="s">
        <v>2274</v>
      </c>
      <c r="T255" s="35"/>
      <c r="U255" s="11"/>
    </row>
    <row r="256" spans="1:21">
      <c r="A256" s="11" t="s">
        <v>2161</v>
      </c>
      <c r="B256" s="11" t="s">
        <v>2399</v>
      </c>
      <c r="C256" s="11" t="s">
        <v>2594</v>
      </c>
      <c r="D256" s="11" t="s">
        <v>2287</v>
      </c>
      <c r="E256" s="11">
        <v>0.99984099999999998</v>
      </c>
      <c r="F256" s="11" t="s">
        <v>2272</v>
      </c>
      <c r="G256" s="32">
        <v>1.9000000000000001E-5</v>
      </c>
      <c r="H256" s="11" t="s">
        <v>2250</v>
      </c>
      <c r="I256" s="32">
        <v>1.0000000000000001E-5</v>
      </c>
      <c r="J256" s="32" t="s">
        <v>2072</v>
      </c>
      <c r="K256" s="11" t="s">
        <v>2287</v>
      </c>
      <c r="L256" s="11" t="s">
        <v>2287</v>
      </c>
      <c r="M256" s="11">
        <v>0.99970700000000001</v>
      </c>
      <c r="N256" s="11" t="s">
        <v>2193</v>
      </c>
      <c r="O256" s="32">
        <v>1.9000000000000001E-5</v>
      </c>
      <c r="P256" s="11" t="s">
        <v>2285</v>
      </c>
      <c r="Q256" s="32">
        <v>1.4E-5</v>
      </c>
      <c r="R256" s="32" t="s">
        <v>2072</v>
      </c>
      <c r="S256" s="11" t="s">
        <v>2287</v>
      </c>
      <c r="T256" s="35"/>
      <c r="U256" s="11"/>
    </row>
    <row r="257" spans="1:21">
      <c r="A257" s="11" t="s">
        <v>2172</v>
      </c>
      <c r="B257" s="11" t="s">
        <v>2399</v>
      </c>
      <c r="C257" s="11" t="s">
        <v>2594</v>
      </c>
      <c r="D257" s="11" t="s">
        <v>2287</v>
      </c>
      <c r="E257" s="11">
        <v>0.99984099999999998</v>
      </c>
      <c r="F257" s="11" t="s">
        <v>2272</v>
      </c>
      <c r="G257" s="32">
        <v>1.7E-5</v>
      </c>
      <c r="H257" s="11" t="s">
        <v>2223</v>
      </c>
      <c r="I257" s="32">
        <v>1.1E-5</v>
      </c>
      <c r="J257" s="32" t="s">
        <v>2072</v>
      </c>
      <c r="K257" s="11" t="s">
        <v>2287</v>
      </c>
      <c r="L257" s="11" t="s">
        <v>2287</v>
      </c>
      <c r="M257" s="11">
        <v>0.99970700000000001</v>
      </c>
      <c r="N257" s="11" t="s">
        <v>2193</v>
      </c>
      <c r="O257" s="32">
        <v>1.7E-5</v>
      </c>
      <c r="P257" s="11" t="s">
        <v>2255</v>
      </c>
      <c r="Q257" s="32">
        <v>1.4E-5</v>
      </c>
      <c r="R257" s="32" t="s">
        <v>2072</v>
      </c>
      <c r="S257" s="11" t="s">
        <v>2287</v>
      </c>
      <c r="T257" s="35"/>
      <c r="U257" s="11"/>
    </row>
    <row r="258" spans="1:21">
      <c r="A258" s="11" t="s">
        <v>2313</v>
      </c>
      <c r="B258" s="11" t="s">
        <v>2302</v>
      </c>
      <c r="C258" s="11" t="s">
        <v>2595</v>
      </c>
      <c r="D258" s="11" t="s">
        <v>2253</v>
      </c>
      <c r="E258" s="11">
        <v>0.99983900000000003</v>
      </c>
      <c r="F258" s="11" t="s">
        <v>2293</v>
      </c>
      <c r="G258" s="32">
        <v>1.5E-5</v>
      </c>
      <c r="H258" s="11" t="s">
        <v>2256</v>
      </c>
      <c r="I258" s="32">
        <v>1.4E-5</v>
      </c>
      <c r="J258" s="32" t="s">
        <v>2072</v>
      </c>
      <c r="K258" s="11" t="s">
        <v>2253</v>
      </c>
      <c r="L258" s="11" t="s">
        <v>2253</v>
      </c>
      <c r="M258" s="11">
        <v>0.99970700000000001</v>
      </c>
      <c r="N258" s="11" t="s">
        <v>2262</v>
      </c>
      <c r="O258" s="32">
        <v>1.9000000000000001E-5</v>
      </c>
      <c r="P258" s="11" t="s">
        <v>2261</v>
      </c>
      <c r="Q258" s="32">
        <v>1.4E-5</v>
      </c>
      <c r="R258" s="32" t="s">
        <v>2072</v>
      </c>
      <c r="S258" s="11" t="s">
        <v>2253</v>
      </c>
      <c r="T258" s="35"/>
      <c r="U258" s="11"/>
    </row>
    <row r="259" spans="1:21">
      <c r="A259" s="11" t="s">
        <v>2472</v>
      </c>
      <c r="B259" s="11" t="s">
        <v>2231</v>
      </c>
      <c r="C259" s="11" t="s">
        <v>2595</v>
      </c>
      <c r="D259" s="11" t="s">
        <v>2227</v>
      </c>
      <c r="E259" s="11">
        <v>0.99985000000000002</v>
      </c>
      <c r="F259" s="11" t="s">
        <v>2250</v>
      </c>
      <c r="G259" s="32">
        <v>1.0000000000000001E-5</v>
      </c>
      <c r="H259" s="11" t="s">
        <v>2256</v>
      </c>
      <c r="I259" s="32">
        <v>1.0000000000000001E-5</v>
      </c>
      <c r="J259" s="32" t="s">
        <v>2072</v>
      </c>
      <c r="K259" s="11" t="s">
        <v>2227</v>
      </c>
      <c r="L259" s="11" t="s">
        <v>2353</v>
      </c>
      <c r="M259" s="11">
        <v>0.99970599999999998</v>
      </c>
      <c r="N259" s="11" t="s">
        <v>2254</v>
      </c>
      <c r="O259" s="32">
        <v>1.9000000000000001E-5</v>
      </c>
      <c r="P259" s="11" t="s">
        <v>2255</v>
      </c>
      <c r="Q259" s="32">
        <v>1.2E-5</v>
      </c>
      <c r="R259" s="32" t="s">
        <v>2072</v>
      </c>
      <c r="S259" s="11" t="s">
        <v>2353</v>
      </c>
      <c r="T259" s="35"/>
      <c r="U259" s="11"/>
    </row>
    <row r="260" spans="1:21">
      <c r="A260" s="11" t="s">
        <v>2078</v>
      </c>
      <c r="B260" s="11" t="s">
        <v>2222</v>
      </c>
      <c r="C260" s="11" t="s">
        <v>2594</v>
      </c>
      <c r="D260" s="11" t="s">
        <v>2310</v>
      </c>
      <c r="E260" s="11">
        <v>0.99985000000000002</v>
      </c>
      <c r="F260" s="11" t="s">
        <v>2250</v>
      </c>
      <c r="G260" s="32">
        <v>1.0000000000000001E-5</v>
      </c>
      <c r="H260" s="11" t="s">
        <v>2256</v>
      </c>
      <c r="I260" s="32">
        <v>1.0000000000000001E-5</v>
      </c>
      <c r="J260" s="32" t="s">
        <v>2072</v>
      </c>
      <c r="K260" s="11" t="s">
        <v>2310</v>
      </c>
      <c r="L260" s="11" t="s">
        <v>2310</v>
      </c>
      <c r="M260" s="11">
        <v>0.99970599999999998</v>
      </c>
      <c r="N260" s="11" t="s">
        <v>2272</v>
      </c>
      <c r="O260" s="32">
        <v>2.4000000000000001E-5</v>
      </c>
      <c r="P260" s="11" t="s">
        <v>2252</v>
      </c>
      <c r="Q260" s="32">
        <v>1.0000000000000001E-5</v>
      </c>
      <c r="R260" s="32" t="s">
        <v>2072</v>
      </c>
      <c r="S260" s="11" t="s">
        <v>2310</v>
      </c>
      <c r="T260" s="35"/>
      <c r="U260" s="11"/>
    </row>
    <row r="261" spans="1:21">
      <c r="A261" s="11" t="s">
        <v>2322</v>
      </c>
      <c r="B261" s="11" t="s">
        <v>2315</v>
      </c>
      <c r="C261" s="11" t="s">
        <v>2595</v>
      </c>
      <c r="D261" s="11" t="s">
        <v>2255</v>
      </c>
      <c r="E261" s="11">
        <v>0.99985000000000002</v>
      </c>
      <c r="F261" s="11" t="s">
        <v>2250</v>
      </c>
      <c r="G261" s="32">
        <v>1.0000000000000001E-5</v>
      </c>
      <c r="H261" s="11" t="s">
        <v>2256</v>
      </c>
      <c r="I261" s="32">
        <v>1.0000000000000001E-5</v>
      </c>
      <c r="J261" s="32" t="s">
        <v>2072</v>
      </c>
      <c r="K261" s="11" t="s">
        <v>2255</v>
      </c>
      <c r="L261" s="11" t="s">
        <v>2255</v>
      </c>
      <c r="M261" s="11">
        <v>0.99970499999999995</v>
      </c>
      <c r="N261" s="11" t="s">
        <v>2252</v>
      </c>
      <c r="O261" s="32">
        <v>1.7E-5</v>
      </c>
      <c r="P261" s="11" t="s">
        <v>2287</v>
      </c>
      <c r="Q261" s="32">
        <v>1.5999999999999999E-5</v>
      </c>
      <c r="R261" s="32" t="s">
        <v>2072</v>
      </c>
      <c r="S261" s="11" t="s">
        <v>2255</v>
      </c>
      <c r="T261" s="35"/>
      <c r="U261" s="11"/>
    </row>
    <row r="262" spans="1:21">
      <c r="A262" s="11" t="s">
        <v>2080</v>
      </c>
      <c r="B262" s="11" t="s">
        <v>2222</v>
      </c>
      <c r="C262" s="11" t="s">
        <v>2594</v>
      </c>
      <c r="D262" s="11" t="s">
        <v>2310</v>
      </c>
      <c r="E262" s="11">
        <v>0.99985000000000002</v>
      </c>
      <c r="F262" s="11" t="s">
        <v>2250</v>
      </c>
      <c r="G262" s="32">
        <v>1.0000000000000001E-5</v>
      </c>
      <c r="H262" s="11" t="s">
        <v>2256</v>
      </c>
      <c r="I262" s="32">
        <v>1.0000000000000001E-5</v>
      </c>
      <c r="J262" s="32" t="s">
        <v>2072</v>
      </c>
      <c r="K262" s="11" t="s">
        <v>2310</v>
      </c>
      <c r="L262" s="11" t="s">
        <v>2310</v>
      </c>
      <c r="M262" s="11">
        <v>0.99970499999999995</v>
      </c>
      <c r="N262" s="11" t="s">
        <v>2272</v>
      </c>
      <c r="O262" s="32">
        <v>2.5000000000000001E-5</v>
      </c>
      <c r="P262" s="11" t="s">
        <v>2252</v>
      </c>
      <c r="Q262" s="32">
        <v>1.0000000000000001E-5</v>
      </c>
      <c r="R262" s="32" t="s">
        <v>2072</v>
      </c>
      <c r="S262" s="11" t="s">
        <v>2310</v>
      </c>
      <c r="T262" s="35"/>
      <c r="U262" s="11"/>
    </row>
    <row r="263" spans="1:21">
      <c r="A263" s="11" t="s">
        <v>1070</v>
      </c>
      <c r="B263" s="11" t="s">
        <v>2229</v>
      </c>
      <c r="C263" s="11" t="s">
        <v>2594</v>
      </c>
      <c r="D263" s="11" t="s">
        <v>2223</v>
      </c>
      <c r="E263" s="11">
        <v>0.99983500000000003</v>
      </c>
      <c r="F263" s="11" t="s">
        <v>2250</v>
      </c>
      <c r="G263" s="32">
        <v>2.0000000000000002E-5</v>
      </c>
      <c r="H263" s="11" t="s">
        <v>2272</v>
      </c>
      <c r="I263" s="32">
        <v>1.4E-5</v>
      </c>
      <c r="J263" s="32" t="s">
        <v>2072</v>
      </c>
      <c r="K263" s="11" t="s">
        <v>2223</v>
      </c>
      <c r="L263" s="11" t="s">
        <v>2306</v>
      </c>
      <c r="M263" s="11">
        <v>0.99970499999999995</v>
      </c>
      <c r="N263" s="11" t="s">
        <v>2259</v>
      </c>
      <c r="O263" s="32">
        <v>1.8E-5</v>
      </c>
      <c r="P263" s="11" t="s">
        <v>2262</v>
      </c>
      <c r="Q263" s="32">
        <v>1.7E-5</v>
      </c>
      <c r="R263" s="32" t="s">
        <v>2072</v>
      </c>
      <c r="S263" s="11" t="s">
        <v>2306</v>
      </c>
      <c r="T263" s="35"/>
      <c r="U263" s="11"/>
    </row>
    <row r="264" spans="1:21">
      <c r="A264" s="11" t="s">
        <v>2177</v>
      </c>
      <c r="B264" s="11" t="s">
        <v>2399</v>
      </c>
      <c r="C264" s="11" t="s">
        <v>2594</v>
      </c>
      <c r="D264" s="11" t="s">
        <v>2287</v>
      </c>
      <c r="E264" s="11">
        <v>0.99985000000000002</v>
      </c>
      <c r="F264" s="11" t="s">
        <v>2250</v>
      </c>
      <c r="G264" s="32">
        <v>1.0000000000000001E-5</v>
      </c>
      <c r="H264" s="11" t="s">
        <v>2256</v>
      </c>
      <c r="I264" s="32">
        <v>1.0000000000000001E-5</v>
      </c>
      <c r="J264" s="32" t="s">
        <v>2072</v>
      </c>
      <c r="K264" s="11" t="s">
        <v>2287</v>
      </c>
      <c r="L264" s="11" t="s">
        <v>2287</v>
      </c>
      <c r="M264" s="11">
        <v>0.99970400000000004</v>
      </c>
      <c r="N264" s="11" t="s">
        <v>2193</v>
      </c>
      <c r="O264" s="32">
        <v>1.8E-5</v>
      </c>
      <c r="P264" s="11" t="s">
        <v>2367</v>
      </c>
      <c r="Q264" s="32">
        <v>1.5E-5</v>
      </c>
      <c r="R264" s="32" t="s">
        <v>2072</v>
      </c>
      <c r="S264" s="11" t="s">
        <v>2287</v>
      </c>
      <c r="T264" s="35"/>
      <c r="U264" s="11"/>
    </row>
    <row r="265" spans="1:21">
      <c r="A265" s="11" t="s">
        <v>2496</v>
      </c>
      <c r="B265" s="11" t="s">
        <v>2489</v>
      </c>
      <c r="C265" s="11" t="s">
        <v>2595</v>
      </c>
      <c r="D265" s="11" t="s">
        <v>2227</v>
      </c>
      <c r="E265" s="11">
        <v>0.99985000000000002</v>
      </c>
      <c r="F265" s="11" t="s">
        <v>2250</v>
      </c>
      <c r="G265" s="32">
        <v>1.0000000000000001E-5</v>
      </c>
      <c r="H265" s="11" t="s">
        <v>2256</v>
      </c>
      <c r="I265" s="32">
        <v>1.0000000000000001E-5</v>
      </c>
      <c r="J265" s="32" t="s">
        <v>2072</v>
      </c>
      <c r="K265" s="11" t="s">
        <v>2227</v>
      </c>
      <c r="L265" s="11" t="s">
        <v>2265</v>
      </c>
      <c r="M265" s="11">
        <v>0.99970300000000001</v>
      </c>
      <c r="N265" s="11" t="s">
        <v>2251</v>
      </c>
      <c r="O265" s="32">
        <v>1.7E-5</v>
      </c>
      <c r="P265" s="11" t="s">
        <v>2249</v>
      </c>
      <c r="Q265" s="32">
        <v>1.5E-5</v>
      </c>
      <c r="R265" s="32" t="s">
        <v>2072</v>
      </c>
      <c r="S265" s="11" t="s">
        <v>2265</v>
      </c>
      <c r="T265" s="35"/>
      <c r="U265" s="11"/>
    </row>
    <row r="266" spans="1:21">
      <c r="A266" s="11" t="s">
        <v>285</v>
      </c>
      <c r="B266" s="11" t="s">
        <v>2191</v>
      </c>
      <c r="C266" s="11" t="s">
        <v>2594</v>
      </c>
      <c r="D266" s="11" t="s">
        <v>2226</v>
      </c>
      <c r="E266" s="11">
        <v>0.99985000000000002</v>
      </c>
      <c r="F266" s="11" t="s">
        <v>2250</v>
      </c>
      <c r="G266" s="32">
        <v>1.0000000000000001E-5</v>
      </c>
      <c r="H266" s="11" t="s">
        <v>2256</v>
      </c>
      <c r="I266" s="32">
        <v>1.0000000000000001E-5</v>
      </c>
      <c r="J266" s="32" t="s">
        <v>2072</v>
      </c>
      <c r="K266" s="11" t="s">
        <v>2226</v>
      </c>
      <c r="L266" s="11" t="s">
        <v>2251</v>
      </c>
      <c r="M266" s="11">
        <v>0.99970300000000001</v>
      </c>
      <c r="N266" s="11" t="s">
        <v>2249</v>
      </c>
      <c r="O266" s="32">
        <v>1.7E-5</v>
      </c>
      <c r="P266" s="11" t="s">
        <v>2255</v>
      </c>
      <c r="Q266" s="32">
        <v>1.2999999999999999E-5</v>
      </c>
      <c r="R266" s="32" t="s">
        <v>2072</v>
      </c>
      <c r="S266" s="11" t="s">
        <v>2251</v>
      </c>
      <c r="T266" s="35"/>
      <c r="U266" s="11"/>
    </row>
    <row r="267" spans="1:21">
      <c r="A267" s="11" t="s">
        <v>2174</v>
      </c>
      <c r="B267" s="11" t="s">
        <v>2399</v>
      </c>
      <c r="C267" s="11" t="s">
        <v>2594</v>
      </c>
      <c r="D267" s="11" t="s">
        <v>2287</v>
      </c>
      <c r="E267" s="11">
        <v>0.99984399999999996</v>
      </c>
      <c r="F267" s="11" t="s">
        <v>2227</v>
      </c>
      <c r="G267" s="32">
        <v>1.4E-5</v>
      </c>
      <c r="H267" s="11" t="s">
        <v>2277</v>
      </c>
      <c r="I267" s="32">
        <v>1.1E-5</v>
      </c>
      <c r="J267" s="32" t="s">
        <v>2072</v>
      </c>
      <c r="K267" s="11" t="s">
        <v>2287</v>
      </c>
      <c r="L267" s="11" t="s">
        <v>2287</v>
      </c>
      <c r="M267" s="11">
        <v>0.99970300000000001</v>
      </c>
      <c r="N267" s="11" t="s">
        <v>2258</v>
      </c>
      <c r="O267" s="32">
        <v>1.8E-5</v>
      </c>
      <c r="P267" s="11" t="s">
        <v>2193</v>
      </c>
      <c r="Q267" s="32">
        <v>1.7E-5</v>
      </c>
      <c r="R267" s="32" t="s">
        <v>2072</v>
      </c>
      <c r="S267" s="11" t="s">
        <v>2287</v>
      </c>
      <c r="T267" s="35"/>
      <c r="U267" s="11"/>
    </row>
    <row r="268" spans="1:21">
      <c r="A268" s="11" t="s">
        <v>2455</v>
      </c>
      <c r="B268" s="11" t="s">
        <v>2451</v>
      </c>
      <c r="C268" s="11" t="s">
        <v>2595</v>
      </c>
      <c r="D268" s="11" t="s">
        <v>2256</v>
      </c>
      <c r="E268" s="11">
        <v>0.99985000000000002</v>
      </c>
      <c r="F268" s="11" t="s">
        <v>2250</v>
      </c>
      <c r="G268" s="32">
        <v>1.0000000000000001E-5</v>
      </c>
      <c r="H268" s="11" t="s">
        <v>2310</v>
      </c>
      <c r="I268" s="32">
        <v>1.0000000000000001E-5</v>
      </c>
      <c r="J268" s="32" t="s">
        <v>2072</v>
      </c>
      <c r="K268" s="11" t="s">
        <v>2256</v>
      </c>
      <c r="L268" s="11" t="s">
        <v>2419</v>
      </c>
      <c r="M268" s="11">
        <v>0.99970199999999998</v>
      </c>
      <c r="N268" s="11" t="s">
        <v>2287</v>
      </c>
      <c r="O268" s="32">
        <v>1.9000000000000001E-5</v>
      </c>
      <c r="P268" s="11" t="s">
        <v>2258</v>
      </c>
      <c r="Q268" s="32">
        <v>1.5999999999999999E-5</v>
      </c>
      <c r="R268" s="32" t="s">
        <v>2072</v>
      </c>
      <c r="S268" s="11" t="s">
        <v>2419</v>
      </c>
      <c r="T268" s="35"/>
      <c r="U268" s="11"/>
    </row>
    <row r="269" spans="1:21">
      <c r="A269" s="11" t="s">
        <v>2294</v>
      </c>
      <c r="B269" s="11" t="s">
        <v>2295</v>
      </c>
      <c r="C269" s="11" t="s">
        <v>2595</v>
      </c>
      <c r="D269" s="11" t="s">
        <v>2249</v>
      </c>
      <c r="E269" s="11">
        <v>0.999834</v>
      </c>
      <c r="F269" s="11" t="s">
        <v>2252</v>
      </c>
      <c r="G269" s="32">
        <v>1.5999999999999999E-5</v>
      </c>
      <c r="H269" s="11" t="s">
        <v>2227</v>
      </c>
      <c r="I269" s="32">
        <v>1.5E-5</v>
      </c>
      <c r="J269" s="32" t="s">
        <v>2072</v>
      </c>
      <c r="K269" s="11" t="s">
        <v>2249</v>
      </c>
      <c r="L269" s="11" t="s">
        <v>2249</v>
      </c>
      <c r="M269" s="11">
        <v>0.99970199999999998</v>
      </c>
      <c r="N269" s="11" t="s">
        <v>2257</v>
      </c>
      <c r="O269" s="32">
        <v>1.9000000000000001E-5</v>
      </c>
      <c r="P269" s="11" t="s">
        <v>2285</v>
      </c>
      <c r="Q269" s="32">
        <v>1.8E-5</v>
      </c>
      <c r="R269" s="32" t="s">
        <v>2072</v>
      </c>
      <c r="S269" s="11" t="s">
        <v>2249</v>
      </c>
      <c r="T269" s="35"/>
      <c r="U269" s="11"/>
    </row>
    <row r="270" spans="1:21">
      <c r="A270" s="11" t="s">
        <v>2342</v>
      </c>
      <c r="B270" s="11" t="s">
        <v>2340</v>
      </c>
      <c r="C270" s="11" t="s">
        <v>2595</v>
      </c>
      <c r="D270" s="11" t="s">
        <v>2291</v>
      </c>
      <c r="E270" s="11">
        <v>0.99985000000000002</v>
      </c>
      <c r="F270" s="11" t="s">
        <v>2250</v>
      </c>
      <c r="G270" s="32">
        <v>1.0000000000000001E-5</v>
      </c>
      <c r="H270" s="11" t="s">
        <v>2256</v>
      </c>
      <c r="I270" s="32">
        <v>1.0000000000000001E-5</v>
      </c>
      <c r="J270" s="32" t="s">
        <v>2072</v>
      </c>
      <c r="K270" s="11" t="s">
        <v>2291</v>
      </c>
      <c r="L270" s="11" t="s">
        <v>2259</v>
      </c>
      <c r="M270" s="11">
        <v>0.99969600000000003</v>
      </c>
      <c r="N270" s="11" t="s">
        <v>2193</v>
      </c>
      <c r="O270" s="32">
        <v>1.9000000000000001E-5</v>
      </c>
      <c r="P270" s="11" t="s">
        <v>2261</v>
      </c>
      <c r="Q270" s="32">
        <v>1.8E-5</v>
      </c>
      <c r="R270" s="32" t="s">
        <v>2072</v>
      </c>
      <c r="S270" s="11" t="s">
        <v>2259</v>
      </c>
      <c r="T270" s="35"/>
      <c r="U270" s="11"/>
    </row>
    <row r="271" spans="1:21">
      <c r="A271" s="11" t="s">
        <v>2305</v>
      </c>
      <c r="B271" s="11" t="s">
        <v>2302</v>
      </c>
      <c r="C271" s="11" t="s">
        <v>2595</v>
      </c>
      <c r="D271" s="11" t="s">
        <v>2253</v>
      </c>
      <c r="E271" s="11">
        <v>0.99985000000000002</v>
      </c>
      <c r="F271" s="11" t="s">
        <v>2250</v>
      </c>
      <c r="G271" s="32">
        <v>1.0000000000000001E-5</v>
      </c>
      <c r="H271" s="11" t="s">
        <v>2256</v>
      </c>
      <c r="I271" s="32">
        <v>1.0000000000000001E-5</v>
      </c>
      <c r="J271" s="32" t="s">
        <v>2072</v>
      </c>
      <c r="K271" s="11" t="s">
        <v>2253</v>
      </c>
      <c r="L271" s="11" t="s">
        <v>2253</v>
      </c>
      <c r="M271" s="11">
        <v>0.99969600000000003</v>
      </c>
      <c r="N271" s="11" t="s">
        <v>2287</v>
      </c>
      <c r="O271" s="32">
        <v>1.9000000000000001E-5</v>
      </c>
      <c r="P271" s="11" t="s">
        <v>2306</v>
      </c>
      <c r="Q271" s="32">
        <v>1.9000000000000001E-5</v>
      </c>
      <c r="R271" s="32" t="s">
        <v>2072</v>
      </c>
      <c r="S271" s="11" t="s">
        <v>2253</v>
      </c>
      <c r="T271" s="35"/>
      <c r="U271" s="11"/>
    </row>
    <row r="272" spans="1:21">
      <c r="A272" s="11" t="s">
        <v>2289</v>
      </c>
      <c r="B272" s="11" t="s">
        <v>2284</v>
      </c>
      <c r="C272" s="11" t="s">
        <v>2595</v>
      </c>
      <c r="D272" s="11" t="s">
        <v>2226</v>
      </c>
      <c r="E272" s="11">
        <v>0.99985000000000002</v>
      </c>
      <c r="F272" s="11" t="s">
        <v>2250</v>
      </c>
      <c r="G272" s="32">
        <v>1.0000000000000001E-5</v>
      </c>
      <c r="H272" s="11" t="s">
        <v>2256</v>
      </c>
      <c r="I272" s="32">
        <v>1.0000000000000001E-5</v>
      </c>
      <c r="J272" s="32" t="s">
        <v>2072</v>
      </c>
      <c r="K272" s="11" t="s">
        <v>2226</v>
      </c>
      <c r="L272" s="11" t="s">
        <v>2267</v>
      </c>
      <c r="M272" s="11">
        <v>0.99969600000000003</v>
      </c>
      <c r="N272" s="11" t="s">
        <v>2285</v>
      </c>
      <c r="O272" s="32">
        <v>1.9000000000000001E-5</v>
      </c>
      <c r="P272" s="11" t="s">
        <v>2271</v>
      </c>
      <c r="Q272" s="32">
        <v>1.7E-5</v>
      </c>
      <c r="R272" s="32" t="s">
        <v>2072</v>
      </c>
      <c r="S272" s="11" t="s">
        <v>2267</v>
      </c>
      <c r="T272" s="35"/>
      <c r="U272" s="11"/>
    </row>
    <row r="273" spans="1:21">
      <c r="A273" s="11" t="s">
        <v>2339</v>
      </c>
      <c r="B273" s="11" t="s">
        <v>2340</v>
      </c>
      <c r="C273" s="11" t="s">
        <v>2595</v>
      </c>
      <c r="D273" s="11" t="s">
        <v>2291</v>
      </c>
      <c r="E273" s="11">
        <v>0.99985000000000002</v>
      </c>
      <c r="F273" s="11" t="s">
        <v>2250</v>
      </c>
      <c r="G273" s="32">
        <v>1.0000000000000001E-5</v>
      </c>
      <c r="H273" s="11" t="s">
        <v>2256</v>
      </c>
      <c r="I273" s="32">
        <v>1.0000000000000001E-5</v>
      </c>
      <c r="J273" s="32" t="s">
        <v>2072</v>
      </c>
      <c r="K273" s="11" t="s">
        <v>2291</v>
      </c>
      <c r="L273" s="11" t="s">
        <v>2259</v>
      </c>
      <c r="M273" s="11">
        <v>0.999695</v>
      </c>
      <c r="N273" s="11" t="s">
        <v>2249</v>
      </c>
      <c r="O273" s="32">
        <v>2.0000000000000002E-5</v>
      </c>
      <c r="P273" s="11" t="s">
        <v>2193</v>
      </c>
      <c r="Q273" s="32">
        <v>1.9000000000000001E-5</v>
      </c>
      <c r="R273" s="32" t="s">
        <v>2072</v>
      </c>
      <c r="S273" s="11" t="s">
        <v>2259</v>
      </c>
      <c r="T273" s="35"/>
      <c r="U273" s="11"/>
    </row>
    <row r="274" spans="1:21">
      <c r="A274" s="11" t="s">
        <v>2297</v>
      </c>
      <c r="B274" s="11" t="s">
        <v>2295</v>
      </c>
      <c r="C274" s="11" t="s">
        <v>2595</v>
      </c>
      <c r="D274" s="11" t="s">
        <v>2249</v>
      </c>
      <c r="E274" s="11">
        <v>0.99985000000000002</v>
      </c>
      <c r="F274" s="11" t="s">
        <v>2250</v>
      </c>
      <c r="G274" s="32">
        <v>1.0000000000000001E-5</v>
      </c>
      <c r="H274" s="11" t="s">
        <v>2256</v>
      </c>
      <c r="I274" s="32">
        <v>1.0000000000000001E-5</v>
      </c>
      <c r="J274" s="32" t="s">
        <v>2072</v>
      </c>
      <c r="K274" s="11" t="s">
        <v>2249</v>
      </c>
      <c r="L274" s="11" t="s">
        <v>2249</v>
      </c>
      <c r="M274" s="11">
        <v>0.999695</v>
      </c>
      <c r="N274" s="11" t="s">
        <v>2261</v>
      </c>
      <c r="O274" s="32">
        <v>2.0000000000000002E-5</v>
      </c>
      <c r="P274" s="11" t="s">
        <v>2285</v>
      </c>
      <c r="Q274" s="32">
        <v>1.9000000000000001E-5</v>
      </c>
      <c r="R274" s="32" t="s">
        <v>2072</v>
      </c>
      <c r="S274" s="11" t="s">
        <v>2249</v>
      </c>
      <c r="T274" s="35"/>
      <c r="U274" s="11"/>
    </row>
    <row r="275" spans="1:21">
      <c r="A275" s="11" t="s">
        <v>398</v>
      </c>
      <c r="B275" s="11" t="s">
        <v>2194</v>
      </c>
      <c r="C275" s="11" t="s">
        <v>2594</v>
      </c>
      <c r="D275" s="11" t="s">
        <v>2293</v>
      </c>
      <c r="E275" s="11">
        <v>0.99985000000000002</v>
      </c>
      <c r="F275" s="11" t="s">
        <v>2250</v>
      </c>
      <c r="G275" s="32">
        <v>1.0000000000000001E-5</v>
      </c>
      <c r="H275" s="11" t="s">
        <v>2256</v>
      </c>
      <c r="I275" s="32">
        <v>1.0000000000000001E-5</v>
      </c>
      <c r="J275" s="32" t="s">
        <v>2072</v>
      </c>
      <c r="K275" s="11" t="s">
        <v>2293</v>
      </c>
      <c r="L275" s="11" t="s">
        <v>2192</v>
      </c>
      <c r="M275" s="11">
        <v>0.99969399999999997</v>
      </c>
      <c r="N275" s="11" t="s">
        <v>2351</v>
      </c>
      <c r="O275" s="32">
        <v>1.5E-5</v>
      </c>
      <c r="P275" s="11" t="s">
        <v>2253</v>
      </c>
      <c r="Q275" s="32">
        <v>1.5E-5</v>
      </c>
      <c r="R275" s="32" t="s">
        <v>2072</v>
      </c>
      <c r="S275" s="11" t="s">
        <v>2192</v>
      </c>
      <c r="T275" s="35"/>
      <c r="U275" s="11"/>
    </row>
    <row r="276" spans="1:21">
      <c r="A276" s="11" t="s">
        <v>2378</v>
      </c>
      <c r="B276" s="11" t="s">
        <v>2365</v>
      </c>
      <c r="C276" s="11" t="s">
        <v>2595</v>
      </c>
      <c r="D276" s="11" t="s">
        <v>2277</v>
      </c>
      <c r="E276" s="11">
        <v>0.99985000000000002</v>
      </c>
      <c r="F276" s="11" t="s">
        <v>2250</v>
      </c>
      <c r="G276" s="32">
        <v>1.0000000000000001E-5</v>
      </c>
      <c r="H276" s="11" t="s">
        <v>2256</v>
      </c>
      <c r="I276" s="32">
        <v>1.0000000000000001E-5</v>
      </c>
      <c r="J276" s="32" t="s">
        <v>2072</v>
      </c>
      <c r="K276" s="11" t="s">
        <v>2277</v>
      </c>
      <c r="L276" s="11" t="s">
        <v>2277</v>
      </c>
      <c r="M276" s="11">
        <v>0.99969300000000005</v>
      </c>
      <c r="N276" s="11" t="s">
        <v>2261</v>
      </c>
      <c r="O276" s="32">
        <v>1.9000000000000001E-5</v>
      </c>
      <c r="P276" s="11" t="s">
        <v>2274</v>
      </c>
      <c r="Q276" s="32">
        <v>1.7E-5</v>
      </c>
      <c r="R276" s="32" t="s">
        <v>2072</v>
      </c>
      <c r="S276" s="11" t="s">
        <v>2277</v>
      </c>
      <c r="T276" s="35"/>
      <c r="U276" s="11"/>
    </row>
    <row r="277" spans="1:21">
      <c r="A277" s="11" t="s">
        <v>2296</v>
      </c>
      <c r="B277" s="11" t="s">
        <v>2295</v>
      </c>
      <c r="C277" s="11" t="s">
        <v>2595</v>
      </c>
      <c r="D277" s="11" t="s">
        <v>2249</v>
      </c>
      <c r="E277" s="11">
        <v>0.99984799999999996</v>
      </c>
      <c r="F277" s="11" t="s">
        <v>2272</v>
      </c>
      <c r="G277" s="32">
        <v>1.2E-5</v>
      </c>
      <c r="H277" s="11" t="s">
        <v>2250</v>
      </c>
      <c r="I277" s="32">
        <v>1.0000000000000001E-5</v>
      </c>
      <c r="J277" s="32" t="s">
        <v>2072</v>
      </c>
      <c r="K277" s="11" t="s">
        <v>2249</v>
      </c>
      <c r="L277" s="11" t="s">
        <v>2249</v>
      </c>
      <c r="M277" s="11">
        <v>0.99968900000000005</v>
      </c>
      <c r="N277" s="11" t="s">
        <v>2254</v>
      </c>
      <c r="O277" s="32">
        <v>1.9000000000000001E-5</v>
      </c>
      <c r="P277" s="11" t="s">
        <v>2192</v>
      </c>
      <c r="Q277" s="32">
        <v>1.9000000000000001E-5</v>
      </c>
      <c r="R277" s="32" t="s">
        <v>2072</v>
      </c>
      <c r="S277" s="11" t="s">
        <v>2249</v>
      </c>
      <c r="T277" s="35"/>
      <c r="U277" s="11"/>
    </row>
    <row r="278" spans="1:21">
      <c r="A278" s="11" t="s">
        <v>2450</v>
      </c>
      <c r="B278" s="11" t="s">
        <v>2451</v>
      </c>
      <c r="C278" s="11" t="s">
        <v>2595</v>
      </c>
      <c r="D278" s="11" t="s">
        <v>2256</v>
      </c>
      <c r="E278" s="11">
        <v>0.99985000000000002</v>
      </c>
      <c r="F278" s="11" t="s">
        <v>2250</v>
      </c>
      <c r="G278" s="32">
        <v>1.0000000000000001E-5</v>
      </c>
      <c r="H278" s="11" t="s">
        <v>2310</v>
      </c>
      <c r="I278" s="32">
        <v>1.0000000000000001E-5</v>
      </c>
      <c r="J278" s="32" t="s">
        <v>2072</v>
      </c>
      <c r="K278" s="11" t="s">
        <v>2256</v>
      </c>
      <c r="L278" s="11" t="s">
        <v>2419</v>
      </c>
      <c r="M278" s="11">
        <v>0.99968800000000002</v>
      </c>
      <c r="N278" s="11" t="s">
        <v>2249</v>
      </c>
      <c r="O278" s="32">
        <v>1.8E-5</v>
      </c>
      <c r="P278" s="11" t="s">
        <v>2287</v>
      </c>
      <c r="Q278" s="32">
        <v>1.7E-5</v>
      </c>
      <c r="R278" s="32" t="s">
        <v>2072</v>
      </c>
      <c r="S278" s="11" t="s">
        <v>2419</v>
      </c>
      <c r="T278" s="35"/>
      <c r="U278" s="11"/>
    </row>
    <row r="279" spans="1:21">
      <c r="A279" s="11" t="s">
        <v>2299</v>
      </c>
      <c r="B279" s="11" t="s">
        <v>2295</v>
      </c>
      <c r="C279" s="11" t="s">
        <v>2595</v>
      </c>
      <c r="D279" s="11" t="s">
        <v>2249</v>
      </c>
      <c r="E279" s="11">
        <v>0.99982499999999996</v>
      </c>
      <c r="F279" s="11" t="s">
        <v>2272</v>
      </c>
      <c r="G279" s="32">
        <v>1.8E-5</v>
      </c>
      <c r="H279" s="11" t="s">
        <v>2227</v>
      </c>
      <c r="I279" s="32">
        <v>1.8E-5</v>
      </c>
      <c r="J279" s="32" t="s">
        <v>2072</v>
      </c>
      <c r="K279" s="11" t="s">
        <v>2249</v>
      </c>
      <c r="L279" s="11" t="s">
        <v>2249</v>
      </c>
      <c r="M279" s="11">
        <v>0.99968400000000002</v>
      </c>
      <c r="N279" s="11" t="s">
        <v>2265</v>
      </c>
      <c r="O279" s="32">
        <v>2.0000000000000002E-5</v>
      </c>
      <c r="P279" s="11" t="s">
        <v>2192</v>
      </c>
      <c r="Q279" s="32">
        <v>1.8E-5</v>
      </c>
      <c r="R279" s="32" t="s">
        <v>2072</v>
      </c>
      <c r="S279" s="11" t="s">
        <v>2249</v>
      </c>
      <c r="T279" s="35"/>
      <c r="U279" s="11"/>
    </row>
    <row r="280" spans="1:21">
      <c r="A280" s="11" t="s">
        <v>2499</v>
      </c>
      <c r="B280" s="11" t="s">
        <v>2498</v>
      </c>
      <c r="C280" s="11" t="s">
        <v>2595</v>
      </c>
      <c r="D280" s="11" t="s">
        <v>2252</v>
      </c>
      <c r="E280" s="11">
        <v>0.99983200000000005</v>
      </c>
      <c r="F280" s="11" t="s">
        <v>2226</v>
      </c>
      <c r="G280" s="32">
        <v>2.0000000000000002E-5</v>
      </c>
      <c r="H280" s="11" t="s">
        <v>2293</v>
      </c>
      <c r="I280" s="32">
        <v>1.5999999999999999E-5</v>
      </c>
      <c r="J280" s="32" t="s">
        <v>2072</v>
      </c>
      <c r="K280" s="11" t="s">
        <v>2252</v>
      </c>
      <c r="L280" s="11" t="s">
        <v>2252</v>
      </c>
      <c r="M280" s="11">
        <v>0.99967499999999998</v>
      </c>
      <c r="N280" s="11" t="s">
        <v>2285</v>
      </c>
      <c r="O280" s="32">
        <v>1.9000000000000001E-5</v>
      </c>
      <c r="P280" s="11" t="s">
        <v>2306</v>
      </c>
      <c r="Q280" s="32">
        <v>1.8E-5</v>
      </c>
      <c r="R280" s="32" t="s">
        <v>2072</v>
      </c>
      <c r="S280" s="11" t="s">
        <v>2252</v>
      </c>
      <c r="T280" s="35"/>
      <c r="U280" s="11"/>
    </row>
    <row r="281" spans="1:21">
      <c r="A281" s="11" t="s">
        <v>2501</v>
      </c>
      <c r="B281" s="11" t="s">
        <v>2498</v>
      </c>
      <c r="C281" s="11" t="s">
        <v>2595</v>
      </c>
      <c r="D281" s="11" t="s">
        <v>2252</v>
      </c>
      <c r="E281" s="11">
        <v>0.99982000000000004</v>
      </c>
      <c r="F281" s="11" t="s">
        <v>2250</v>
      </c>
      <c r="G281" s="32">
        <v>2.0000000000000002E-5</v>
      </c>
      <c r="H281" s="11" t="s">
        <v>2226</v>
      </c>
      <c r="I281" s="32">
        <v>1.9000000000000001E-5</v>
      </c>
      <c r="J281" s="32" t="s">
        <v>2072</v>
      </c>
      <c r="K281" s="11" t="s">
        <v>2252</v>
      </c>
      <c r="L281" s="11" t="s">
        <v>2252</v>
      </c>
      <c r="M281" s="11">
        <v>0.99967200000000001</v>
      </c>
      <c r="N281" s="11" t="s">
        <v>2249</v>
      </c>
      <c r="O281" s="32">
        <v>1.8E-5</v>
      </c>
      <c r="P281" s="11" t="s">
        <v>2271</v>
      </c>
      <c r="Q281" s="32">
        <v>1.8E-5</v>
      </c>
      <c r="R281" s="32" t="s">
        <v>2072</v>
      </c>
      <c r="S281" s="11" t="s">
        <v>2252</v>
      </c>
      <c r="T281" s="35"/>
      <c r="U281" s="11"/>
    </row>
    <row r="282" spans="1:21">
      <c r="A282" s="11" t="s">
        <v>2497</v>
      </c>
      <c r="B282" s="11" t="s">
        <v>2498</v>
      </c>
      <c r="C282" s="11" t="s">
        <v>2595</v>
      </c>
      <c r="D282" s="11" t="s">
        <v>2252</v>
      </c>
      <c r="E282" s="11">
        <v>0.99982599999999999</v>
      </c>
      <c r="F282" s="11" t="s">
        <v>2227</v>
      </c>
      <c r="G282" s="32">
        <v>1.8E-5</v>
      </c>
      <c r="H282" s="11" t="s">
        <v>2226</v>
      </c>
      <c r="I282" s="32">
        <v>1.5999999999999999E-5</v>
      </c>
      <c r="J282" s="32" t="s">
        <v>2072</v>
      </c>
      <c r="K282" s="11" t="s">
        <v>2252</v>
      </c>
      <c r="L282" s="11" t="s">
        <v>2252</v>
      </c>
      <c r="M282" s="11">
        <v>0.99966299999999997</v>
      </c>
      <c r="N282" s="11" t="s">
        <v>2287</v>
      </c>
      <c r="O282" s="32">
        <v>2.0000000000000002E-5</v>
      </c>
      <c r="P282" s="11" t="s">
        <v>2419</v>
      </c>
      <c r="Q282" s="32">
        <v>2.0000000000000002E-5</v>
      </c>
      <c r="R282" s="32" t="s">
        <v>2072</v>
      </c>
      <c r="S282" s="11" t="s">
        <v>2252</v>
      </c>
      <c r="T282" s="35"/>
      <c r="U282" s="11"/>
    </row>
    <row r="283" spans="1:21">
      <c r="A283" s="11" t="s">
        <v>2329</v>
      </c>
      <c r="B283" s="11" t="s">
        <v>2315</v>
      </c>
      <c r="C283" s="11" t="s">
        <v>2595</v>
      </c>
      <c r="D283" s="11" t="s">
        <v>2255</v>
      </c>
      <c r="E283" s="11">
        <v>0.50899300000000003</v>
      </c>
      <c r="F283" s="11" t="s">
        <v>2272</v>
      </c>
      <c r="G283" s="11">
        <v>0.24079800000000001</v>
      </c>
      <c r="H283" s="11" t="s">
        <v>2291</v>
      </c>
      <c r="I283" s="11">
        <v>0.107087</v>
      </c>
      <c r="J283" s="32" t="s">
        <v>2105</v>
      </c>
      <c r="K283" s="11" t="s">
        <v>2142</v>
      </c>
      <c r="L283" s="11" t="s">
        <v>2262</v>
      </c>
      <c r="M283" s="11">
        <v>0.99965800000000005</v>
      </c>
      <c r="N283" s="11" t="s">
        <v>2251</v>
      </c>
      <c r="O283" s="32">
        <v>7.2000000000000002E-5</v>
      </c>
      <c r="P283" s="11" t="s">
        <v>2252</v>
      </c>
      <c r="Q283" s="32">
        <v>1.0000000000000001E-5</v>
      </c>
      <c r="R283" s="32" t="s">
        <v>2072</v>
      </c>
      <c r="S283" s="11" t="s">
        <v>2262</v>
      </c>
      <c r="T283" s="35"/>
      <c r="U283" s="11"/>
    </row>
    <row r="284" spans="1:21">
      <c r="A284" s="11" t="s">
        <v>2081</v>
      </c>
      <c r="B284" s="11" t="s">
        <v>2222</v>
      </c>
      <c r="C284" s="11" t="s">
        <v>2594</v>
      </c>
      <c r="D284" s="11" t="s">
        <v>2310</v>
      </c>
      <c r="E284" s="11">
        <v>0.99985000000000002</v>
      </c>
      <c r="F284" s="11" t="s">
        <v>2250</v>
      </c>
      <c r="G284" s="32">
        <v>1.0000000000000001E-5</v>
      </c>
      <c r="H284" s="11" t="s">
        <v>2256</v>
      </c>
      <c r="I284" s="32">
        <v>1.0000000000000001E-5</v>
      </c>
      <c r="J284" s="32" t="s">
        <v>2072</v>
      </c>
      <c r="K284" s="11" t="s">
        <v>2310</v>
      </c>
      <c r="L284" s="11" t="s">
        <v>2310</v>
      </c>
      <c r="M284" s="11">
        <v>0.99210799999999999</v>
      </c>
      <c r="N284" s="11" t="s">
        <v>2419</v>
      </c>
      <c r="O284" s="11">
        <v>7.6220000000000003E-3</v>
      </c>
      <c r="P284" s="11" t="s">
        <v>2252</v>
      </c>
      <c r="Q284" s="32">
        <v>1.0000000000000001E-5</v>
      </c>
      <c r="R284" s="32" t="s">
        <v>2072</v>
      </c>
      <c r="S284" s="11" t="s">
        <v>2310</v>
      </c>
      <c r="T284" s="35"/>
      <c r="U284" s="11"/>
    </row>
    <row r="285" spans="1:21">
      <c r="A285" s="11" t="s">
        <v>2082</v>
      </c>
      <c r="B285" s="11" t="s">
        <v>2222</v>
      </c>
      <c r="C285" s="11" t="s">
        <v>2594</v>
      </c>
      <c r="D285" s="11" t="s">
        <v>2310</v>
      </c>
      <c r="E285" s="11">
        <v>0.99985000000000002</v>
      </c>
      <c r="F285" s="11" t="s">
        <v>2250</v>
      </c>
      <c r="G285" s="32">
        <v>1.0000000000000001E-5</v>
      </c>
      <c r="H285" s="11" t="s">
        <v>2256</v>
      </c>
      <c r="I285" s="32">
        <v>1.0000000000000001E-5</v>
      </c>
      <c r="J285" s="32" t="s">
        <v>2072</v>
      </c>
      <c r="K285" s="11" t="s">
        <v>2310</v>
      </c>
      <c r="L285" s="11" t="s">
        <v>2310</v>
      </c>
      <c r="M285" s="11">
        <v>0.98643999999999998</v>
      </c>
      <c r="N285" s="11" t="s">
        <v>2419</v>
      </c>
      <c r="O285" s="11">
        <v>1.3278E-2</v>
      </c>
      <c r="P285" s="11" t="s">
        <v>2258</v>
      </c>
      <c r="Q285" s="32">
        <v>1.8E-5</v>
      </c>
      <c r="R285" s="32" t="s">
        <v>2072</v>
      </c>
      <c r="S285" s="11" t="s">
        <v>2310</v>
      </c>
      <c r="T285" s="35"/>
      <c r="U285" s="11"/>
    </row>
    <row r="286" spans="1:21">
      <c r="A286" s="11" t="s">
        <v>2189</v>
      </c>
      <c r="B286" s="11" t="s">
        <v>2406</v>
      </c>
      <c r="C286" s="11" t="s">
        <v>2594</v>
      </c>
      <c r="D286" s="11" t="s">
        <v>2627</v>
      </c>
      <c r="E286" s="11">
        <v>0.91826799999999997</v>
      </c>
      <c r="F286" s="11" t="s">
        <v>2293</v>
      </c>
      <c r="G286" s="11">
        <v>8.1591999999999998E-2</v>
      </c>
      <c r="H286" s="11" t="s">
        <v>2250</v>
      </c>
      <c r="I286" s="32">
        <v>1.0000000000000001E-5</v>
      </c>
      <c r="J286" s="32" t="s">
        <v>2105</v>
      </c>
      <c r="K286" s="11" t="s">
        <v>2142</v>
      </c>
      <c r="L286" s="11" t="s">
        <v>2367</v>
      </c>
      <c r="M286" s="11">
        <v>0.97686700000000004</v>
      </c>
      <c r="N286" s="11" t="s">
        <v>2272</v>
      </c>
      <c r="O286" s="11">
        <v>2.2863000000000001E-2</v>
      </c>
      <c r="P286" s="11" t="s">
        <v>2252</v>
      </c>
      <c r="Q286" s="32">
        <v>1.0000000000000001E-5</v>
      </c>
      <c r="R286" s="32" t="s">
        <v>2072</v>
      </c>
      <c r="S286" s="11" t="s">
        <v>2367</v>
      </c>
      <c r="T286" s="35"/>
      <c r="U286" s="11"/>
    </row>
    <row r="287" spans="1:21">
      <c r="A287" s="11" t="s">
        <v>2190</v>
      </c>
      <c r="B287" s="11" t="s">
        <v>2406</v>
      </c>
      <c r="C287" s="11" t="s">
        <v>2594</v>
      </c>
      <c r="D287" s="11" t="s">
        <v>2627</v>
      </c>
      <c r="E287" s="11">
        <v>0.91835999999999995</v>
      </c>
      <c r="F287" s="11" t="s">
        <v>2293</v>
      </c>
      <c r="G287" s="11">
        <v>8.1500000000000003E-2</v>
      </c>
      <c r="H287" s="11" t="s">
        <v>2250</v>
      </c>
      <c r="I287" s="32">
        <v>1.0000000000000001E-5</v>
      </c>
      <c r="J287" s="32" t="s">
        <v>2105</v>
      </c>
      <c r="K287" s="11" t="s">
        <v>2142</v>
      </c>
      <c r="L287" s="11" t="s">
        <v>2367</v>
      </c>
      <c r="M287" s="11">
        <v>0.97681600000000002</v>
      </c>
      <c r="N287" s="11" t="s">
        <v>2272</v>
      </c>
      <c r="O287" s="11">
        <v>2.2914E-2</v>
      </c>
      <c r="P287" s="11" t="s">
        <v>2252</v>
      </c>
      <c r="Q287" s="32">
        <v>1.0000000000000001E-5</v>
      </c>
      <c r="R287" s="32" t="s">
        <v>2072</v>
      </c>
      <c r="S287" s="11" t="s">
        <v>2367</v>
      </c>
      <c r="T287" s="35"/>
      <c r="U287" s="11"/>
    </row>
    <row r="288" spans="1:21">
      <c r="A288" s="11" t="s">
        <v>2422</v>
      </c>
      <c r="B288" s="11" t="s">
        <v>2222</v>
      </c>
      <c r="C288" s="11" t="s">
        <v>2595</v>
      </c>
      <c r="D288" s="11" t="s">
        <v>2310</v>
      </c>
      <c r="E288" s="11">
        <v>0.99985000000000002</v>
      </c>
      <c r="F288" s="11" t="s">
        <v>2250</v>
      </c>
      <c r="G288" s="32">
        <v>1.0000000000000001E-5</v>
      </c>
      <c r="H288" s="11" t="s">
        <v>2256</v>
      </c>
      <c r="I288" s="32">
        <v>1.0000000000000001E-5</v>
      </c>
      <c r="J288" s="32" t="s">
        <v>2072</v>
      </c>
      <c r="K288" s="11" t="s">
        <v>2310</v>
      </c>
      <c r="L288" s="11" t="s">
        <v>2310</v>
      </c>
      <c r="M288" s="11">
        <v>0.97379899999999997</v>
      </c>
      <c r="N288" s="11" t="s">
        <v>2419</v>
      </c>
      <c r="O288" s="11">
        <v>2.5926000000000001E-2</v>
      </c>
      <c r="P288" s="11" t="s">
        <v>2351</v>
      </c>
      <c r="Q288" s="32">
        <v>1.5E-5</v>
      </c>
      <c r="R288" s="32" t="s">
        <v>2105</v>
      </c>
      <c r="S288" s="11" t="s">
        <v>2142</v>
      </c>
      <c r="T288" s="35"/>
      <c r="U288" s="11"/>
    </row>
    <row r="289" spans="1:21">
      <c r="A289" s="11" t="s">
        <v>2206</v>
      </c>
      <c r="B289" s="11" t="s">
        <v>2222</v>
      </c>
      <c r="C289" s="11" t="s">
        <v>2594</v>
      </c>
      <c r="D289" s="11" t="s">
        <v>2310</v>
      </c>
      <c r="E289" s="11">
        <v>0.99985000000000002</v>
      </c>
      <c r="F289" s="11" t="s">
        <v>2250</v>
      </c>
      <c r="G289" s="32">
        <v>1.0000000000000001E-5</v>
      </c>
      <c r="H289" s="11" t="s">
        <v>2256</v>
      </c>
      <c r="I289" s="32">
        <v>1.0000000000000001E-5</v>
      </c>
      <c r="J289" s="32" t="s">
        <v>2072</v>
      </c>
      <c r="K289" s="11" t="s">
        <v>2310</v>
      </c>
      <c r="L289" s="11" t="s">
        <v>2310</v>
      </c>
      <c r="M289" s="11">
        <v>0.96502200000000005</v>
      </c>
      <c r="N289" s="11" t="s">
        <v>2419</v>
      </c>
      <c r="O289" s="11">
        <v>3.4708000000000003E-2</v>
      </c>
      <c r="P289" s="11" t="s">
        <v>2252</v>
      </c>
      <c r="Q289" s="32">
        <v>1.0000000000000001E-5</v>
      </c>
      <c r="R289" s="32" t="s">
        <v>2105</v>
      </c>
      <c r="S289" s="11" t="s">
        <v>2142</v>
      </c>
      <c r="T289" s="35"/>
      <c r="U289" s="11"/>
    </row>
    <row r="290" spans="1:21">
      <c r="A290" s="11" t="s">
        <v>2410</v>
      </c>
      <c r="B290" s="11" t="s">
        <v>2406</v>
      </c>
      <c r="C290" s="11" t="s">
        <v>2595</v>
      </c>
      <c r="D290" s="11" t="s">
        <v>2627</v>
      </c>
      <c r="E290" s="11">
        <v>0.89434599999999997</v>
      </c>
      <c r="F290" s="11" t="s">
        <v>2310</v>
      </c>
      <c r="G290" s="11">
        <v>0.105514</v>
      </c>
      <c r="H290" s="11" t="s">
        <v>2250</v>
      </c>
      <c r="I290" s="32">
        <v>1.0000000000000001E-5</v>
      </c>
      <c r="J290" s="32" t="s">
        <v>2105</v>
      </c>
      <c r="K290" s="11" t="s">
        <v>2142</v>
      </c>
      <c r="L290" s="11" t="s">
        <v>2367</v>
      </c>
      <c r="M290" s="11">
        <v>0.95501999999999998</v>
      </c>
      <c r="N290" s="11" t="s">
        <v>2310</v>
      </c>
      <c r="O290" s="11">
        <v>4.471E-2</v>
      </c>
      <c r="P290" s="11" t="s">
        <v>2252</v>
      </c>
      <c r="Q290" s="32">
        <v>1.0000000000000001E-5</v>
      </c>
      <c r="R290" s="32" t="s">
        <v>2105</v>
      </c>
      <c r="S290" s="11" t="s">
        <v>2142</v>
      </c>
      <c r="T290" s="35"/>
      <c r="U290" s="11"/>
    </row>
    <row r="291" spans="1:21">
      <c r="A291" s="11" t="s">
        <v>2330</v>
      </c>
      <c r="B291" s="11" t="s">
        <v>2315</v>
      </c>
      <c r="C291" s="11" t="s">
        <v>2595</v>
      </c>
      <c r="D291" s="11" t="s">
        <v>2255</v>
      </c>
      <c r="E291" s="11">
        <v>0.66115900000000005</v>
      </c>
      <c r="F291" s="11" t="s">
        <v>2272</v>
      </c>
      <c r="G291" s="11">
        <v>0.295352</v>
      </c>
      <c r="H291" s="11" t="s">
        <v>2291</v>
      </c>
      <c r="I291" s="11">
        <v>4.1723000000000003E-2</v>
      </c>
      <c r="J291" s="32" t="s">
        <v>2105</v>
      </c>
      <c r="K291" s="11" t="s">
        <v>2142</v>
      </c>
      <c r="L291" s="11" t="s">
        <v>2262</v>
      </c>
      <c r="M291" s="11">
        <v>0.93864499999999995</v>
      </c>
      <c r="N291" s="11" t="s">
        <v>2255</v>
      </c>
      <c r="O291" s="11">
        <v>6.1085E-2</v>
      </c>
      <c r="P291" s="11" t="s">
        <v>2252</v>
      </c>
      <c r="Q291" s="32">
        <v>1.0000000000000001E-5</v>
      </c>
      <c r="R291" s="32" t="s">
        <v>2105</v>
      </c>
      <c r="S291" s="11" t="s">
        <v>2142</v>
      </c>
      <c r="T291" s="35"/>
      <c r="U291" s="11"/>
    </row>
    <row r="292" spans="1:21">
      <c r="A292" s="11" t="s">
        <v>2428</v>
      </c>
      <c r="B292" s="11" t="s">
        <v>2429</v>
      </c>
      <c r="C292" s="11" t="s">
        <v>2595</v>
      </c>
      <c r="D292" s="11" t="s">
        <v>2310</v>
      </c>
      <c r="E292" s="11">
        <v>0.90173999999999999</v>
      </c>
      <c r="F292" s="11" t="s">
        <v>2272</v>
      </c>
      <c r="G292" s="11">
        <v>8.4944000000000006E-2</v>
      </c>
      <c r="H292" s="11" t="s">
        <v>2287</v>
      </c>
      <c r="I292" s="11">
        <v>1.3186E-2</v>
      </c>
      <c r="J292" s="32" t="s">
        <v>2105</v>
      </c>
      <c r="K292" s="11" t="s">
        <v>2142</v>
      </c>
      <c r="L292" s="11" t="s">
        <v>2310</v>
      </c>
      <c r="M292" s="11">
        <v>0.90800999999999998</v>
      </c>
      <c r="N292" s="11" t="s">
        <v>2367</v>
      </c>
      <c r="O292" s="11">
        <v>7.2196999999999997E-2</v>
      </c>
      <c r="P292" s="11" t="s">
        <v>2287</v>
      </c>
      <c r="Q292" s="11">
        <v>1.5010000000000001E-2</v>
      </c>
      <c r="R292" s="32" t="s">
        <v>2105</v>
      </c>
      <c r="S292" s="11" t="s">
        <v>2142</v>
      </c>
      <c r="T292" s="35"/>
      <c r="U292" s="11"/>
    </row>
    <row r="293" spans="1:21">
      <c r="A293" s="11" t="s">
        <v>1513</v>
      </c>
      <c r="B293" s="11" t="s">
        <v>2525</v>
      </c>
      <c r="C293" s="11" t="s">
        <v>2594</v>
      </c>
      <c r="D293" s="11" t="s">
        <v>2627</v>
      </c>
      <c r="E293" s="11">
        <v>0.51884600000000003</v>
      </c>
      <c r="F293" s="11" t="s">
        <v>2227</v>
      </c>
      <c r="G293" s="11">
        <v>0.48101100000000002</v>
      </c>
      <c r="H293" s="11" t="s">
        <v>2291</v>
      </c>
      <c r="I293" s="32">
        <v>1.2999999999999999E-5</v>
      </c>
      <c r="J293" s="32" t="s">
        <v>2105</v>
      </c>
      <c r="K293" s="11" t="s">
        <v>2525</v>
      </c>
      <c r="L293" s="11" t="s">
        <v>2346</v>
      </c>
      <c r="M293" s="11">
        <v>0.89607999999999999</v>
      </c>
      <c r="N293" s="11" t="s">
        <v>2353</v>
      </c>
      <c r="O293" s="11">
        <v>0.10365000000000001</v>
      </c>
      <c r="P293" s="11" t="s">
        <v>2252</v>
      </c>
      <c r="Q293" s="32">
        <v>1.0000000000000001E-5</v>
      </c>
      <c r="R293" s="32" t="s">
        <v>2105</v>
      </c>
      <c r="S293" s="11" t="s">
        <v>2142</v>
      </c>
      <c r="T293" s="35"/>
      <c r="U293" s="11"/>
    </row>
    <row r="294" spans="1:21">
      <c r="A294" s="11" t="s">
        <v>451</v>
      </c>
      <c r="B294" s="11" t="s">
        <v>2533</v>
      </c>
      <c r="C294" s="11" t="s">
        <v>2594</v>
      </c>
      <c r="D294" s="11" t="s">
        <v>2310</v>
      </c>
      <c r="E294" s="11">
        <v>0.58027200000000001</v>
      </c>
      <c r="F294" s="11" t="s">
        <v>2256</v>
      </c>
      <c r="G294" s="11">
        <v>0.34749999999999998</v>
      </c>
      <c r="H294" s="11" t="s">
        <v>2272</v>
      </c>
      <c r="I294" s="11">
        <v>4.2666999999999997E-2</v>
      </c>
      <c r="J294" s="32" t="s">
        <v>2105</v>
      </c>
      <c r="K294" s="11" t="s">
        <v>2142</v>
      </c>
      <c r="L294" s="11" t="s">
        <v>2310</v>
      </c>
      <c r="M294" s="11">
        <v>0.84066099999999999</v>
      </c>
      <c r="N294" s="11" t="s">
        <v>2258</v>
      </c>
      <c r="O294" s="11">
        <v>5.2463999999999997E-2</v>
      </c>
      <c r="P294" s="11" t="s">
        <v>2367</v>
      </c>
      <c r="Q294" s="11">
        <v>5.0229000000000003E-2</v>
      </c>
      <c r="R294" s="32" t="s">
        <v>2105</v>
      </c>
      <c r="S294" s="11" t="s">
        <v>2142</v>
      </c>
      <c r="T294" s="35"/>
      <c r="U294" s="11"/>
    </row>
    <row r="295" spans="1:21">
      <c r="A295" s="11" t="s">
        <v>2488</v>
      </c>
      <c r="B295" s="11" t="s">
        <v>2489</v>
      </c>
      <c r="C295" s="11" t="s">
        <v>2595</v>
      </c>
      <c r="D295" s="11" t="s">
        <v>2627</v>
      </c>
      <c r="E295" s="11">
        <v>0.68282600000000004</v>
      </c>
      <c r="F295" s="11" t="s">
        <v>2227</v>
      </c>
      <c r="G295" s="11">
        <v>0.31703399999999998</v>
      </c>
      <c r="H295" s="11" t="s">
        <v>2250</v>
      </c>
      <c r="I295" s="32">
        <v>1.0000000000000001E-5</v>
      </c>
      <c r="J295" s="32" t="s">
        <v>2105</v>
      </c>
      <c r="K295" s="11" t="s">
        <v>2142</v>
      </c>
      <c r="L295" s="11" t="s">
        <v>2346</v>
      </c>
      <c r="M295" s="11">
        <v>0.81838299999999997</v>
      </c>
      <c r="N295" s="11" t="s">
        <v>2367</v>
      </c>
      <c r="O295" s="11">
        <v>0.13846</v>
      </c>
      <c r="P295" s="11" t="s">
        <v>2272</v>
      </c>
      <c r="Q295" s="11">
        <v>4.2090000000000002E-2</v>
      </c>
      <c r="R295" s="32" t="s">
        <v>2105</v>
      </c>
      <c r="S295" s="11" t="s">
        <v>2142</v>
      </c>
      <c r="T295" s="35"/>
      <c r="U295" s="11"/>
    </row>
    <row r="296" spans="1:21">
      <c r="A296" s="11" t="s">
        <v>1403</v>
      </c>
      <c r="B296" s="11" t="s">
        <v>2533</v>
      </c>
      <c r="C296" s="11" t="s">
        <v>2594</v>
      </c>
      <c r="D296" s="11" t="s">
        <v>2627</v>
      </c>
      <c r="E296" s="11">
        <v>0.72414699999999999</v>
      </c>
      <c r="F296" s="11" t="s">
        <v>2310</v>
      </c>
      <c r="G296" s="11">
        <v>0.14225099999999999</v>
      </c>
      <c r="H296" s="11" t="s">
        <v>2287</v>
      </c>
      <c r="I296" s="11">
        <v>0.13347300000000001</v>
      </c>
      <c r="J296" s="32" t="s">
        <v>2105</v>
      </c>
      <c r="K296" s="11" t="s">
        <v>2142</v>
      </c>
      <c r="L296" s="11" t="s">
        <v>2367</v>
      </c>
      <c r="M296" s="11">
        <v>0.80825999999999998</v>
      </c>
      <c r="N296" s="11" t="s">
        <v>2287</v>
      </c>
      <c r="O296" s="11">
        <v>0.106436</v>
      </c>
      <c r="P296" s="11" t="s">
        <v>2310</v>
      </c>
      <c r="Q296" s="11">
        <v>8.5044999999999996E-2</v>
      </c>
      <c r="R296" s="32" t="s">
        <v>2105</v>
      </c>
      <c r="S296" s="11" t="s">
        <v>2142</v>
      </c>
      <c r="T296" s="35"/>
      <c r="U296" s="11"/>
    </row>
    <row r="297" spans="1:21">
      <c r="A297" s="11" t="s">
        <v>72</v>
      </c>
      <c r="B297" s="11" t="s">
        <v>2533</v>
      </c>
      <c r="C297" s="11" t="s">
        <v>2594</v>
      </c>
      <c r="D297" s="11" t="s">
        <v>2627</v>
      </c>
      <c r="E297" s="11">
        <v>0.68572299999999997</v>
      </c>
      <c r="F297" s="11" t="s">
        <v>2287</v>
      </c>
      <c r="G297" s="11">
        <v>0.17230899999999999</v>
      </c>
      <c r="H297" s="11" t="s">
        <v>2310</v>
      </c>
      <c r="I297" s="11">
        <v>0.10373300000000001</v>
      </c>
      <c r="J297" s="32" t="s">
        <v>2105</v>
      </c>
      <c r="K297" s="11" t="s">
        <v>2142</v>
      </c>
      <c r="L297" s="11" t="s">
        <v>2367</v>
      </c>
      <c r="M297" s="11">
        <v>0.79465799999999998</v>
      </c>
      <c r="N297" s="11" t="s">
        <v>2287</v>
      </c>
      <c r="O297" s="11">
        <v>0.15356300000000001</v>
      </c>
      <c r="P297" s="11" t="s">
        <v>2310</v>
      </c>
      <c r="Q297" s="11">
        <v>5.1519000000000002E-2</v>
      </c>
      <c r="R297" s="32" t="s">
        <v>2105</v>
      </c>
      <c r="S297" s="11" t="s">
        <v>2142</v>
      </c>
      <c r="T297" s="35"/>
      <c r="U297" s="11"/>
    </row>
    <row r="298" spans="1:21">
      <c r="A298" s="11" t="s">
        <v>2490</v>
      </c>
      <c r="B298" s="11" t="s">
        <v>2489</v>
      </c>
      <c r="C298" s="11" t="s">
        <v>2595</v>
      </c>
      <c r="D298" s="11" t="s">
        <v>2627</v>
      </c>
      <c r="E298" s="11">
        <v>0.48289399999999999</v>
      </c>
      <c r="F298" s="11" t="s">
        <v>2227</v>
      </c>
      <c r="G298" s="11">
        <v>0.45954800000000001</v>
      </c>
      <c r="H298" s="11" t="s">
        <v>2252</v>
      </c>
      <c r="I298" s="11">
        <v>4.1789E-2</v>
      </c>
      <c r="J298" s="32" t="s">
        <v>2105</v>
      </c>
      <c r="K298" s="11" t="s">
        <v>2142</v>
      </c>
      <c r="L298" s="11" t="s">
        <v>2346</v>
      </c>
      <c r="M298" s="11">
        <v>0.79279999999999995</v>
      </c>
      <c r="N298" s="11" t="s">
        <v>2252</v>
      </c>
      <c r="O298" s="11">
        <v>0.12594900000000001</v>
      </c>
      <c r="P298" s="11" t="s">
        <v>2353</v>
      </c>
      <c r="Q298" s="11">
        <v>8.0990000000000006E-2</v>
      </c>
      <c r="R298" s="32" t="s">
        <v>2105</v>
      </c>
      <c r="S298" s="11" t="s">
        <v>2142</v>
      </c>
      <c r="T298" s="35"/>
      <c r="U298" s="11"/>
    </row>
    <row r="299" spans="1:21">
      <c r="A299" s="11" t="s">
        <v>2150</v>
      </c>
      <c r="B299" s="11" t="s">
        <v>2194</v>
      </c>
      <c r="C299" s="11" t="s">
        <v>2594</v>
      </c>
      <c r="D299" s="11" t="s">
        <v>2293</v>
      </c>
      <c r="E299" s="11">
        <v>0.99985000000000002</v>
      </c>
      <c r="F299" s="11" t="s">
        <v>2250</v>
      </c>
      <c r="G299" s="32">
        <v>1.0000000000000001E-5</v>
      </c>
      <c r="H299" s="11" t="s">
        <v>2256</v>
      </c>
      <c r="I299" s="32">
        <v>1.0000000000000001E-5</v>
      </c>
      <c r="J299" s="32" t="s">
        <v>2072</v>
      </c>
      <c r="K299" s="11" t="s">
        <v>2293</v>
      </c>
      <c r="L299" s="11" t="s">
        <v>2285</v>
      </c>
      <c r="M299" s="11">
        <v>0.78206900000000001</v>
      </c>
      <c r="N299" s="11" t="s">
        <v>2192</v>
      </c>
      <c r="O299" s="11">
        <v>0.21761</v>
      </c>
      <c r="P299" s="11" t="s">
        <v>2272</v>
      </c>
      <c r="Q299" s="32">
        <v>1.8E-5</v>
      </c>
      <c r="R299" s="32" t="s">
        <v>2105</v>
      </c>
      <c r="S299" s="11" t="s">
        <v>2142</v>
      </c>
      <c r="T299" s="35"/>
      <c r="U299" s="11"/>
    </row>
    <row r="300" spans="1:21">
      <c r="A300" s="11" t="s">
        <v>2151</v>
      </c>
      <c r="B300" s="11" t="s">
        <v>2194</v>
      </c>
      <c r="C300" s="11" t="s">
        <v>2594</v>
      </c>
      <c r="D300" s="11" t="s">
        <v>2293</v>
      </c>
      <c r="E300" s="11">
        <v>0.99985000000000002</v>
      </c>
      <c r="F300" s="11" t="s">
        <v>2250</v>
      </c>
      <c r="G300" s="32">
        <v>1.0000000000000001E-5</v>
      </c>
      <c r="H300" s="11" t="s">
        <v>2256</v>
      </c>
      <c r="I300" s="32">
        <v>1.0000000000000001E-5</v>
      </c>
      <c r="J300" s="32" t="s">
        <v>2072</v>
      </c>
      <c r="K300" s="11" t="s">
        <v>2293</v>
      </c>
      <c r="L300" s="11" t="s">
        <v>2285</v>
      </c>
      <c r="M300" s="11">
        <v>0.78175799999999995</v>
      </c>
      <c r="N300" s="11" t="s">
        <v>2192</v>
      </c>
      <c r="O300" s="11">
        <v>0.21790000000000001</v>
      </c>
      <c r="P300" s="11" t="s">
        <v>2262</v>
      </c>
      <c r="Q300" s="32">
        <v>2.0000000000000002E-5</v>
      </c>
      <c r="R300" s="32" t="s">
        <v>2105</v>
      </c>
      <c r="S300" s="11" t="s">
        <v>2142</v>
      </c>
      <c r="T300" s="35"/>
      <c r="U300" s="11"/>
    </row>
    <row r="301" spans="1:21">
      <c r="A301" s="11" t="s">
        <v>2438</v>
      </c>
      <c r="B301" s="11" t="s">
        <v>2437</v>
      </c>
      <c r="C301" s="11" t="s">
        <v>2595</v>
      </c>
      <c r="D301" s="11" t="s">
        <v>2310</v>
      </c>
      <c r="E301" s="11">
        <v>0.93514299999999995</v>
      </c>
      <c r="F301" s="11" t="s">
        <v>2256</v>
      </c>
      <c r="G301" s="11">
        <v>6.4688999999999997E-2</v>
      </c>
      <c r="H301" s="11" t="s">
        <v>2250</v>
      </c>
      <c r="I301" s="32">
        <v>1.8E-5</v>
      </c>
      <c r="J301" s="32" t="s">
        <v>2105</v>
      </c>
      <c r="K301" s="11" t="s">
        <v>2142</v>
      </c>
      <c r="L301" s="11" t="s">
        <v>2310</v>
      </c>
      <c r="M301" s="11">
        <v>0.77368199999999998</v>
      </c>
      <c r="N301" s="11" t="s">
        <v>2419</v>
      </c>
      <c r="O301" s="11">
        <v>0.226048</v>
      </c>
      <c r="P301" s="11" t="s">
        <v>2252</v>
      </c>
      <c r="Q301" s="32">
        <v>1.0000000000000001E-5</v>
      </c>
      <c r="R301" s="32" t="s">
        <v>2105</v>
      </c>
      <c r="S301" s="11" t="s">
        <v>2142</v>
      </c>
      <c r="T301" s="35"/>
      <c r="U301" s="11"/>
    </row>
    <row r="302" spans="1:21">
      <c r="A302" s="11" t="s">
        <v>2183</v>
      </c>
      <c r="B302" s="11" t="s">
        <v>2399</v>
      </c>
      <c r="C302" s="11" t="s">
        <v>2594</v>
      </c>
      <c r="D302" s="11" t="s">
        <v>2287</v>
      </c>
      <c r="E302" s="11">
        <v>0.78552299999999997</v>
      </c>
      <c r="F302" s="11" t="s">
        <v>2272</v>
      </c>
      <c r="G302" s="11">
        <v>0.214337</v>
      </c>
      <c r="H302" s="11" t="s">
        <v>2250</v>
      </c>
      <c r="I302" s="32">
        <v>1.0000000000000001E-5</v>
      </c>
      <c r="J302" s="32" t="s">
        <v>2105</v>
      </c>
      <c r="K302" s="11" t="s">
        <v>2142</v>
      </c>
      <c r="L302" s="11" t="s">
        <v>2287</v>
      </c>
      <c r="M302" s="11">
        <v>0.76586600000000005</v>
      </c>
      <c r="N302" s="11" t="s">
        <v>2367</v>
      </c>
      <c r="O302" s="11">
        <v>0.218278</v>
      </c>
      <c r="P302" s="11" t="s">
        <v>2306</v>
      </c>
      <c r="Q302" s="11">
        <v>1.5596E-2</v>
      </c>
      <c r="R302" s="32" t="s">
        <v>2105</v>
      </c>
      <c r="S302" s="11" t="s">
        <v>2142</v>
      </c>
      <c r="T302" s="35"/>
      <c r="U302" s="11"/>
    </row>
    <row r="303" spans="1:21">
      <c r="A303" s="11" t="s">
        <v>2487</v>
      </c>
      <c r="B303" s="11" t="s">
        <v>2231</v>
      </c>
      <c r="C303" s="11" t="s">
        <v>2595</v>
      </c>
      <c r="D303" s="11" t="s">
        <v>2227</v>
      </c>
      <c r="E303" s="11">
        <v>0.96695799999999998</v>
      </c>
      <c r="F303" s="11" t="s">
        <v>2272</v>
      </c>
      <c r="G303" s="11">
        <v>1.9866000000000002E-2</v>
      </c>
      <c r="H303" s="11" t="s">
        <v>2256</v>
      </c>
      <c r="I303" s="11">
        <v>1.3046E-2</v>
      </c>
      <c r="J303" s="32" t="s">
        <v>2105</v>
      </c>
      <c r="K303" s="11" t="s">
        <v>2142</v>
      </c>
      <c r="L303" s="11" t="s">
        <v>2353</v>
      </c>
      <c r="M303" s="11">
        <v>0.73771100000000001</v>
      </c>
      <c r="N303" s="11" t="s">
        <v>2257</v>
      </c>
      <c r="O303" s="11">
        <v>0.22514400000000001</v>
      </c>
      <c r="P303" s="11" t="s">
        <v>2310</v>
      </c>
      <c r="Q303" s="11">
        <v>1.4657999999999999E-2</v>
      </c>
      <c r="R303" s="32" t="s">
        <v>2105</v>
      </c>
      <c r="S303" s="11" t="s">
        <v>2142</v>
      </c>
      <c r="T303" s="35"/>
      <c r="U303" s="11"/>
    </row>
    <row r="304" spans="1:21">
      <c r="A304" s="11" t="s">
        <v>2187</v>
      </c>
      <c r="B304" s="11" t="s">
        <v>2533</v>
      </c>
      <c r="C304" s="11" t="s">
        <v>2594</v>
      </c>
      <c r="D304" s="11" t="s">
        <v>2627</v>
      </c>
      <c r="E304" s="11">
        <v>0.40045500000000001</v>
      </c>
      <c r="F304" s="11" t="s">
        <v>2250</v>
      </c>
      <c r="G304" s="11">
        <v>0.26190200000000002</v>
      </c>
      <c r="H304" s="11" t="s">
        <v>2223</v>
      </c>
      <c r="I304" s="11">
        <v>0.13084499999999999</v>
      </c>
      <c r="J304" s="32" t="s">
        <v>2105</v>
      </c>
      <c r="K304" s="11" t="s">
        <v>2142</v>
      </c>
      <c r="L304" s="11" t="s">
        <v>2367</v>
      </c>
      <c r="M304" s="11">
        <v>0.737653</v>
      </c>
      <c r="N304" s="11" t="s">
        <v>2306</v>
      </c>
      <c r="O304" s="11">
        <v>0.12706999999999999</v>
      </c>
      <c r="P304" s="11" t="s">
        <v>2287</v>
      </c>
      <c r="Q304" s="11">
        <v>7.2234000000000007E-2</v>
      </c>
      <c r="R304" s="32" t="s">
        <v>2105</v>
      </c>
      <c r="S304" s="11" t="s">
        <v>2142</v>
      </c>
      <c r="T304" s="35"/>
      <c r="U304" s="11"/>
    </row>
    <row r="305" spans="1:21">
      <c r="A305" s="11" t="s">
        <v>2077</v>
      </c>
      <c r="B305" s="11" t="s">
        <v>2222</v>
      </c>
      <c r="C305" s="11" t="s">
        <v>2594</v>
      </c>
      <c r="D305" s="11" t="s">
        <v>2256</v>
      </c>
      <c r="E305" s="11">
        <v>0.42322399999999999</v>
      </c>
      <c r="F305" s="11" t="s">
        <v>2257</v>
      </c>
      <c r="G305" s="11">
        <v>0.41496899999999998</v>
      </c>
      <c r="H305" s="11" t="s">
        <v>2310</v>
      </c>
      <c r="I305" s="11">
        <v>8.5979E-2</v>
      </c>
      <c r="J305" s="32" t="s">
        <v>2105</v>
      </c>
      <c r="K305" s="11" t="s">
        <v>2142</v>
      </c>
      <c r="L305" s="11" t="s">
        <v>2258</v>
      </c>
      <c r="M305" s="11">
        <v>0.73303200000000002</v>
      </c>
      <c r="N305" s="11" t="s">
        <v>2310</v>
      </c>
      <c r="O305" s="11">
        <v>0.108296</v>
      </c>
      <c r="P305" s="11" t="s">
        <v>2353</v>
      </c>
      <c r="Q305" s="11">
        <v>8.1809999999999994E-2</v>
      </c>
      <c r="R305" s="32" t="s">
        <v>2105</v>
      </c>
      <c r="S305" s="11" t="s">
        <v>2142</v>
      </c>
      <c r="T305" s="35"/>
      <c r="U305" s="11"/>
    </row>
    <row r="306" spans="1:21">
      <c r="A306" s="11" t="s">
        <v>1810</v>
      </c>
      <c r="B306" s="11" t="s">
        <v>2194</v>
      </c>
      <c r="C306" s="11" t="s">
        <v>2594</v>
      </c>
      <c r="D306" s="11" t="s">
        <v>2293</v>
      </c>
      <c r="E306" s="11">
        <v>0.99985000000000002</v>
      </c>
      <c r="F306" s="11" t="s">
        <v>2250</v>
      </c>
      <c r="G306" s="32">
        <v>1.0000000000000001E-5</v>
      </c>
      <c r="H306" s="11" t="s">
        <v>2256</v>
      </c>
      <c r="I306" s="32">
        <v>1.0000000000000001E-5</v>
      </c>
      <c r="J306" s="32" t="s">
        <v>2072</v>
      </c>
      <c r="K306" s="11" t="s">
        <v>2293</v>
      </c>
      <c r="L306" s="11" t="s">
        <v>2192</v>
      </c>
      <c r="M306" s="11">
        <v>0.71717399999999998</v>
      </c>
      <c r="N306" s="11" t="s">
        <v>2193</v>
      </c>
      <c r="O306" s="11">
        <v>0.28255599999999997</v>
      </c>
      <c r="P306" s="11" t="s">
        <v>2252</v>
      </c>
      <c r="Q306" s="32">
        <v>1.0000000000000001E-5</v>
      </c>
      <c r="R306" s="32" t="s">
        <v>2105</v>
      </c>
      <c r="S306" s="11" t="s">
        <v>2142</v>
      </c>
      <c r="T306" s="35"/>
      <c r="U306" s="11"/>
    </row>
    <row r="307" spans="1:21">
      <c r="A307" s="11" t="s">
        <v>1827</v>
      </c>
      <c r="B307" s="11" t="s">
        <v>2533</v>
      </c>
      <c r="C307" s="11" t="s">
        <v>2594</v>
      </c>
      <c r="D307" s="11" t="s">
        <v>2627</v>
      </c>
      <c r="E307" s="11">
        <v>0.61415699999999995</v>
      </c>
      <c r="F307" s="11" t="s">
        <v>2310</v>
      </c>
      <c r="G307" s="11">
        <v>0.21418799999999999</v>
      </c>
      <c r="H307" s="11" t="s">
        <v>2287</v>
      </c>
      <c r="I307" s="11">
        <v>0.14300099999999999</v>
      </c>
      <c r="J307" s="32" t="s">
        <v>2105</v>
      </c>
      <c r="K307" s="11" t="s">
        <v>2142</v>
      </c>
      <c r="L307" s="11" t="s">
        <v>2367</v>
      </c>
      <c r="M307" s="11">
        <v>0.71560000000000001</v>
      </c>
      <c r="N307" s="11" t="s">
        <v>2310</v>
      </c>
      <c r="O307" s="11">
        <v>0.16611300000000001</v>
      </c>
      <c r="P307" s="11" t="s">
        <v>2287</v>
      </c>
      <c r="Q307" s="11">
        <v>0.11802700000000001</v>
      </c>
      <c r="R307" s="32" t="s">
        <v>2105</v>
      </c>
      <c r="S307" s="11" t="s">
        <v>2142</v>
      </c>
      <c r="T307" s="35"/>
      <c r="U307" s="11"/>
    </row>
    <row r="308" spans="1:21">
      <c r="A308" s="11" t="s">
        <v>2216</v>
      </c>
      <c r="B308" s="11" t="s">
        <v>2230</v>
      </c>
      <c r="C308" s="11" t="s">
        <v>2594</v>
      </c>
      <c r="D308" s="11" t="s">
        <v>2257</v>
      </c>
      <c r="E308" s="11">
        <v>0.46246900000000002</v>
      </c>
      <c r="F308" s="11" t="s">
        <v>2227</v>
      </c>
      <c r="G308" s="11">
        <v>0.28661599999999998</v>
      </c>
      <c r="H308" s="11" t="s">
        <v>2256</v>
      </c>
      <c r="I308" s="11">
        <v>0.25077300000000002</v>
      </c>
      <c r="J308" s="32" t="s">
        <v>2072</v>
      </c>
      <c r="K308" s="11" t="s">
        <v>2230</v>
      </c>
      <c r="L308" s="11" t="s">
        <v>2258</v>
      </c>
      <c r="M308" s="11">
        <v>0.71020799999999995</v>
      </c>
      <c r="N308" s="11" t="s">
        <v>2353</v>
      </c>
      <c r="O308" s="11">
        <v>0.289522</v>
      </c>
      <c r="P308" s="11" t="s">
        <v>2252</v>
      </c>
      <c r="Q308" s="32">
        <v>1.0000000000000001E-5</v>
      </c>
      <c r="R308" s="32" t="s">
        <v>2072</v>
      </c>
      <c r="S308" s="11" t="s">
        <v>2513</v>
      </c>
      <c r="T308" s="35"/>
      <c r="U308" s="11"/>
    </row>
    <row r="309" spans="1:21">
      <c r="A309" s="11" t="s">
        <v>2527</v>
      </c>
      <c r="B309" s="11" t="s">
        <v>2525</v>
      </c>
      <c r="C309" s="11" t="s">
        <v>2595</v>
      </c>
      <c r="D309" s="11" t="s">
        <v>2627</v>
      </c>
      <c r="E309" s="11">
        <v>0.73314999999999997</v>
      </c>
      <c r="F309" s="11" t="s">
        <v>2227</v>
      </c>
      <c r="G309" s="11">
        <v>0.26671</v>
      </c>
      <c r="H309" s="11" t="s">
        <v>2250</v>
      </c>
      <c r="I309" s="32">
        <v>1.0000000000000001E-5</v>
      </c>
      <c r="J309" s="32" t="s">
        <v>2105</v>
      </c>
      <c r="K309" s="11" t="s">
        <v>2142</v>
      </c>
      <c r="L309" s="11" t="s">
        <v>2346</v>
      </c>
      <c r="M309" s="11">
        <v>0.70794800000000002</v>
      </c>
      <c r="N309" s="11" t="s">
        <v>2367</v>
      </c>
      <c r="O309" s="11">
        <v>0.21484</v>
      </c>
      <c r="P309" s="11" t="s">
        <v>2306</v>
      </c>
      <c r="Q309" s="11">
        <v>5.7244999999999997E-2</v>
      </c>
      <c r="R309" s="32" t="s">
        <v>2105</v>
      </c>
      <c r="S309" s="11" t="s">
        <v>2142</v>
      </c>
      <c r="T309" s="35"/>
      <c r="U309" s="11"/>
    </row>
    <row r="310" spans="1:21">
      <c r="A310" s="11" t="s">
        <v>2209</v>
      </c>
      <c r="B310" s="11" t="s">
        <v>2230</v>
      </c>
      <c r="C310" s="11" t="s">
        <v>2594</v>
      </c>
      <c r="D310" s="11" t="s">
        <v>2257</v>
      </c>
      <c r="E310" s="11">
        <v>0.45901700000000001</v>
      </c>
      <c r="F310" s="11" t="s">
        <v>2227</v>
      </c>
      <c r="G310" s="11">
        <v>0.294103</v>
      </c>
      <c r="H310" s="11" t="s">
        <v>2256</v>
      </c>
      <c r="I310" s="11">
        <v>0.24674599999999999</v>
      </c>
      <c r="J310" s="32" t="s">
        <v>2072</v>
      </c>
      <c r="K310" s="11" t="s">
        <v>2230</v>
      </c>
      <c r="L310" s="11" t="s">
        <v>2258</v>
      </c>
      <c r="M310" s="11">
        <v>0.70133199999999996</v>
      </c>
      <c r="N310" s="11" t="s">
        <v>2353</v>
      </c>
      <c r="O310" s="11">
        <v>0.298398</v>
      </c>
      <c r="P310" s="11" t="s">
        <v>2252</v>
      </c>
      <c r="Q310" s="32">
        <v>1.0000000000000001E-5</v>
      </c>
      <c r="R310" s="32" t="s">
        <v>2072</v>
      </c>
      <c r="S310" s="11" t="s">
        <v>2513</v>
      </c>
      <c r="T310" s="35"/>
      <c r="U310" s="11"/>
    </row>
    <row r="311" spans="1:21">
      <c r="A311" s="11" t="s">
        <v>2211</v>
      </c>
      <c r="B311" s="11" t="s">
        <v>2230</v>
      </c>
      <c r="C311" s="11" t="s">
        <v>2594</v>
      </c>
      <c r="D311" s="11" t="s">
        <v>2257</v>
      </c>
      <c r="E311" s="11">
        <v>0.45921800000000002</v>
      </c>
      <c r="F311" s="11" t="s">
        <v>2227</v>
      </c>
      <c r="G311" s="11">
        <v>0.29520000000000002</v>
      </c>
      <c r="H311" s="11" t="s">
        <v>2256</v>
      </c>
      <c r="I311" s="11">
        <v>0.24544199999999999</v>
      </c>
      <c r="J311" s="32" t="s">
        <v>2072</v>
      </c>
      <c r="K311" s="11" t="s">
        <v>2230</v>
      </c>
      <c r="L311" s="11" t="s">
        <v>2258</v>
      </c>
      <c r="M311" s="11">
        <v>0.70009299999999997</v>
      </c>
      <c r="N311" s="11" t="s">
        <v>2353</v>
      </c>
      <c r="O311" s="11">
        <v>0.29963699999999999</v>
      </c>
      <c r="P311" s="11" t="s">
        <v>2252</v>
      </c>
      <c r="Q311" s="32">
        <v>1.0000000000000001E-5</v>
      </c>
      <c r="R311" s="32" t="s">
        <v>2072</v>
      </c>
      <c r="S311" s="11" t="s">
        <v>2513</v>
      </c>
      <c r="T311" s="35"/>
      <c r="U311" s="11"/>
    </row>
    <row r="312" spans="1:21">
      <c r="A312" s="11" t="s">
        <v>2213</v>
      </c>
      <c r="B312" s="11" t="s">
        <v>2230</v>
      </c>
      <c r="C312" s="11" t="s">
        <v>2594</v>
      </c>
      <c r="D312" s="11" t="s">
        <v>2257</v>
      </c>
      <c r="E312" s="11">
        <v>0.45128600000000002</v>
      </c>
      <c r="F312" s="11" t="s">
        <v>2227</v>
      </c>
      <c r="G312" s="11">
        <v>0.30265599999999998</v>
      </c>
      <c r="H312" s="11" t="s">
        <v>2256</v>
      </c>
      <c r="I312" s="11">
        <v>0.24592700000000001</v>
      </c>
      <c r="J312" s="32" t="s">
        <v>2072</v>
      </c>
      <c r="K312" s="11" t="s">
        <v>2230</v>
      </c>
      <c r="L312" s="11" t="s">
        <v>2258</v>
      </c>
      <c r="M312" s="11">
        <v>0.69538199999999994</v>
      </c>
      <c r="N312" s="11" t="s">
        <v>2353</v>
      </c>
      <c r="O312" s="11">
        <v>0.30434800000000001</v>
      </c>
      <c r="P312" s="11" t="s">
        <v>2252</v>
      </c>
      <c r="Q312" s="32">
        <v>1.0000000000000001E-5</v>
      </c>
      <c r="R312" s="32" t="s">
        <v>2072</v>
      </c>
      <c r="S312" s="11" t="s">
        <v>2513</v>
      </c>
      <c r="T312" s="35"/>
      <c r="U312" s="11"/>
    </row>
    <row r="313" spans="1:21">
      <c r="A313" s="11" t="s">
        <v>2212</v>
      </c>
      <c r="B313" s="11" t="s">
        <v>2230</v>
      </c>
      <c r="C313" s="11" t="s">
        <v>2594</v>
      </c>
      <c r="D313" s="11" t="s">
        <v>2257</v>
      </c>
      <c r="E313" s="11">
        <v>0.451963</v>
      </c>
      <c r="F313" s="11" t="s">
        <v>2227</v>
      </c>
      <c r="G313" s="11">
        <v>0.30579299999999998</v>
      </c>
      <c r="H313" s="11" t="s">
        <v>2256</v>
      </c>
      <c r="I313" s="11">
        <v>0.24210400000000001</v>
      </c>
      <c r="J313" s="32" t="s">
        <v>2072</v>
      </c>
      <c r="K313" s="11" t="s">
        <v>2230</v>
      </c>
      <c r="L313" s="11" t="s">
        <v>2258</v>
      </c>
      <c r="M313" s="11">
        <v>0.69179100000000004</v>
      </c>
      <c r="N313" s="11" t="s">
        <v>2353</v>
      </c>
      <c r="O313" s="11">
        <v>0.30793900000000002</v>
      </c>
      <c r="P313" s="11" t="s">
        <v>2252</v>
      </c>
      <c r="Q313" s="32">
        <v>1.0000000000000001E-5</v>
      </c>
      <c r="R313" s="32" t="s">
        <v>2072</v>
      </c>
      <c r="S313" s="11" t="s">
        <v>2513</v>
      </c>
      <c r="T313" s="35"/>
      <c r="U313" s="11"/>
    </row>
    <row r="314" spans="1:21">
      <c r="A314" s="11" t="s">
        <v>2215</v>
      </c>
      <c r="B314" s="11" t="s">
        <v>2230</v>
      </c>
      <c r="C314" s="11" t="s">
        <v>2594</v>
      </c>
      <c r="D314" s="11" t="s">
        <v>2257</v>
      </c>
      <c r="E314" s="11">
        <v>0.43418699999999999</v>
      </c>
      <c r="F314" s="11" t="s">
        <v>2256</v>
      </c>
      <c r="G314" s="11">
        <v>0.26952900000000002</v>
      </c>
      <c r="H314" s="11" t="s">
        <v>2227</v>
      </c>
      <c r="I314" s="11">
        <v>0.230263</v>
      </c>
      <c r="J314" s="32" t="s">
        <v>2072</v>
      </c>
      <c r="K314" s="11" t="s">
        <v>2230</v>
      </c>
      <c r="L314" s="11" t="s">
        <v>2258</v>
      </c>
      <c r="M314" s="11">
        <v>0.68808499999999995</v>
      </c>
      <c r="N314" s="11" t="s">
        <v>2353</v>
      </c>
      <c r="O314" s="11">
        <v>0.24515000000000001</v>
      </c>
      <c r="P314" s="11" t="s">
        <v>2310</v>
      </c>
      <c r="Q314" s="11">
        <v>6.0873999999999998E-2</v>
      </c>
      <c r="R314" s="32" t="s">
        <v>2072</v>
      </c>
      <c r="S314" s="11" t="s">
        <v>2513</v>
      </c>
      <c r="T314" s="35"/>
      <c r="U314" s="11"/>
    </row>
    <row r="315" spans="1:21">
      <c r="A315" s="11" t="s">
        <v>2485</v>
      </c>
      <c r="B315" s="11" t="s">
        <v>2231</v>
      </c>
      <c r="C315" s="11" t="s">
        <v>2595</v>
      </c>
      <c r="D315" s="11" t="s">
        <v>2227</v>
      </c>
      <c r="E315" s="11">
        <v>0.99985000000000002</v>
      </c>
      <c r="F315" s="11" t="s">
        <v>2250</v>
      </c>
      <c r="G315" s="32">
        <v>1.0000000000000001E-5</v>
      </c>
      <c r="H315" s="11" t="s">
        <v>2256</v>
      </c>
      <c r="I315" s="32">
        <v>1.0000000000000001E-5</v>
      </c>
      <c r="J315" s="32" t="s">
        <v>2072</v>
      </c>
      <c r="K315" s="11" t="s">
        <v>2227</v>
      </c>
      <c r="L315" s="11" t="s">
        <v>2353</v>
      </c>
      <c r="M315" s="11">
        <v>0.59116199999999997</v>
      </c>
      <c r="N315" s="11" t="s">
        <v>2257</v>
      </c>
      <c r="O315" s="11">
        <v>0.40853299999999998</v>
      </c>
      <c r="P315" s="11" t="s">
        <v>2346</v>
      </c>
      <c r="Q315" s="32">
        <v>1.9000000000000001E-5</v>
      </c>
      <c r="R315" s="32" t="s">
        <v>2105</v>
      </c>
      <c r="S315" s="11" t="s">
        <v>2142</v>
      </c>
      <c r="T315" s="35"/>
      <c r="U315" s="11"/>
    </row>
    <row r="316" spans="1:21">
      <c r="A316" s="11" t="s">
        <v>2486</v>
      </c>
      <c r="B316" s="11" t="s">
        <v>2231</v>
      </c>
      <c r="C316" s="11" t="s">
        <v>2595</v>
      </c>
      <c r="D316" s="11" t="s">
        <v>2227</v>
      </c>
      <c r="E316" s="11">
        <v>0.99985000000000002</v>
      </c>
      <c r="F316" s="11" t="s">
        <v>2250</v>
      </c>
      <c r="G316" s="32">
        <v>1.0000000000000001E-5</v>
      </c>
      <c r="H316" s="11" t="s">
        <v>2256</v>
      </c>
      <c r="I316" s="32">
        <v>1.0000000000000001E-5</v>
      </c>
      <c r="J316" s="32" t="s">
        <v>2072</v>
      </c>
      <c r="K316" s="11" t="s">
        <v>2227</v>
      </c>
      <c r="L316" s="11" t="s">
        <v>2353</v>
      </c>
      <c r="M316" s="11">
        <v>0.59111999999999998</v>
      </c>
      <c r="N316" s="11" t="s">
        <v>2257</v>
      </c>
      <c r="O316" s="11">
        <v>0.408582</v>
      </c>
      <c r="P316" s="11" t="s">
        <v>2346</v>
      </c>
      <c r="Q316" s="32">
        <v>1.9000000000000001E-5</v>
      </c>
      <c r="R316" s="32" t="s">
        <v>2105</v>
      </c>
      <c r="S316" s="11" t="s">
        <v>2142</v>
      </c>
      <c r="T316" s="35"/>
      <c r="U316" s="11"/>
    </row>
    <row r="317" spans="1:21">
      <c r="A317" s="11" t="s">
        <v>2484</v>
      </c>
      <c r="B317" s="11" t="s">
        <v>2231</v>
      </c>
      <c r="C317" s="11" t="s">
        <v>2595</v>
      </c>
      <c r="D317" s="11" t="s">
        <v>2227</v>
      </c>
      <c r="E317" s="11">
        <v>0.99985000000000002</v>
      </c>
      <c r="F317" s="11" t="s">
        <v>2250</v>
      </c>
      <c r="G317" s="32">
        <v>1.0000000000000001E-5</v>
      </c>
      <c r="H317" s="11" t="s">
        <v>2256</v>
      </c>
      <c r="I317" s="32">
        <v>1.0000000000000001E-5</v>
      </c>
      <c r="J317" s="32" t="s">
        <v>2072</v>
      </c>
      <c r="K317" s="11" t="s">
        <v>2227</v>
      </c>
      <c r="L317" s="11" t="s">
        <v>2353</v>
      </c>
      <c r="M317" s="11">
        <v>0.59091800000000005</v>
      </c>
      <c r="N317" s="11" t="s">
        <v>2257</v>
      </c>
      <c r="O317" s="11">
        <v>0.40879399999999999</v>
      </c>
      <c r="P317" s="11" t="s">
        <v>2267</v>
      </c>
      <c r="Q317" s="32">
        <v>1.7E-5</v>
      </c>
      <c r="R317" s="32" t="s">
        <v>2105</v>
      </c>
      <c r="S317" s="11" t="s">
        <v>2142</v>
      </c>
      <c r="T317" s="35"/>
      <c r="U317" s="11"/>
    </row>
    <row r="318" spans="1:21">
      <c r="A318" s="11" t="s">
        <v>2482</v>
      </c>
      <c r="B318" s="11" t="s">
        <v>2231</v>
      </c>
      <c r="C318" s="11" t="s">
        <v>2595</v>
      </c>
      <c r="D318" s="11" t="s">
        <v>2227</v>
      </c>
      <c r="E318" s="11">
        <v>0.99985000000000002</v>
      </c>
      <c r="F318" s="11" t="s">
        <v>2250</v>
      </c>
      <c r="G318" s="32">
        <v>1.0000000000000001E-5</v>
      </c>
      <c r="H318" s="11" t="s">
        <v>2256</v>
      </c>
      <c r="I318" s="32">
        <v>1.0000000000000001E-5</v>
      </c>
      <c r="J318" s="32" t="s">
        <v>2072</v>
      </c>
      <c r="K318" s="11" t="s">
        <v>2227</v>
      </c>
      <c r="L318" s="11" t="s">
        <v>2353</v>
      </c>
      <c r="M318" s="11">
        <v>0.58644600000000002</v>
      </c>
      <c r="N318" s="11" t="s">
        <v>2257</v>
      </c>
      <c r="O318" s="11">
        <v>0.41326200000000002</v>
      </c>
      <c r="P318" s="11" t="s">
        <v>2267</v>
      </c>
      <c r="Q318" s="32">
        <v>1.7E-5</v>
      </c>
      <c r="R318" s="32" t="s">
        <v>2105</v>
      </c>
      <c r="S318" s="11" t="s">
        <v>2142</v>
      </c>
      <c r="T318" s="35"/>
      <c r="U318" s="11"/>
    </row>
    <row r="319" spans="1:21">
      <c r="A319" s="11" t="s">
        <v>2483</v>
      </c>
      <c r="B319" s="11" t="s">
        <v>2231</v>
      </c>
      <c r="C319" s="11" t="s">
        <v>2595</v>
      </c>
      <c r="D319" s="11" t="s">
        <v>2227</v>
      </c>
      <c r="E319" s="11">
        <v>0.99985000000000002</v>
      </c>
      <c r="F319" s="11" t="s">
        <v>2250</v>
      </c>
      <c r="G319" s="32">
        <v>1.0000000000000001E-5</v>
      </c>
      <c r="H319" s="11" t="s">
        <v>2256</v>
      </c>
      <c r="I319" s="32">
        <v>1.0000000000000001E-5</v>
      </c>
      <c r="J319" s="32" t="s">
        <v>2072</v>
      </c>
      <c r="K319" s="11" t="s">
        <v>2227</v>
      </c>
      <c r="L319" s="11" t="s">
        <v>2353</v>
      </c>
      <c r="M319" s="11">
        <v>0.58628800000000003</v>
      </c>
      <c r="N319" s="11" t="s">
        <v>2257</v>
      </c>
      <c r="O319" s="11">
        <v>0.41340100000000002</v>
      </c>
      <c r="P319" s="11" t="s">
        <v>2346</v>
      </c>
      <c r="Q319" s="32">
        <v>1.9000000000000001E-5</v>
      </c>
      <c r="R319" s="32" t="s">
        <v>2105</v>
      </c>
      <c r="S319" s="11" t="s">
        <v>2142</v>
      </c>
      <c r="T319" s="35"/>
      <c r="U319" s="11"/>
    </row>
    <row r="320" spans="1:21">
      <c r="A320" s="11" t="s">
        <v>2436</v>
      </c>
      <c r="B320" s="11" t="s">
        <v>2437</v>
      </c>
      <c r="C320" s="11" t="s">
        <v>2595</v>
      </c>
      <c r="D320" s="11" t="s">
        <v>2310</v>
      </c>
      <c r="E320" s="11">
        <v>0.87337200000000004</v>
      </c>
      <c r="F320" s="11" t="s">
        <v>2256</v>
      </c>
      <c r="G320" s="11">
        <v>0.126475</v>
      </c>
      <c r="H320" s="11" t="s">
        <v>2291</v>
      </c>
      <c r="I320" s="32">
        <v>1.8E-5</v>
      </c>
      <c r="J320" s="32" t="s">
        <v>2105</v>
      </c>
      <c r="K320" s="11" t="s">
        <v>2142</v>
      </c>
      <c r="L320" s="11" t="s">
        <v>2310</v>
      </c>
      <c r="M320" s="11">
        <v>0.57261099999999998</v>
      </c>
      <c r="N320" s="11" t="s">
        <v>2419</v>
      </c>
      <c r="O320" s="11">
        <v>0.42711900000000003</v>
      </c>
      <c r="P320" s="11" t="s">
        <v>2252</v>
      </c>
      <c r="Q320" s="32">
        <v>1.0000000000000001E-5</v>
      </c>
      <c r="R320" s="32" t="s">
        <v>2105</v>
      </c>
      <c r="S320" s="11" t="s">
        <v>2142</v>
      </c>
      <c r="T320" s="35"/>
      <c r="U320" s="11"/>
    </row>
    <row r="321" spans="1:21">
      <c r="A321" s="11" t="s">
        <v>2514</v>
      </c>
      <c r="B321" s="11" t="s">
        <v>2515</v>
      </c>
      <c r="C321" s="11" t="s">
        <v>2595</v>
      </c>
      <c r="D321" s="11" t="s">
        <v>2252</v>
      </c>
      <c r="E321" s="11">
        <v>0.80393400000000004</v>
      </c>
      <c r="F321" s="11" t="s">
        <v>2272</v>
      </c>
      <c r="G321" s="11">
        <v>0.19592599999999999</v>
      </c>
      <c r="H321" s="11" t="s">
        <v>2250</v>
      </c>
      <c r="I321" s="32">
        <v>1.0000000000000001E-5</v>
      </c>
      <c r="J321" s="32" t="s">
        <v>2105</v>
      </c>
      <c r="K321" s="11" t="s">
        <v>2142</v>
      </c>
      <c r="L321" s="11" t="s">
        <v>2353</v>
      </c>
      <c r="M321" s="11">
        <v>0.56362800000000002</v>
      </c>
      <c r="N321" s="11" t="s">
        <v>2261</v>
      </c>
      <c r="O321" s="11">
        <v>0.35748999999999997</v>
      </c>
      <c r="P321" s="11" t="s">
        <v>2367</v>
      </c>
      <c r="Q321" s="11">
        <v>7.8576999999999994E-2</v>
      </c>
      <c r="R321" s="32" t="s">
        <v>2105</v>
      </c>
      <c r="S321" s="11" t="s">
        <v>2142</v>
      </c>
      <c r="T321" s="35"/>
      <c r="U321" s="11"/>
    </row>
    <row r="322" spans="1:21">
      <c r="A322" s="11" t="s">
        <v>2517</v>
      </c>
      <c r="B322" s="11" t="s">
        <v>2515</v>
      </c>
      <c r="C322" s="11" t="s">
        <v>2595</v>
      </c>
      <c r="D322" s="11" t="s">
        <v>2252</v>
      </c>
      <c r="E322" s="11">
        <v>0.80396699999999999</v>
      </c>
      <c r="F322" s="11" t="s">
        <v>2272</v>
      </c>
      <c r="G322" s="11">
        <v>0.19589300000000001</v>
      </c>
      <c r="H322" s="11" t="s">
        <v>2250</v>
      </c>
      <c r="I322" s="32">
        <v>1.0000000000000001E-5</v>
      </c>
      <c r="J322" s="32" t="s">
        <v>2105</v>
      </c>
      <c r="K322" s="11" t="s">
        <v>2142</v>
      </c>
      <c r="L322" s="11" t="s">
        <v>2353</v>
      </c>
      <c r="M322" s="11">
        <v>0.56360600000000005</v>
      </c>
      <c r="N322" s="11" t="s">
        <v>2261</v>
      </c>
      <c r="O322" s="11">
        <v>0.35738599999999998</v>
      </c>
      <c r="P322" s="11" t="s">
        <v>2367</v>
      </c>
      <c r="Q322" s="11">
        <v>7.8719999999999998E-2</v>
      </c>
      <c r="R322" s="32" t="s">
        <v>2105</v>
      </c>
      <c r="S322" s="11" t="s">
        <v>2142</v>
      </c>
      <c r="T322" s="35"/>
      <c r="U322" s="11"/>
    </row>
    <row r="323" spans="1:21">
      <c r="A323" s="11" t="s">
        <v>2327</v>
      </c>
      <c r="B323" s="11" t="s">
        <v>2315</v>
      </c>
      <c r="C323" s="11" t="s">
        <v>2595</v>
      </c>
      <c r="D323" s="11" t="s">
        <v>2255</v>
      </c>
      <c r="E323" s="11">
        <v>0.83689800000000003</v>
      </c>
      <c r="F323" s="11" t="s">
        <v>2272</v>
      </c>
      <c r="G323" s="11">
        <v>0.162962</v>
      </c>
      <c r="H323" s="11" t="s">
        <v>2250</v>
      </c>
      <c r="I323" s="32">
        <v>1.0000000000000001E-5</v>
      </c>
      <c r="J323" s="32" t="s">
        <v>2105</v>
      </c>
      <c r="K323" s="11" t="s">
        <v>2142</v>
      </c>
      <c r="L323" s="11" t="s">
        <v>2255</v>
      </c>
      <c r="M323" s="11">
        <v>0.558643</v>
      </c>
      <c r="N323" s="11" t="s">
        <v>2262</v>
      </c>
      <c r="O323" s="11">
        <v>0.44108700000000001</v>
      </c>
      <c r="P323" s="11" t="s">
        <v>2252</v>
      </c>
      <c r="Q323" s="32">
        <v>1.0000000000000001E-5</v>
      </c>
      <c r="R323" s="32" t="s">
        <v>2105</v>
      </c>
      <c r="S323" s="11" t="s">
        <v>2142</v>
      </c>
      <c r="T323" s="35"/>
      <c r="U323" s="11"/>
    </row>
    <row r="324" spans="1:21">
      <c r="A324" s="11" t="s">
        <v>2186</v>
      </c>
      <c r="B324" s="11" t="s">
        <v>2533</v>
      </c>
      <c r="C324" s="11" t="s">
        <v>2594</v>
      </c>
      <c r="D324" s="11" t="s">
        <v>2277</v>
      </c>
      <c r="E324" s="11">
        <v>0.46756599999999998</v>
      </c>
      <c r="F324" s="11" t="s">
        <v>2272</v>
      </c>
      <c r="G324" s="11">
        <v>0.378554</v>
      </c>
      <c r="H324" s="11" t="s">
        <v>2287</v>
      </c>
      <c r="I324" s="11">
        <v>8.5982000000000003E-2</v>
      </c>
      <c r="J324" s="32" t="s">
        <v>2105</v>
      </c>
      <c r="K324" s="11" t="s">
        <v>2142</v>
      </c>
      <c r="L324" s="11" t="s">
        <v>2367</v>
      </c>
      <c r="M324" s="11">
        <v>0.55373600000000001</v>
      </c>
      <c r="N324" s="11" t="s">
        <v>2261</v>
      </c>
      <c r="O324" s="11">
        <v>0.39998800000000001</v>
      </c>
      <c r="P324" s="11" t="s">
        <v>2287</v>
      </c>
      <c r="Q324" s="11">
        <v>4.6016000000000001E-2</v>
      </c>
      <c r="R324" s="32" t="s">
        <v>2105</v>
      </c>
      <c r="S324" s="11" t="s">
        <v>2142</v>
      </c>
      <c r="T324" s="35"/>
      <c r="U324" s="11"/>
    </row>
    <row r="325" spans="1:21">
      <c r="A325" s="11" t="s">
        <v>2185</v>
      </c>
      <c r="B325" s="11" t="s">
        <v>2533</v>
      </c>
      <c r="C325" s="11" t="s">
        <v>2594</v>
      </c>
      <c r="D325" s="11" t="s">
        <v>2277</v>
      </c>
      <c r="E325" s="11">
        <v>0.46763199999999999</v>
      </c>
      <c r="F325" s="11" t="s">
        <v>2272</v>
      </c>
      <c r="G325" s="11">
        <v>0.37825399999999998</v>
      </c>
      <c r="H325" s="11" t="s">
        <v>2287</v>
      </c>
      <c r="I325" s="11">
        <v>8.6169999999999997E-2</v>
      </c>
      <c r="J325" s="32" t="s">
        <v>2105</v>
      </c>
      <c r="K325" s="11" t="s">
        <v>2142</v>
      </c>
      <c r="L325" s="11" t="s">
        <v>2367</v>
      </c>
      <c r="M325" s="11">
        <v>0.55336600000000002</v>
      </c>
      <c r="N325" s="11" t="s">
        <v>2261</v>
      </c>
      <c r="O325" s="11">
        <v>0.40014100000000002</v>
      </c>
      <c r="P325" s="11" t="s">
        <v>2287</v>
      </c>
      <c r="Q325" s="11">
        <v>4.6232000000000002E-2</v>
      </c>
      <c r="R325" s="32" t="s">
        <v>2105</v>
      </c>
      <c r="S325" s="11" t="s">
        <v>2142</v>
      </c>
      <c r="T325" s="35"/>
      <c r="U325" s="11"/>
    </row>
    <row r="326" spans="1:21">
      <c r="A326" s="11" t="s">
        <v>2370</v>
      </c>
      <c r="B326" s="11" t="s">
        <v>2365</v>
      </c>
      <c r="C326" s="11" t="s">
        <v>2595</v>
      </c>
      <c r="D326" s="11" t="s">
        <v>2627</v>
      </c>
      <c r="E326" s="11">
        <v>0.54160200000000003</v>
      </c>
      <c r="F326" s="11" t="s">
        <v>2277</v>
      </c>
      <c r="G326" s="11">
        <v>0.387378</v>
      </c>
      <c r="H326" s="11" t="s">
        <v>2252</v>
      </c>
      <c r="I326" s="11">
        <v>7.0890999999999996E-2</v>
      </c>
      <c r="J326" s="32" t="s">
        <v>2105</v>
      </c>
      <c r="K326" s="11" t="s">
        <v>2142</v>
      </c>
      <c r="L326" s="11" t="s">
        <v>2367</v>
      </c>
      <c r="M326" s="11">
        <v>0.54984500000000003</v>
      </c>
      <c r="N326" s="11" t="s">
        <v>2277</v>
      </c>
      <c r="O326" s="11">
        <v>0.222159</v>
      </c>
      <c r="P326" s="11" t="s">
        <v>2252</v>
      </c>
      <c r="Q326" s="11">
        <v>8.1766000000000005E-2</v>
      </c>
      <c r="R326" s="32" t="s">
        <v>2105</v>
      </c>
      <c r="S326" s="11" t="s">
        <v>2142</v>
      </c>
      <c r="T326" s="35"/>
      <c r="U326" s="11"/>
    </row>
    <row r="327" spans="1:21">
      <c r="A327" s="11" t="s">
        <v>2366</v>
      </c>
      <c r="B327" s="11" t="s">
        <v>2365</v>
      </c>
      <c r="C327" s="11" t="s">
        <v>2595</v>
      </c>
      <c r="D327" s="11" t="s">
        <v>2227</v>
      </c>
      <c r="E327" s="11">
        <v>0.34628599999999998</v>
      </c>
      <c r="F327" s="11" t="s">
        <v>2223</v>
      </c>
      <c r="G327" s="11">
        <v>0.32525500000000002</v>
      </c>
      <c r="H327" s="11" t="s">
        <v>2310</v>
      </c>
      <c r="I327" s="11">
        <v>0.117517</v>
      </c>
      <c r="J327" s="32" t="s">
        <v>2105</v>
      </c>
      <c r="K327" s="11" t="s">
        <v>2142</v>
      </c>
      <c r="L327" s="11" t="s">
        <v>2258</v>
      </c>
      <c r="M327" s="11">
        <v>0.54088400000000003</v>
      </c>
      <c r="N327" s="11" t="s">
        <v>2367</v>
      </c>
      <c r="O327" s="11">
        <v>0.237177</v>
      </c>
      <c r="P327" s="11" t="s">
        <v>2353</v>
      </c>
      <c r="Q327" s="11">
        <v>0.22167899999999999</v>
      </c>
      <c r="R327" s="32" t="s">
        <v>2105</v>
      </c>
      <c r="S327" s="11" t="s">
        <v>2142</v>
      </c>
      <c r="T327" s="35"/>
      <c r="U327" s="11"/>
    </row>
    <row r="328" spans="1:21">
      <c r="A328" s="11" t="s">
        <v>2074</v>
      </c>
      <c r="B328" s="11" t="s">
        <v>2222</v>
      </c>
      <c r="C328" s="11" t="s">
        <v>2594</v>
      </c>
      <c r="D328" s="11" t="s">
        <v>2310</v>
      </c>
      <c r="E328" s="11">
        <v>0.89666500000000005</v>
      </c>
      <c r="F328" s="11" t="s">
        <v>2256</v>
      </c>
      <c r="G328" s="11">
        <v>0.10317900000000001</v>
      </c>
      <c r="H328" s="11" t="s">
        <v>2249</v>
      </c>
      <c r="I328" s="32">
        <v>1.8E-5</v>
      </c>
      <c r="J328" s="32" t="s">
        <v>2105</v>
      </c>
      <c r="K328" s="11" t="s">
        <v>2142</v>
      </c>
      <c r="L328" s="11" t="s">
        <v>2310</v>
      </c>
      <c r="M328" s="11">
        <v>0.53166599999999997</v>
      </c>
      <c r="N328" s="11" t="s">
        <v>2419</v>
      </c>
      <c r="O328" s="11">
        <v>0.46801900000000002</v>
      </c>
      <c r="P328" s="11" t="s">
        <v>2306</v>
      </c>
      <c r="Q328" s="32">
        <v>1.8E-5</v>
      </c>
      <c r="R328" s="32" t="s">
        <v>2105</v>
      </c>
      <c r="S328" s="11" t="s">
        <v>2142</v>
      </c>
      <c r="T328" s="35"/>
      <c r="U328" s="11"/>
    </row>
    <row r="329" spans="1:21">
      <c r="A329" s="11" t="s">
        <v>1407</v>
      </c>
      <c r="B329" s="11" t="s">
        <v>2533</v>
      </c>
      <c r="C329" s="11" t="s">
        <v>2594</v>
      </c>
      <c r="D329" s="11" t="s">
        <v>2627</v>
      </c>
      <c r="E329" s="11">
        <v>0.47078500000000001</v>
      </c>
      <c r="F329" s="11" t="s">
        <v>2257</v>
      </c>
      <c r="G329" s="11">
        <v>0.242225</v>
      </c>
      <c r="H329" s="11" t="s">
        <v>2291</v>
      </c>
      <c r="I329" s="11">
        <v>0.110475</v>
      </c>
      <c r="J329" s="32" t="s">
        <v>2105</v>
      </c>
      <c r="K329" s="11" t="s">
        <v>2142</v>
      </c>
      <c r="L329" s="11" t="s">
        <v>2367</v>
      </c>
      <c r="M329" s="11">
        <v>0.51825600000000005</v>
      </c>
      <c r="N329" s="11" t="s">
        <v>2261</v>
      </c>
      <c r="O329" s="11">
        <v>0.29577700000000001</v>
      </c>
      <c r="P329" s="11" t="s">
        <v>2333</v>
      </c>
      <c r="Q329" s="11">
        <v>7.9514000000000001E-2</v>
      </c>
      <c r="R329" s="32" t="s">
        <v>2105</v>
      </c>
      <c r="S329" s="11" t="s">
        <v>2142</v>
      </c>
      <c r="T329" s="35"/>
      <c r="U329" s="11"/>
    </row>
    <row r="330" spans="1:21">
      <c r="A330" s="11" t="s">
        <v>2388</v>
      </c>
      <c r="B330" s="11" t="s">
        <v>2383</v>
      </c>
      <c r="C330" s="11" t="s">
        <v>2595</v>
      </c>
      <c r="D330" s="11" t="s">
        <v>2223</v>
      </c>
      <c r="E330" s="11">
        <v>0.70785600000000004</v>
      </c>
      <c r="F330" s="11" t="s">
        <v>2256</v>
      </c>
      <c r="G330" s="11">
        <v>0.117144</v>
      </c>
      <c r="H330" s="11" t="s">
        <v>2272</v>
      </c>
      <c r="I330" s="11">
        <v>0.102104</v>
      </c>
      <c r="J330" s="32" t="s">
        <v>2105</v>
      </c>
      <c r="K330" s="11" t="s">
        <v>2142</v>
      </c>
      <c r="L330" s="11" t="s">
        <v>2261</v>
      </c>
      <c r="M330" s="11">
        <v>0.51002199999999998</v>
      </c>
      <c r="N330" s="11" t="s">
        <v>2367</v>
      </c>
      <c r="O330" s="11">
        <v>0.25400899999999998</v>
      </c>
      <c r="P330" s="11" t="s">
        <v>2351</v>
      </c>
      <c r="Q330" s="11">
        <v>6.0715999999999999E-2</v>
      </c>
      <c r="R330" s="32" t="s">
        <v>2105</v>
      </c>
      <c r="S330" s="11" t="s">
        <v>2142</v>
      </c>
      <c r="T330" s="35"/>
      <c r="U330" s="11"/>
    </row>
    <row r="331" spans="1:21">
      <c r="A331" s="11" t="s">
        <v>2184</v>
      </c>
      <c r="B331" s="11" t="s">
        <v>2533</v>
      </c>
      <c r="C331" s="11" t="s">
        <v>2594</v>
      </c>
      <c r="D331" s="11" t="s">
        <v>2223</v>
      </c>
      <c r="E331" s="11">
        <v>0.492703</v>
      </c>
      <c r="F331" s="11" t="s">
        <v>2293</v>
      </c>
      <c r="G331" s="11">
        <v>0.47944799999999999</v>
      </c>
      <c r="H331" s="11" t="s">
        <v>2287</v>
      </c>
      <c r="I331" s="11">
        <v>2.7719000000000001E-2</v>
      </c>
      <c r="J331" s="32" t="s">
        <v>2072</v>
      </c>
      <c r="K331" s="11" t="s">
        <v>5475</v>
      </c>
      <c r="L331" s="11" t="s">
        <v>2306</v>
      </c>
      <c r="M331" s="11">
        <v>0.50368800000000002</v>
      </c>
      <c r="N331" s="11" t="s">
        <v>2285</v>
      </c>
      <c r="O331" s="11">
        <v>0.41840300000000002</v>
      </c>
      <c r="P331" s="11" t="s">
        <v>2192</v>
      </c>
      <c r="Q331" s="11">
        <v>7.7648999999999996E-2</v>
      </c>
      <c r="R331" s="32" t="s">
        <v>2072</v>
      </c>
      <c r="S331" s="11" t="s">
        <v>5475</v>
      </c>
      <c r="T331" s="35"/>
      <c r="U331" s="11"/>
    </row>
    <row r="332" spans="1:21">
      <c r="A332" s="11" t="s">
        <v>1447</v>
      </c>
      <c r="B332" s="11" t="s">
        <v>2533</v>
      </c>
      <c r="C332" s="11" t="s">
        <v>2594</v>
      </c>
      <c r="D332" s="11" t="s">
        <v>2310</v>
      </c>
      <c r="E332" s="11">
        <v>0.66236899999999999</v>
      </c>
      <c r="F332" s="11" t="s">
        <v>2272</v>
      </c>
      <c r="G332" s="11">
        <v>0.19400000000000001</v>
      </c>
      <c r="H332" s="11" t="s">
        <v>2227</v>
      </c>
      <c r="I332" s="11">
        <v>9.3870999999999996E-2</v>
      </c>
      <c r="J332" s="32" t="s">
        <v>2105</v>
      </c>
      <c r="K332" s="11" t="s">
        <v>2142</v>
      </c>
      <c r="L332" s="11" t="s">
        <v>2310</v>
      </c>
      <c r="M332" s="11">
        <v>0.50156800000000001</v>
      </c>
      <c r="N332" s="11" t="s">
        <v>2367</v>
      </c>
      <c r="O332" s="11">
        <v>0.216118</v>
      </c>
      <c r="P332" s="11" t="s">
        <v>2258</v>
      </c>
      <c r="Q332" s="11">
        <v>0.18216099999999999</v>
      </c>
      <c r="R332" s="32" t="s">
        <v>2105</v>
      </c>
      <c r="S332" s="11" t="s">
        <v>2142</v>
      </c>
      <c r="T332" s="35"/>
      <c r="U332" s="11"/>
    </row>
    <row r="333" spans="1:21">
      <c r="A333" s="11" t="s">
        <v>2364</v>
      </c>
      <c r="B333" s="11" t="s">
        <v>2365</v>
      </c>
      <c r="C333" s="11" t="s">
        <v>2595</v>
      </c>
      <c r="D333" s="11" t="s">
        <v>2227</v>
      </c>
      <c r="E333" s="11">
        <v>0.45383000000000001</v>
      </c>
      <c r="F333" s="11" t="s">
        <v>2255</v>
      </c>
      <c r="G333" s="11">
        <v>0.172231</v>
      </c>
      <c r="H333" s="11" t="s">
        <v>2310</v>
      </c>
      <c r="I333" s="11">
        <v>0.144206</v>
      </c>
      <c r="J333" s="32" t="s">
        <v>2105</v>
      </c>
      <c r="K333" s="11" t="s">
        <v>2142</v>
      </c>
      <c r="L333" s="11" t="s">
        <v>2353</v>
      </c>
      <c r="M333" s="11">
        <v>0.49438900000000002</v>
      </c>
      <c r="N333" s="11" t="s">
        <v>2259</v>
      </c>
      <c r="O333" s="11">
        <v>0.24094699999999999</v>
      </c>
      <c r="P333" s="11" t="s">
        <v>2310</v>
      </c>
      <c r="Q333" s="11">
        <v>0.13739100000000001</v>
      </c>
      <c r="R333" s="32" t="s">
        <v>2105</v>
      </c>
      <c r="S333" s="11" t="s">
        <v>2142</v>
      </c>
      <c r="T333" s="35"/>
      <c r="U333" s="11"/>
    </row>
    <row r="334" spans="1:21">
      <c r="A334" s="11" t="s">
        <v>2518</v>
      </c>
      <c r="B334" s="11" t="s">
        <v>2515</v>
      </c>
      <c r="C334" s="11" t="s">
        <v>2595</v>
      </c>
      <c r="D334" s="11" t="s">
        <v>2252</v>
      </c>
      <c r="E334" s="11">
        <v>0.71357599999999999</v>
      </c>
      <c r="F334" s="11" t="s">
        <v>2272</v>
      </c>
      <c r="G334" s="11">
        <v>0.28628399999999998</v>
      </c>
      <c r="H334" s="11" t="s">
        <v>2250</v>
      </c>
      <c r="I334" s="32">
        <v>1.0000000000000001E-5</v>
      </c>
      <c r="J334" s="32" t="s">
        <v>2105</v>
      </c>
      <c r="K334" s="11" t="s">
        <v>2142</v>
      </c>
      <c r="L334" s="11" t="s">
        <v>2353</v>
      </c>
      <c r="M334" s="11">
        <v>0.468723</v>
      </c>
      <c r="N334" s="11" t="s">
        <v>2261</v>
      </c>
      <c r="O334" s="11">
        <v>0.31376599999999999</v>
      </c>
      <c r="P334" s="11" t="s">
        <v>2367</v>
      </c>
      <c r="Q334" s="11">
        <v>0.19836799999999999</v>
      </c>
      <c r="R334" s="32" t="s">
        <v>2105</v>
      </c>
      <c r="S334" s="11" t="s">
        <v>2142</v>
      </c>
      <c r="T334" s="35"/>
      <c r="U334" s="11"/>
    </row>
    <row r="335" spans="1:21">
      <c r="A335" s="11" t="s">
        <v>2516</v>
      </c>
      <c r="B335" s="11" t="s">
        <v>2515</v>
      </c>
      <c r="C335" s="11" t="s">
        <v>2595</v>
      </c>
      <c r="D335" s="11" t="s">
        <v>2252</v>
      </c>
      <c r="E335" s="11">
        <v>0.70968799999999999</v>
      </c>
      <c r="F335" s="11" t="s">
        <v>2272</v>
      </c>
      <c r="G335" s="11">
        <v>0.29017199999999999</v>
      </c>
      <c r="H335" s="11" t="s">
        <v>2250</v>
      </c>
      <c r="I335" s="32">
        <v>1.0000000000000001E-5</v>
      </c>
      <c r="J335" s="32" t="s">
        <v>2105</v>
      </c>
      <c r="K335" s="11" t="s">
        <v>2142</v>
      </c>
      <c r="L335" s="11" t="s">
        <v>2353</v>
      </c>
      <c r="M335" s="11">
        <v>0.46531800000000001</v>
      </c>
      <c r="N335" s="11" t="s">
        <v>2261</v>
      </c>
      <c r="O335" s="11">
        <v>0.31398799999999999</v>
      </c>
      <c r="P335" s="11" t="s">
        <v>2367</v>
      </c>
      <c r="Q335" s="11">
        <v>0.20069200000000001</v>
      </c>
      <c r="R335" s="32" t="s">
        <v>2105</v>
      </c>
      <c r="S335" s="11" t="s">
        <v>2142</v>
      </c>
      <c r="T335" s="35"/>
      <c r="U335" s="11"/>
    </row>
    <row r="336" spans="1:21">
      <c r="A336" s="11" t="s">
        <v>2369</v>
      </c>
      <c r="B336" s="11" t="s">
        <v>2365</v>
      </c>
      <c r="C336" s="11" t="s">
        <v>2595</v>
      </c>
      <c r="D336" s="11" t="s">
        <v>2277</v>
      </c>
      <c r="E336" s="11">
        <v>0.64167200000000002</v>
      </c>
      <c r="F336" s="11" t="s">
        <v>2227</v>
      </c>
      <c r="G336" s="11">
        <v>0.26422899999999999</v>
      </c>
      <c r="H336" s="11" t="s">
        <v>2252</v>
      </c>
      <c r="I336" s="11">
        <v>9.3967999999999996E-2</v>
      </c>
      <c r="J336" s="32" t="s">
        <v>2105</v>
      </c>
      <c r="K336" s="11" t="s">
        <v>2142</v>
      </c>
      <c r="L336" s="11" t="s">
        <v>2252</v>
      </c>
      <c r="M336" s="11">
        <v>0.46441399999999999</v>
      </c>
      <c r="N336" s="11" t="s">
        <v>2254</v>
      </c>
      <c r="O336" s="11">
        <v>0.44183299999999998</v>
      </c>
      <c r="P336" s="11" t="s">
        <v>2277</v>
      </c>
      <c r="Q336" s="11">
        <v>9.3493000000000007E-2</v>
      </c>
      <c r="R336" s="32" t="s">
        <v>2105</v>
      </c>
      <c r="S336" s="11" t="s">
        <v>2142</v>
      </c>
      <c r="T336" s="35"/>
      <c r="U336" s="11"/>
    </row>
    <row r="337" spans="1:21">
      <c r="A337" s="11" t="s">
        <v>2368</v>
      </c>
      <c r="B337" s="11" t="s">
        <v>2365</v>
      </c>
      <c r="C337" s="11" t="s">
        <v>2595</v>
      </c>
      <c r="D337" s="11" t="s">
        <v>2277</v>
      </c>
      <c r="E337" s="11">
        <v>0.64156100000000005</v>
      </c>
      <c r="F337" s="11" t="s">
        <v>2227</v>
      </c>
      <c r="G337" s="11">
        <v>0.26503900000000002</v>
      </c>
      <c r="H337" s="11" t="s">
        <v>2252</v>
      </c>
      <c r="I337" s="11">
        <v>9.3260999999999997E-2</v>
      </c>
      <c r="J337" s="32" t="s">
        <v>2105</v>
      </c>
      <c r="K337" s="11" t="s">
        <v>2142</v>
      </c>
      <c r="L337" s="11" t="s">
        <v>2252</v>
      </c>
      <c r="M337" s="11">
        <v>0.46405000000000002</v>
      </c>
      <c r="N337" s="11" t="s">
        <v>2254</v>
      </c>
      <c r="O337" s="11">
        <v>0.441189</v>
      </c>
      <c r="P337" s="11" t="s">
        <v>2277</v>
      </c>
      <c r="Q337" s="11">
        <v>9.4501000000000002E-2</v>
      </c>
      <c r="R337" s="32" t="s">
        <v>2105</v>
      </c>
      <c r="S337" s="11" t="s">
        <v>2142</v>
      </c>
      <c r="T337" s="35"/>
      <c r="U337" s="11"/>
    </row>
    <row r="338" spans="1:21">
      <c r="A338" s="11" t="s">
        <v>2416</v>
      </c>
      <c r="B338" s="11" t="s">
        <v>2406</v>
      </c>
      <c r="C338" s="11" t="s">
        <v>2595</v>
      </c>
      <c r="D338" s="11" t="s">
        <v>2627</v>
      </c>
      <c r="E338" s="11">
        <v>0.54474100000000003</v>
      </c>
      <c r="F338" s="11" t="s">
        <v>2252</v>
      </c>
      <c r="G338" s="11">
        <v>0.30712699999999998</v>
      </c>
      <c r="H338" s="11" t="s">
        <v>2310</v>
      </c>
      <c r="I338" s="11">
        <v>0.101549</v>
      </c>
      <c r="J338" s="32" t="s">
        <v>2105</v>
      </c>
      <c r="K338" s="11" t="s">
        <v>2142</v>
      </c>
      <c r="L338" s="11" t="s">
        <v>2367</v>
      </c>
      <c r="M338" s="11">
        <v>0.44879200000000002</v>
      </c>
      <c r="N338" s="11" t="s">
        <v>2272</v>
      </c>
      <c r="O338" s="11">
        <v>0.26527499999999998</v>
      </c>
      <c r="P338" s="11" t="s">
        <v>2353</v>
      </c>
      <c r="Q338" s="11">
        <v>0.12833600000000001</v>
      </c>
      <c r="R338" s="32" t="s">
        <v>2105</v>
      </c>
      <c r="S338" s="11" t="s">
        <v>2142</v>
      </c>
      <c r="T338" s="35"/>
      <c r="U338" s="11"/>
    </row>
    <row r="339" spans="1:21">
      <c r="A339" s="11" t="s">
        <v>2417</v>
      </c>
      <c r="B339" s="11" t="s">
        <v>2406</v>
      </c>
      <c r="C339" s="11" t="s">
        <v>2595</v>
      </c>
      <c r="D339" s="11" t="s">
        <v>2252</v>
      </c>
      <c r="E339" s="11">
        <v>0.464976</v>
      </c>
      <c r="F339" s="11" t="s">
        <v>2272</v>
      </c>
      <c r="G339" s="11">
        <v>0.33414100000000002</v>
      </c>
      <c r="H339" s="11" t="s">
        <v>2223</v>
      </c>
      <c r="I339" s="11">
        <v>7.1836999999999998E-2</v>
      </c>
      <c r="J339" s="32" t="s">
        <v>2105</v>
      </c>
      <c r="K339" s="11" t="s">
        <v>2142</v>
      </c>
      <c r="L339" s="11" t="s">
        <v>2367</v>
      </c>
      <c r="M339" s="11">
        <v>0.43643700000000002</v>
      </c>
      <c r="N339" s="11" t="s">
        <v>2255</v>
      </c>
      <c r="O339" s="11">
        <v>0.42863600000000002</v>
      </c>
      <c r="P339" s="11" t="s">
        <v>2306</v>
      </c>
      <c r="Q339" s="11">
        <v>4.6011000000000003E-2</v>
      </c>
      <c r="R339" s="32" t="s">
        <v>2105</v>
      </c>
      <c r="S339" s="11" t="s">
        <v>2142</v>
      </c>
      <c r="T339" s="35"/>
      <c r="U339" s="11"/>
    </row>
    <row r="340" spans="1:21">
      <c r="A340" s="11" t="s">
        <v>748</v>
      </c>
      <c r="B340" s="11" t="s">
        <v>2533</v>
      </c>
      <c r="C340" s="11" t="s">
        <v>2594</v>
      </c>
      <c r="D340" s="11" t="s">
        <v>2250</v>
      </c>
      <c r="E340" s="11">
        <v>0.56505300000000003</v>
      </c>
      <c r="F340" s="11" t="s">
        <v>2272</v>
      </c>
      <c r="G340" s="11">
        <v>0.39467799999999997</v>
      </c>
      <c r="H340" s="11" t="s">
        <v>2293</v>
      </c>
      <c r="I340" s="11">
        <v>3.7162000000000001E-2</v>
      </c>
      <c r="J340" s="32" t="s">
        <v>2105</v>
      </c>
      <c r="K340" s="11" t="s">
        <v>2142</v>
      </c>
      <c r="L340" s="11" t="s">
        <v>2274</v>
      </c>
      <c r="M340" s="11">
        <v>0.374861</v>
      </c>
      <c r="N340" s="11" t="s">
        <v>2367</v>
      </c>
      <c r="O340" s="11">
        <v>0.32016600000000001</v>
      </c>
      <c r="P340" s="11" t="s">
        <v>2254</v>
      </c>
      <c r="Q340" s="11">
        <v>0.20669100000000001</v>
      </c>
      <c r="R340" s="32" t="s">
        <v>2105</v>
      </c>
      <c r="S340" s="11" t="s">
        <v>2142</v>
      </c>
      <c r="T340" s="35"/>
      <c r="U340" s="11"/>
    </row>
    <row r="341" spans="1:21">
      <c r="A341" s="11" t="s">
        <v>2188</v>
      </c>
      <c r="B341" s="11" t="s">
        <v>2533</v>
      </c>
      <c r="C341" s="11" t="s">
        <v>2594</v>
      </c>
      <c r="D341" s="11" t="s">
        <v>2252</v>
      </c>
      <c r="E341" s="11">
        <v>0.38504500000000003</v>
      </c>
      <c r="F341" s="11" t="s">
        <v>2291</v>
      </c>
      <c r="G341" s="11">
        <v>0.20216700000000001</v>
      </c>
      <c r="H341" s="11" t="s">
        <v>2250</v>
      </c>
      <c r="I341" s="11">
        <v>0.17097000000000001</v>
      </c>
      <c r="J341" s="32" t="s">
        <v>2105</v>
      </c>
      <c r="K341" s="11" t="s">
        <v>2142</v>
      </c>
      <c r="L341" s="11" t="s">
        <v>2255</v>
      </c>
      <c r="M341" s="11">
        <v>0.34862599999999999</v>
      </c>
      <c r="N341" s="11" t="s">
        <v>2367</v>
      </c>
      <c r="O341" s="11">
        <v>0.23938999999999999</v>
      </c>
      <c r="P341" s="11" t="s">
        <v>2333</v>
      </c>
      <c r="Q341" s="11">
        <v>0.12464500000000001</v>
      </c>
      <c r="R341" s="32" t="s">
        <v>2105</v>
      </c>
      <c r="S341" s="11" t="s">
        <v>2142</v>
      </c>
      <c r="T341" s="35"/>
      <c r="U341" s="11"/>
    </row>
    <row r="342" spans="1:21">
      <c r="A342" s="11" t="s">
        <v>2075</v>
      </c>
      <c r="B342" s="11" t="s">
        <v>2222</v>
      </c>
      <c r="C342" s="11" t="s">
        <v>2594</v>
      </c>
      <c r="D342" s="11" t="s">
        <v>2310</v>
      </c>
      <c r="E342" s="11">
        <v>0.52606399999999998</v>
      </c>
      <c r="F342" s="11" t="s">
        <v>2272</v>
      </c>
      <c r="G342" s="11">
        <v>0.32332899999999998</v>
      </c>
      <c r="H342" s="11" t="s">
        <v>2227</v>
      </c>
      <c r="I342" s="11">
        <v>7.621E-2</v>
      </c>
      <c r="J342" s="32" t="s">
        <v>2105</v>
      </c>
      <c r="K342" s="11" t="s">
        <v>2142</v>
      </c>
      <c r="L342" s="11" t="s">
        <v>2367</v>
      </c>
      <c r="M342" s="11">
        <v>0.34454299999999999</v>
      </c>
      <c r="N342" s="11" t="s">
        <v>2351</v>
      </c>
      <c r="O342" s="11">
        <v>0.27623500000000001</v>
      </c>
      <c r="P342" s="11" t="s">
        <v>2310</v>
      </c>
      <c r="Q342" s="11">
        <v>0.24934999999999999</v>
      </c>
      <c r="R342" s="32" t="s">
        <v>2105</v>
      </c>
      <c r="S342" s="11" t="s">
        <v>2142</v>
      </c>
      <c r="T342" s="35"/>
      <c r="U342" s="11"/>
    </row>
    <row r="343" spans="1:21">
      <c r="A343" s="11" t="s">
        <v>2076</v>
      </c>
      <c r="B343" s="11" t="s">
        <v>2222</v>
      </c>
      <c r="C343" s="11" t="s">
        <v>2594</v>
      </c>
      <c r="D343" s="11" t="s">
        <v>2310</v>
      </c>
      <c r="E343" s="11">
        <v>0.52618699999999996</v>
      </c>
      <c r="F343" s="11" t="s">
        <v>2272</v>
      </c>
      <c r="G343" s="11">
        <v>0.32320900000000002</v>
      </c>
      <c r="H343" s="11" t="s">
        <v>2227</v>
      </c>
      <c r="I343" s="11">
        <v>7.6274999999999996E-2</v>
      </c>
      <c r="J343" s="32" t="s">
        <v>2105</v>
      </c>
      <c r="K343" s="11" t="s">
        <v>2142</v>
      </c>
      <c r="L343" s="11" t="s">
        <v>2367</v>
      </c>
      <c r="M343" s="11">
        <v>0.34437000000000001</v>
      </c>
      <c r="N343" s="11" t="s">
        <v>2351</v>
      </c>
      <c r="O343" s="11">
        <v>0.27640999999999999</v>
      </c>
      <c r="P343" s="11" t="s">
        <v>2310</v>
      </c>
      <c r="Q343" s="11">
        <v>0.24922900000000001</v>
      </c>
      <c r="R343" s="32" t="s">
        <v>2105</v>
      </c>
      <c r="S343" s="11" t="s">
        <v>2142</v>
      </c>
      <c r="T343" s="35"/>
      <c r="U343" s="11"/>
    </row>
    <row r="344" spans="1:21">
      <c r="A344" s="11" t="s">
        <v>2214</v>
      </c>
      <c r="B344" s="11" t="s">
        <v>2533</v>
      </c>
      <c r="C344" s="11" t="s">
        <v>2594</v>
      </c>
      <c r="D344" s="11" t="s">
        <v>2291</v>
      </c>
      <c r="E344" s="11">
        <v>0.35460900000000001</v>
      </c>
      <c r="F344" s="11" t="s">
        <v>2272</v>
      </c>
      <c r="G344" s="11">
        <v>0.25915199999999999</v>
      </c>
      <c r="H344" s="11" t="s">
        <v>2293</v>
      </c>
      <c r="I344" s="11">
        <v>0.25548599999999999</v>
      </c>
      <c r="J344" s="32" t="s">
        <v>2105</v>
      </c>
      <c r="K344" s="11" t="s">
        <v>2142</v>
      </c>
      <c r="L344" s="11" t="s">
        <v>2367</v>
      </c>
      <c r="M344" s="11">
        <v>0.32339400000000001</v>
      </c>
      <c r="N344" s="11" t="s">
        <v>2285</v>
      </c>
      <c r="O344" s="11">
        <v>0.26682400000000001</v>
      </c>
      <c r="P344" s="11" t="s">
        <v>2254</v>
      </c>
      <c r="Q344" s="11">
        <v>0.202901</v>
      </c>
      <c r="R344" s="32" t="s">
        <v>2105</v>
      </c>
      <c r="S344" s="11" t="s">
        <v>2142</v>
      </c>
      <c r="T344" s="35"/>
      <c r="U344" s="11"/>
    </row>
  </sheetData>
  <sortState xmlns:xlrd2="http://schemas.microsoft.com/office/spreadsheetml/2017/richdata2" ref="A6:S344">
    <sortCondition descending="1" ref="M5:M344"/>
  </sortState>
  <mergeCells count="4">
    <mergeCell ref="A3:A4"/>
    <mergeCell ref="C3:C4"/>
    <mergeCell ref="B3:B4"/>
    <mergeCell ref="D3:K3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0F65-55AE-DC4F-817A-F089FDBE155A}">
  <dimension ref="A1:T52"/>
  <sheetViews>
    <sheetView tabSelected="1" zoomScale="110" zoomScaleNormal="110" workbookViewId="0">
      <selection activeCell="D20" sqref="D20"/>
    </sheetView>
  </sheetViews>
  <sheetFormatPr baseColWidth="10" defaultRowHeight="16"/>
  <cols>
    <col min="1" max="1" width="15.6640625" style="11" customWidth="1"/>
    <col min="2" max="2" width="20" style="11" customWidth="1"/>
    <col min="3" max="3" width="16.33203125" style="11" customWidth="1"/>
    <col min="4" max="4" width="13.1640625" style="11" customWidth="1"/>
    <col min="5" max="5" width="19.1640625" style="11" customWidth="1"/>
    <col min="6" max="7" width="18" style="11" customWidth="1"/>
    <col min="8" max="8" width="10.83203125" style="11" customWidth="1"/>
    <col min="9" max="9" width="8.83203125" style="11" customWidth="1"/>
    <col min="10" max="13" width="10.83203125" style="11"/>
    <col min="14" max="14" width="18" style="52" customWidth="1"/>
    <col min="15" max="15" width="18.5" style="11" bestFit="1" customWidth="1"/>
    <col min="16" max="16" width="18.6640625" style="11" bestFit="1" customWidth="1"/>
    <col min="17" max="20" width="10.83203125" style="11"/>
    <col min="21" max="21" width="17.6640625" style="11" customWidth="1"/>
    <col min="22" max="22" width="17.83203125" style="11" customWidth="1"/>
    <col min="23" max="16384" width="10.83203125" style="11"/>
  </cols>
  <sheetData>
    <row r="1" spans="1:20" s="33" customFormat="1">
      <c r="A1" s="33" t="s">
        <v>5681</v>
      </c>
      <c r="N1" s="57"/>
    </row>
    <row r="2" spans="1:20" s="33" customFormat="1">
      <c r="A2" s="11" t="s">
        <v>5511</v>
      </c>
      <c r="N2" s="57"/>
    </row>
    <row r="3" spans="1:20" s="33" customFormat="1">
      <c r="A3" s="11"/>
      <c r="N3" s="57"/>
    </row>
    <row r="4" spans="1:20">
      <c r="E4" s="40"/>
      <c r="F4" s="41"/>
      <c r="G4" s="41"/>
      <c r="H4" s="41"/>
      <c r="I4" s="41"/>
      <c r="J4" s="41"/>
      <c r="K4" s="41"/>
      <c r="N4" s="166"/>
      <c r="O4" s="1"/>
    </row>
    <row r="5" spans="1:20" ht="17" thickBot="1">
      <c r="E5" s="127"/>
      <c r="F5" s="41"/>
      <c r="G5" s="41"/>
      <c r="H5" s="48" t="s">
        <v>5510</v>
      </c>
      <c r="I5" s="49"/>
      <c r="J5" s="63"/>
      <c r="K5" s="64"/>
      <c r="L5" s="49"/>
      <c r="M5" s="49"/>
      <c r="N5" s="166"/>
      <c r="O5" s="1"/>
    </row>
    <row r="6" spans="1:20" ht="61" thickBot="1">
      <c r="A6" s="27" t="s">
        <v>5595</v>
      </c>
      <c r="B6" s="190" t="s">
        <v>5592</v>
      </c>
      <c r="C6" s="190" t="s">
        <v>5593</v>
      </c>
      <c r="D6" s="190" t="s">
        <v>5594</v>
      </c>
      <c r="E6" s="190" t="s">
        <v>5596</v>
      </c>
      <c r="F6" s="47" t="s">
        <v>5457</v>
      </c>
      <c r="G6" s="47" t="s">
        <v>5458</v>
      </c>
      <c r="H6" s="47" t="s">
        <v>5547</v>
      </c>
      <c r="I6" s="47" t="s">
        <v>5546</v>
      </c>
      <c r="J6" s="47" t="s">
        <v>5459</v>
      </c>
      <c r="K6" s="47" t="s">
        <v>5460</v>
      </c>
      <c r="L6" s="47" t="s">
        <v>5461</v>
      </c>
      <c r="M6" s="47" t="s">
        <v>5462</v>
      </c>
      <c r="N6" s="47" t="s">
        <v>11357</v>
      </c>
      <c r="O6" s="22"/>
      <c r="P6" s="62"/>
    </row>
    <row r="7" spans="1:20" s="52" customFormat="1" ht="17" thickTop="1">
      <c r="A7" s="126" t="s">
        <v>5561</v>
      </c>
      <c r="B7" s="126" t="s">
        <v>1359</v>
      </c>
      <c r="C7" s="126" t="s">
        <v>1360</v>
      </c>
      <c r="D7" s="126" t="s">
        <v>1359</v>
      </c>
      <c r="E7" s="126" t="s">
        <v>5597</v>
      </c>
      <c r="F7" s="126">
        <v>12071297</v>
      </c>
      <c r="G7" s="126">
        <v>22</v>
      </c>
      <c r="H7" s="126">
        <v>548.70000000000005</v>
      </c>
      <c r="I7" s="126">
        <v>1484.8</v>
      </c>
      <c r="J7" s="126">
        <v>806.7</v>
      </c>
      <c r="K7" s="126">
        <v>6</v>
      </c>
      <c r="L7" s="126">
        <v>417.7</v>
      </c>
      <c r="M7" s="126">
        <v>14</v>
      </c>
      <c r="N7" s="167" t="s">
        <v>11496</v>
      </c>
      <c r="Q7" s="126"/>
      <c r="R7" s="126"/>
      <c r="S7" s="126"/>
      <c r="T7" s="126"/>
    </row>
    <row r="8" spans="1:20" s="52" customFormat="1">
      <c r="A8" s="126" t="s">
        <v>5561</v>
      </c>
      <c r="B8" s="126" t="s">
        <v>1364</v>
      </c>
      <c r="C8" s="126" t="s">
        <v>1365</v>
      </c>
      <c r="D8" s="126" t="s">
        <v>1364</v>
      </c>
      <c r="E8" s="126" t="s">
        <v>5598</v>
      </c>
      <c r="F8" s="126">
        <v>12083375</v>
      </c>
      <c r="G8" s="126">
        <v>22</v>
      </c>
      <c r="H8" s="126">
        <v>549.20000000000005</v>
      </c>
      <c r="I8" s="126">
        <v>1482.8</v>
      </c>
      <c r="J8" s="126">
        <v>793.9</v>
      </c>
      <c r="K8" s="126">
        <v>6</v>
      </c>
      <c r="L8" s="126">
        <v>426.3</v>
      </c>
      <c r="M8" s="126">
        <v>14</v>
      </c>
      <c r="N8" s="167" t="s">
        <v>11497</v>
      </c>
      <c r="Q8" s="126"/>
      <c r="R8" s="126"/>
      <c r="S8" s="126"/>
      <c r="T8" s="126"/>
    </row>
    <row r="9" spans="1:20" s="52" customFormat="1">
      <c r="A9" s="126" t="s">
        <v>5561</v>
      </c>
      <c r="B9" s="126" t="s">
        <v>1448</v>
      </c>
      <c r="C9" s="126" t="s">
        <v>1450</v>
      </c>
      <c r="D9" s="126" t="s">
        <v>1448</v>
      </c>
      <c r="E9" s="126" t="s">
        <v>5599</v>
      </c>
      <c r="F9" s="126">
        <v>12041471</v>
      </c>
      <c r="G9" s="126">
        <v>18</v>
      </c>
      <c r="H9" s="126">
        <v>669</v>
      </c>
      <c r="I9" s="126">
        <v>1483.5</v>
      </c>
      <c r="J9" s="126">
        <v>918.8</v>
      </c>
      <c r="K9" s="126">
        <v>6</v>
      </c>
      <c r="L9" s="126">
        <v>435</v>
      </c>
      <c r="M9" s="126">
        <v>13</v>
      </c>
      <c r="N9" s="167" t="s">
        <v>11494</v>
      </c>
      <c r="Q9" s="126"/>
      <c r="R9" s="126"/>
      <c r="S9" s="126"/>
      <c r="T9" s="126"/>
    </row>
    <row r="10" spans="1:20" s="52" customFormat="1">
      <c r="A10" s="126" t="s">
        <v>5561</v>
      </c>
      <c r="B10" s="126" t="s">
        <v>1836</v>
      </c>
      <c r="C10" s="126" t="s">
        <v>1836</v>
      </c>
      <c r="D10" s="126" t="s">
        <v>5562</v>
      </c>
      <c r="E10" s="126" t="s">
        <v>5600</v>
      </c>
      <c r="F10" s="126">
        <v>12259183</v>
      </c>
      <c r="G10" s="126">
        <v>19</v>
      </c>
      <c r="H10" s="126">
        <v>645.20000000000005</v>
      </c>
      <c r="I10" s="126">
        <v>1777.9</v>
      </c>
      <c r="J10" s="126">
        <v>808.3</v>
      </c>
      <c r="K10" s="126">
        <v>6</v>
      </c>
      <c r="L10" s="126">
        <v>464.3</v>
      </c>
      <c r="M10" s="126">
        <v>13</v>
      </c>
      <c r="N10" s="167" t="s">
        <v>11499</v>
      </c>
      <c r="Q10" s="126"/>
      <c r="R10" s="126"/>
      <c r="S10" s="126"/>
      <c r="T10" s="126"/>
    </row>
    <row r="11" spans="1:20" s="52" customFormat="1">
      <c r="A11" s="126" t="s">
        <v>5561</v>
      </c>
      <c r="B11" s="126" t="s">
        <v>1839</v>
      </c>
      <c r="C11" s="126" t="s">
        <v>1839</v>
      </c>
      <c r="D11" s="126" t="s">
        <v>5563</v>
      </c>
      <c r="E11" s="126" t="s">
        <v>5600</v>
      </c>
      <c r="F11" s="126">
        <v>12491348</v>
      </c>
      <c r="G11" s="126">
        <v>26</v>
      </c>
      <c r="H11" s="126">
        <v>480.4</v>
      </c>
      <c r="I11" s="126">
        <v>1508.2</v>
      </c>
      <c r="J11" s="126">
        <v>809.7</v>
      </c>
      <c r="K11" s="126">
        <v>6</v>
      </c>
      <c r="L11" s="126">
        <v>440.6</v>
      </c>
      <c r="M11" s="126">
        <v>14</v>
      </c>
      <c r="N11" s="167" t="s">
        <v>11500</v>
      </c>
      <c r="Q11" s="126"/>
      <c r="R11" s="126"/>
      <c r="S11" s="126"/>
      <c r="T11" s="126"/>
    </row>
    <row r="12" spans="1:20" s="52" customFormat="1">
      <c r="A12" s="126" t="s">
        <v>5561</v>
      </c>
      <c r="B12" s="126" t="s">
        <v>1120</v>
      </c>
      <c r="C12" s="126" t="s">
        <v>1120</v>
      </c>
      <c r="D12" s="126" t="s">
        <v>5564</v>
      </c>
      <c r="E12" s="126" t="s">
        <v>5601</v>
      </c>
      <c r="F12" s="126">
        <v>12365516</v>
      </c>
      <c r="G12" s="126">
        <v>20</v>
      </c>
      <c r="H12" s="126">
        <v>618.29999999999995</v>
      </c>
      <c r="I12" s="126">
        <v>1499.2</v>
      </c>
      <c r="J12" s="126">
        <v>817.4</v>
      </c>
      <c r="K12" s="126">
        <v>6</v>
      </c>
      <c r="L12" s="126">
        <v>462.6</v>
      </c>
      <c r="M12" s="126">
        <v>14</v>
      </c>
      <c r="N12" s="168" t="s">
        <v>11479</v>
      </c>
      <c r="Q12" s="126"/>
      <c r="R12" s="126"/>
      <c r="S12" s="126"/>
      <c r="T12" s="126"/>
    </row>
    <row r="13" spans="1:20" s="52" customFormat="1">
      <c r="A13" s="126" t="s">
        <v>5561</v>
      </c>
      <c r="B13" s="126" t="s">
        <v>0</v>
      </c>
      <c r="C13" s="126" t="s">
        <v>2175</v>
      </c>
      <c r="D13" s="126" t="s">
        <v>5565</v>
      </c>
      <c r="E13" s="126" t="s">
        <v>5602</v>
      </c>
      <c r="F13" s="126">
        <v>12211390</v>
      </c>
      <c r="G13" s="126">
        <v>27</v>
      </c>
      <c r="H13" s="126">
        <v>452.3</v>
      </c>
      <c r="I13" s="126">
        <v>1493</v>
      </c>
      <c r="J13" s="126">
        <v>930.8</v>
      </c>
      <c r="K13" s="126">
        <v>6</v>
      </c>
      <c r="L13" s="126">
        <v>429.5</v>
      </c>
      <c r="M13" s="126">
        <v>13</v>
      </c>
      <c r="N13" s="167" t="s">
        <v>11480</v>
      </c>
      <c r="Q13" s="126"/>
      <c r="R13" s="126"/>
      <c r="S13" s="126"/>
      <c r="T13" s="126"/>
    </row>
    <row r="14" spans="1:20" s="52" customFormat="1">
      <c r="A14" s="126" t="s">
        <v>5561</v>
      </c>
      <c r="B14" s="126" t="s">
        <v>325</v>
      </c>
      <c r="C14" s="126" t="s">
        <v>2186</v>
      </c>
      <c r="D14" s="126" t="s">
        <v>5566</v>
      </c>
      <c r="E14" s="126" t="s">
        <v>5603</v>
      </c>
      <c r="F14" s="126">
        <v>12400848</v>
      </c>
      <c r="G14" s="126">
        <v>19</v>
      </c>
      <c r="H14" s="126">
        <v>652.70000000000005</v>
      </c>
      <c r="I14" s="126">
        <v>1488</v>
      </c>
      <c r="J14" s="126">
        <v>797.8</v>
      </c>
      <c r="K14" s="126">
        <v>6</v>
      </c>
      <c r="L14" s="126">
        <v>457.6</v>
      </c>
      <c r="M14" s="126">
        <v>14</v>
      </c>
      <c r="N14" s="167" t="s">
        <v>11482</v>
      </c>
      <c r="Q14" s="126"/>
      <c r="R14" s="126"/>
      <c r="S14" s="126"/>
      <c r="T14" s="126"/>
    </row>
    <row r="15" spans="1:20" s="52" customFormat="1">
      <c r="A15" s="126" t="s">
        <v>5561</v>
      </c>
      <c r="B15" s="126" t="s">
        <v>339</v>
      </c>
      <c r="C15" s="126" t="s">
        <v>2187</v>
      </c>
      <c r="D15" s="126" t="s">
        <v>5567</v>
      </c>
      <c r="E15" s="126" t="s">
        <v>5603</v>
      </c>
      <c r="F15" s="126">
        <v>12232796</v>
      </c>
      <c r="G15" s="126">
        <v>21</v>
      </c>
      <c r="H15" s="126">
        <v>582.5</v>
      </c>
      <c r="I15" s="126">
        <v>1481.3</v>
      </c>
      <c r="J15" s="126">
        <v>804.3</v>
      </c>
      <c r="K15" s="126">
        <v>6</v>
      </c>
      <c r="L15" s="126">
        <v>437.7</v>
      </c>
      <c r="M15" s="126">
        <v>14</v>
      </c>
      <c r="N15" s="167" t="s">
        <v>11483</v>
      </c>
      <c r="Q15" s="126"/>
      <c r="R15" s="126"/>
      <c r="S15" s="126"/>
      <c r="T15" s="126"/>
    </row>
    <row r="16" spans="1:20" s="52" customFormat="1">
      <c r="A16" s="126" t="s">
        <v>5561</v>
      </c>
      <c r="B16" s="126" t="s">
        <v>397</v>
      </c>
      <c r="C16" s="126" t="s">
        <v>398</v>
      </c>
      <c r="D16" s="126" t="s">
        <v>5568</v>
      </c>
      <c r="E16" s="126" t="s">
        <v>5604</v>
      </c>
      <c r="F16" s="126">
        <v>12084056</v>
      </c>
      <c r="G16" s="126">
        <v>20</v>
      </c>
      <c r="H16" s="126">
        <v>604.20000000000005</v>
      </c>
      <c r="I16" s="126">
        <v>1469.2</v>
      </c>
      <c r="J16" s="126">
        <v>815.4</v>
      </c>
      <c r="K16" s="126">
        <v>6</v>
      </c>
      <c r="L16" s="126">
        <v>430.9</v>
      </c>
      <c r="M16" s="126">
        <v>14</v>
      </c>
      <c r="N16" s="167" t="s">
        <v>11484</v>
      </c>
      <c r="Q16" s="126"/>
      <c r="R16" s="126"/>
      <c r="S16" s="126"/>
      <c r="T16" s="126"/>
    </row>
    <row r="17" spans="1:20" s="52" customFormat="1">
      <c r="A17" s="126" t="s">
        <v>5561</v>
      </c>
      <c r="B17" s="126" t="s">
        <v>445</v>
      </c>
      <c r="C17" s="126" t="s">
        <v>2184</v>
      </c>
      <c r="D17" s="126" t="s">
        <v>5569</v>
      </c>
      <c r="E17" s="126" t="s">
        <v>5603</v>
      </c>
      <c r="F17" s="126">
        <v>12202386</v>
      </c>
      <c r="G17" s="126">
        <v>18</v>
      </c>
      <c r="H17" s="126">
        <v>677.9</v>
      </c>
      <c r="I17" s="126">
        <v>1486.5</v>
      </c>
      <c r="J17" s="126">
        <v>931.8</v>
      </c>
      <c r="K17" s="126">
        <v>6</v>
      </c>
      <c r="L17" s="126">
        <v>449.4</v>
      </c>
      <c r="M17" s="126">
        <v>13</v>
      </c>
      <c r="N17" s="167" t="s">
        <v>11488</v>
      </c>
      <c r="Q17" s="126"/>
      <c r="R17" s="126"/>
      <c r="S17" s="126"/>
      <c r="T17" s="126"/>
    </row>
    <row r="18" spans="1:20" s="52" customFormat="1">
      <c r="A18" s="126" t="s">
        <v>5561</v>
      </c>
      <c r="B18" s="126" t="s">
        <v>753</v>
      </c>
      <c r="C18" s="126" t="s">
        <v>2157</v>
      </c>
      <c r="D18" s="126" t="s">
        <v>5570</v>
      </c>
      <c r="E18" s="126" t="s">
        <v>5604</v>
      </c>
      <c r="F18" s="126">
        <v>12053548</v>
      </c>
      <c r="G18" s="126">
        <v>20</v>
      </c>
      <c r="H18" s="126">
        <v>602.70000000000005</v>
      </c>
      <c r="I18" s="126">
        <v>1475.3</v>
      </c>
      <c r="J18" s="126">
        <v>816</v>
      </c>
      <c r="K18" s="126">
        <v>6</v>
      </c>
      <c r="L18" s="126">
        <v>456.6</v>
      </c>
      <c r="M18" s="126">
        <v>14</v>
      </c>
      <c r="N18" s="167" t="s">
        <v>11501</v>
      </c>
      <c r="Q18" s="126"/>
      <c r="R18" s="126"/>
      <c r="S18" s="126"/>
      <c r="T18" s="126"/>
    </row>
    <row r="19" spans="1:20" s="52" customFormat="1">
      <c r="A19" s="126" t="s">
        <v>5571</v>
      </c>
      <c r="B19" s="126" t="s">
        <v>5572</v>
      </c>
      <c r="C19" s="126" t="s">
        <v>2576</v>
      </c>
      <c r="D19" s="126" t="s">
        <v>5573</v>
      </c>
      <c r="E19" s="126" t="s">
        <v>5602</v>
      </c>
      <c r="F19" s="126">
        <v>12138278</v>
      </c>
      <c r="G19" s="126">
        <v>23</v>
      </c>
      <c r="H19" s="126">
        <v>527.79999999999995</v>
      </c>
      <c r="I19" s="126">
        <v>1477</v>
      </c>
      <c r="J19" s="126">
        <v>803.4</v>
      </c>
      <c r="K19" s="126">
        <v>6</v>
      </c>
      <c r="L19" s="126">
        <v>439.3</v>
      </c>
      <c r="M19" s="126">
        <v>14</v>
      </c>
      <c r="N19" s="167" t="s">
        <v>11481</v>
      </c>
      <c r="Q19" s="126"/>
      <c r="R19" s="126"/>
      <c r="S19" s="126"/>
      <c r="T19" s="126"/>
    </row>
    <row r="20" spans="1:20" s="52" customFormat="1">
      <c r="A20" s="126" t="s">
        <v>5571</v>
      </c>
      <c r="B20" s="126" t="s">
        <v>5574</v>
      </c>
      <c r="C20" s="126" t="s">
        <v>2577</v>
      </c>
      <c r="D20" s="126" t="s">
        <v>5575</v>
      </c>
      <c r="E20" s="126" t="s">
        <v>5601</v>
      </c>
      <c r="F20" s="126">
        <v>12340466</v>
      </c>
      <c r="G20" s="126">
        <v>22</v>
      </c>
      <c r="H20" s="126">
        <v>560.9</v>
      </c>
      <c r="I20" s="126">
        <v>1475.2</v>
      </c>
      <c r="J20" s="126">
        <v>827.5</v>
      </c>
      <c r="K20" s="126">
        <v>6</v>
      </c>
      <c r="L20" s="126">
        <v>429.7</v>
      </c>
      <c r="M20" s="126">
        <v>14</v>
      </c>
      <c r="N20" s="167" t="s">
        <v>11487</v>
      </c>
      <c r="Q20" s="126"/>
      <c r="R20" s="126"/>
      <c r="S20" s="126"/>
      <c r="T20" s="126"/>
    </row>
    <row r="21" spans="1:20" s="52" customFormat="1">
      <c r="A21" s="126" t="s">
        <v>5571</v>
      </c>
      <c r="B21" s="126" t="s">
        <v>5576</v>
      </c>
      <c r="C21" s="126" t="s">
        <v>2578</v>
      </c>
      <c r="D21" s="126" t="s">
        <v>1409</v>
      </c>
      <c r="E21" s="126" t="s">
        <v>5598</v>
      </c>
      <c r="F21" s="126">
        <v>11895597</v>
      </c>
      <c r="G21" s="126">
        <v>17</v>
      </c>
      <c r="H21" s="126">
        <v>699.7</v>
      </c>
      <c r="I21" s="126">
        <v>1465.8</v>
      </c>
      <c r="J21" s="126">
        <v>913.7</v>
      </c>
      <c r="K21" s="126">
        <v>6</v>
      </c>
      <c r="L21" s="126">
        <v>431.2</v>
      </c>
      <c r="M21" s="126">
        <v>13</v>
      </c>
      <c r="N21" s="167" t="s">
        <v>11492</v>
      </c>
      <c r="Q21" s="126"/>
      <c r="R21" s="126"/>
      <c r="S21" s="126"/>
      <c r="T21" s="126"/>
    </row>
    <row r="22" spans="1:20" s="52" customFormat="1">
      <c r="A22" s="126" t="s">
        <v>5571</v>
      </c>
      <c r="B22" s="126" t="s">
        <v>5577</v>
      </c>
      <c r="C22" s="126" t="s">
        <v>2579</v>
      </c>
      <c r="D22" s="126" t="s">
        <v>5578</v>
      </c>
      <c r="E22" s="126" t="s">
        <v>5605</v>
      </c>
      <c r="F22" s="126">
        <v>12048446</v>
      </c>
      <c r="G22" s="126">
        <v>18</v>
      </c>
      <c r="H22" s="126">
        <v>669.4</v>
      </c>
      <c r="I22" s="126">
        <v>1193</v>
      </c>
      <c r="J22" s="126">
        <v>914.7</v>
      </c>
      <c r="K22" s="126">
        <v>6</v>
      </c>
      <c r="L22" s="126">
        <v>443</v>
      </c>
      <c r="M22" s="126">
        <v>14</v>
      </c>
      <c r="N22" s="167" t="s">
        <v>11489</v>
      </c>
      <c r="Q22" s="126"/>
      <c r="R22" s="126"/>
      <c r="S22" s="126"/>
      <c r="T22" s="126"/>
    </row>
    <row r="23" spans="1:20" s="52" customFormat="1">
      <c r="A23" s="126" t="s">
        <v>5571</v>
      </c>
      <c r="B23" s="126" t="s">
        <v>5579</v>
      </c>
      <c r="C23" s="126" t="s">
        <v>2580</v>
      </c>
      <c r="D23" s="126" t="s">
        <v>1511</v>
      </c>
      <c r="E23" s="126" t="s">
        <v>5599</v>
      </c>
      <c r="F23" s="126">
        <v>12491377</v>
      </c>
      <c r="G23" s="126">
        <v>22</v>
      </c>
      <c r="H23" s="126">
        <v>567.79999999999995</v>
      </c>
      <c r="I23" s="126">
        <v>1510.4</v>
      </c>
      <c r="J23" s="126">
        <v>811.4</v>
      </c>
      <c r="K23" s="126">
        <v>6</v>
      </c>
      <c r="L23" s="126">
        <v>441.6</v>
      </c>
      <c r="M23" s="126">
        <v>14</v>
      </c>
      <c r="N23" s="167" t="s">
        <v>11495</v>
      </c>
      <c r="Q23" s="126"/>
      <c r="R23" s="126"/>
      <c r="S23" s="126"/>
      <c r="T23" s="126"/>
    </row>
    <row r="24" spans="1:20" s="52" customFormat="1">
      <c r="A24" s="126" t="s">
        <v>5571</v>
      </c>
      <c r="B24" s="126" t="s">
        <v>5580</v>
      </c>
      <c r="C24" s="126" t="s">
        <v>2581</v>
      </c>
      <c r="D24" s="126" t="s">
        <v>5581</v>
      </c>
      <c r="E24" s="126" t="s">
        <v>5604</v>
      </c>
      <c r="F24" s="126">
        <v>12372477</v>
      </c>
      <c r="G24" s="126">
        <v>18</v>
      </c>
      <c r="H24" s="126">
        <v>687.4</v>
      </c>
      <c r="I24" s="126">
        <v>1511.6</v>
      </c>
      <c r="J24" s="126">
        <v>841.9</v>
      </c>
      <c r="K24" s="126">
        <v>6</v>
      </c>
      <c r="L24" s="126">
        <v>451</v>
      </c>
      <c r="M24" s="126">
        <v>14</v>
      </c>
      <c r="N24" s="167" t="s">
        <v>11502</v>
      </c>
      <c r="Q24" s="126"/>
      <c r="R24" s="126"/>
      <c r="S24" s="126"/>
      <c r="T24" s="126"/>
    </row>
    <row r="25" spans="1:20" s="52" customFormat="1">
      <c r="A25" s="126" t="s">
        <v>5571</v>
      </c>
      <c r="B25" s="126" t="s">
        <v>5582</v>
      </c>
      <c r="C25" s="126" t="s">
        <v>2582</v>
      </c>
      <c r="D25" s="126" t="s">
        <v>5583</v>
      </c>
      <c r="E25" s="126" t="s">
        <v>5606</v>
      </c>
      <c r="F25" s="126">
        <v>12446900</v>
      </c>
      <c r="G25" s="126">
        <v>20</v>
      </c>
      <c r="H25" s="126">
        <v>622.29999999999995</v>
      </c>
      <c r="I25" s="126">
        <v>1370.7</v>
      </c>
      <c r="J25" s="126">
        <v>843.8</v>
      </c>
      <c r="K25" s="126">
        <v>6</v>
      </c>
      <c r="L25" s="126">
        <v>454.3</v>
      </c>
      <c r="M25" s="126">
        <v>14</v>
      </c>
      <c r="N25" s="167" t="s">
        <v>11486</v>
      </c>
      <c r="Q25" s="126"/>
      <c r="R25" s="126"/>
      <c r="S25" s="126"/>
      <c r="T25" s="126"/>
    </row>
    <row r="26" spans="1:20" s="52" customFormat="1">
      <c r="A26" s="126" t="s">
        <v>5571</v>
      </c>
      <c r="B26" s="126" t="s">
        <v>5584</v>
      </c>
      <c r="C26" s="126" t="s">
        <v>2583</v>
      </c>
      <c r="D26" s="126" t="s">
        <v>5585</v>
      </c>
      <c r="E26" s="126" t="s">
        <v>5604</v>
      </c>
      <c r="F26" s="126">
        <v>12046331</v>
      </c>
      <c r="G26" s="126">
        <v>19</v>
      </c>
      <c r="H26" s="126">
        <v>634</v>
      </c>
      <c r="I26" s="126">
        <v>1483.4</v>
      </c>
      <c r="J26" s="126">
        <v>814.9</v>
      </c>
      <c r="K26" s="126">
        <v>6</v>
      </c>
      <c r="L26" s="126">
        <v>436.7</v>
      </c>
      <c r="M26" s="126">
        <v>14</v>
      </c>
      <c r="N26" s="167" t="s">
        <v>11485</v>
      </c>
      <c r="Q26" s="126"/>
      <c r="R26" s="126"/>
      <c r="S26" s="126"/>
      <c r="T26" s="126"/>
    </row>
    <row r="27" spans="1:20" s="52" customFormat="1">
      <c r="A27" s="126" t="s">
        <v>5571</v>
      </c>
      <c r="B27" s="126" t="s">
        <v>5586</v>
      </c>
      <c r="C27" s="126" t="s">
        <v>2584</v>
      </c>
      <c r="D27" s="126" t="s">
        <v>1401</v>
      </c>
      <c r="E27" s="126" t="s">
        <v>5603</v>
      </c>
      <c r="F27" s="126">
        <v>12166734</v>
      </c>
      <c r="G27" s="126">
        <v>21</v>
      </c>
      <c r="H27" s="126">
        <v>579.4</v>
      </c>
      <c r="I27" s="126">
        <v>1483.5</v>
      </c>
      <c r="J27" s="126">
        <v>815</v>
      </c>
      <c r="K27" s="126">
        <v>6</v>
      </c>
      <c r="L27" s="126">
        <v>436.7</v>
      </c>
      <c r="M27" s="126">
        <v>14</v>
      </c>
      <c r="N27" s="167" t="s">
        <v>11498</v>
      </c>
      <c r="Q27" s="126"/>
      <c r="R27" s="126"/>
      <c r="S27" s="126"/>
      <c r="T27" s="126"/>
    </row>
    <row r="28" spans="1:20" s="52" customFormat="1">
      <c r="A28" s="126" t="s">
        <v>5571</v>
      </c>
      <c r="B28" s="126" t="s">
        <v>5587</v>
      </c>
      <c r="C28" s="126" t="s">
        <v>2585</v>
      </c>
      <c r="D28" s="126" t="s">
        <v>5588</v>
      </c>
      <c r="E28" s="126" t="s">
        <v>5603</v>
      </c>
      <c r="F28" s="126">
        <v>12006895</v>
      </c>
      <c r="G28" s="126">
        <v>17</v>
      </c>
      <c r="H28" s="126">
        <v>706.3</v>
      </c>
      <c r="I28" s="126">
        <v>1483.4</v>
      </c>
      <c r="J28" s="126">
        <v>918.8</v>
      </c>
      <c r="K28" s="126">
        <v>6</v>
      </c>
      <c r="L28" s="126">
        <v>436.6</v>
      </c>
      <c r="M28" s="126">
        <v>13</v>
      </c>
      <c r="N28" s="167" t="s">
        <v>11490</v>
      </c>
      <c r="Q28" s="126"/>
      <c r="R28" s="126"/>
      <c r="S28" s="126"/>
      <c r="T28" s="126"/>
    </row>
    <row r="29" spans="1:20" s="52" customFormat="1">
      <c r="A29" s="126" t="s">
        <v>5571</v>
      </c>
      <c r="B29" s="126" t="s">
        <v>5589</v>
      </c>
      <c r="C29" s="126" t="s">
        <v>2586</v>
      </c>
      <c r="D29" s="126" t="s">
        <v>1446</v>
      </c>
      <c r="E29" s="126" t="s">
        <v>5603</v>
      </c>
      <c r="F29" s="126">
        <v>12460280</v>
      </c>
      <c r="G29" s="126">
        <v>18</v>
      </c>
      <c r="H29" s="126">
        <v>692.2</v>
      </c>
      <c r="I29" s="126">
        <v>1519.2</v>
      </c>
      <c r="J29" s="126">
        <v>816.9</v>
      </c>
      <c r="K29" s="126">
        <v>6</v>
      </c>
      <c r="L29" s="126">
        <v>442.5</v>
      </c>
      <c r="M29" s="126">
        <v>14</v>
      </c>
      <c r="N29" s="167" t="s">
        <v>11493</v>
      </c>
      <c r="Q29" s="126"/>
      <c r="R29" s="126"/>
      <c r="S29" s="126"/>
      <c r="T29" s="126"/>
    </row>
    <row r="30" spans="1:20" s="52" customFormat="1">
      <c r="A30" s="126" t="s">
        <v>5571</v>
      </c>
      <c r="B30" s="126" t="s">
        <v>5590</v>
      </c>
      <c r="C30" s="126" t="s">
        <v>2587</v>
      </c>
      <c r="D30" s="126" t="s">
        <v>5591</v>
      </c>
      <c r="E30" s="126" t="s">
        <v>2367</v>
      </c>
      <c r="F30" s="126">
        <v>12003815</v>
      </c>
      <c r="G30" s="126">
        <v>18</v>
      </c>
      <c r="H30" s="126">
        <v>666.9</v>
      </c>
      <c r="I30" s="126">
        <v>1471.1</v>
      </c>
      <c r="J30" s="126">
        <v>917.3</v>
      </c>
      <c r="K30" s="126">
        <v>6</v>
      </c>
      <c r="L30" s="126">
        <v>431.6</v>
      </c>
      <c r="M30" s="126">
        <v>13</v>
      </c>
      <c r="N30" s="167" t="s">
        <v>11491</v>
      </c>
      <c r="Q30" s="126"/>
      <c r="R30" s="126"/>
      <c r="S30" s="126"/>
      <c r="T30" s="126"/>
    </row>
    <row r="32" spans="1:20">
      <c r="C32" s="1"/>
      <c r="D32" s="1"/>
      <c r="E32" s="1"/>
      <c r="F32" s="1"/>
      <c r="G32" s="1"/>
      <c r="H32" s="1"/>
      <c r="I32" s="1"/>
      <c r="J32" s="1"/>
      <c r="N32" s="156"/>
    </row>
    <row r="33" spans="3:14">
      <c r="C33" s="68"/>
      <c r="D33" s="169"/>
      <c r="E33" s="169"/>
      <c r="F33" s="169"/>
      <c r="G33" s="68"/>
      <c r="H33" s="1"/>
      <c r="I33" s="1"/>
      <c r="J33" s="1"/>
      <c r="N33" s="163"/>
    </row>
    <row r="34" spans="3:14">
      <c r="C34" s="68"/>
      <c r="D34" s="68"/>
      <c r="E34" s="68"/>
      <c r="F34" s="68"/>
      <c r="G34" s="68"/>
      <c r="H34" s="1"/>
      <c r="I34" s="1"/>
      <c r="J34" s="1"/>
      <c r="N34" s="163"/>
    </row>
    <row r="35" spans="3:14">
      <c r="C35" s="68"/>
      <c r="D35" s="68"/>
      <c r="E35" s="68"/>
      <c r="F35" s="68"/>
      <c r="G35" s="68"/>
      <c r="H35" s="1"/>
      <c r="I35" s="1"/>
      <c r="J35" s="1"/>
      <c r="N35" s="163"/>
    </row>
    <row r="36" spans="3:14">
      <c r="C36" s="68"/>
      <c r="D36" s="68"/>
      <c r="E36" s="68"/>
      <c r="F36" s="68"/>
      <c r="G36" s="68"/>
      <c r="H36" s="1"/>
      <c r="I36" s="1"/>
      <c r="J36" s="1"/>
      <c r="N36" s="163"/>
    </row>
    <row r="37" spans="3:14">
      <c r="C37" s="68"/>
      <c r="D37" s="68"/>
      <c r="E37" s="68"/>
      <c r="F37" s="68"/>
      <c r="G37" s="68"/>
      <c r="H37" s="1"/>
      <c r="I37" s="1"/>
      <c r="J37" s="1"/>
      <c r="N37" s="163"/>
    </row>
    <row r="38" spans="3:14">
      <c r="C38" s="68"/>
      <c r="D38" s="68"/>
      <c r="E38" s="68"/>
      <c r="F38" s="68"/>
      <c r="G38" s="68"/>
      <c r="H38" s="1"/>
      <c r="I38" s="1"/>
      <c r="J38" s="1"/>
      <c r="N38" s="163"/>
    </row>
    <row r="39" spans="3:14">
      <c r="C39" s="68"/>
      <c r="D39" s="68"/>
      <c r="E39" s="68"/>
      <c r="F39" s="68"/>
      <c r="G39" s="68"/>
      <c r="H39" s="1"/>
      <c r="I39" s="1"/>
      <c r="J39" s="1"/>
      <c r="N39" s="163"/>
    </row>
    <row r="40" spans="3:14">
      <c r="C40" s="68"/>
      <c r="D40" s="68"/>
      <c r="E40" s="68"/>
      <c r="F40" s="68"/>
      <c r="G40" s="68"/>
      <c r="H40" s="1"/>
      <c r="I40" s="1"/>
      <c r="J40" s="1"/>
      <c r="N40" s="163"/>
    </row>
    <row r="41" spans="3:14">
      <c r="C41" s="68"/>
      <c r="D41" s="68"/>
      <c r="E41" s="68"/>
      <c r="F41" s="68"/>
      <c r="G41" s="68"/>
      <c r="H41" s="1"/>
      <c r="I41" s="1"/>
      <c r="J41" s="1"/>
      <c r="N41" s="163"/>
    </row>
    <row r="42" spans="3:14">
      <c r="C42" s="68"/>
      <c r="D42" s="1"/>
      <c r="E42" s="68"/>
      <c r="F42" s="68"/>
      <c r="G42" s="68"/>
      <c r="H42" s="1"/>
      <c r="I42" s="1"/>
      <c r="J42" s="1"/>
      <c r="N42" s="163"/>
    </row>
    <row r="43" spans="3:14">
      <c r="C43" s="68"/>
      <c r="D43" s="1"/>
      <c r="E43" s="68"/>
      <c r="F43" s="68"/>
      <c r="G43" s="68"/>
      <c r="H43" s="1"/>
      <c r="I43" s="1"/>
      <c r="J43" s="1"/>
      <c r="N43" s="163"/>
    </row>
    <row r="44" spans="3:14">
      <c r="C44" s="68"/>
      <c r="D44" s="1"/>
      <c r="E44" s="68"/>
      <c r="F44" s="68"/>
      <c r="G44" s="68"/>
      <c r="H44" s="1"/>
      <c r="I44" s="1"/>
      <c r="J44" s="1"/>
      <c r="N44" s="163"/>
    </row>
    <row r="45" spans="3:14">
      <c r="C45" s="68"/>
      <c r="D45" s="1"/>
      <c r="E45" s="68"/>
      <c r="F45" s="68"/>
      <c r="G45" s="68"/>
      <c r="H45" s="1"/>
      <c r="I45" s="1"/>
      <c r="J45" s="1"/>
      <c r="N45" s="163"/>
    </row>
    <row r="46" spans="3:14">
      <c r="C46" s="68"/>
      <c r="D46" s="1"/>
      <c r="E46" s="68"/>
      <c r="F46" s="68"/>
      <c r="G46" s="68"/>
      <c r="H46" s="1"/>
      <c r="I46" s="1"/>
      <c r="J46" s="1"/>
      <c r="N46" s="163"/>
    </row>
    <row r="47" spans="3:14">
      <c r="C47" s="68"/>
      <c r="D47" s="1"/>
      <c r="E47" s="68"/>
      <c r="F47" s="68"/>
      <c r="G47" s="68"/>
      <c r="H47" s="1"/>
      <c r="I47" s="1"/>
      <c r="J47" s="1"/>
      <c r="N47" s="163"/>
    </row>
    <row r="48" spans="3:14">
      <c r="C48" s="125"/>
      <c r="D48" s="68"/>
      <c r="E48" s="68"/>
      <c r="F48" s="69"/>
      <c r="G48" s="68"/>
      <c r="H48" s="1"/>
      <c r="I48" s="1"/>
      <c r="J48" s="1"/>
      <c r="N48" s="163"/>
    </row>
    <row r="49" spans="3:14">
      <c r="C49" s="125"/>
      <c r="D49" s="68"/>
      <c r="E49" s="68"/>
      <c r="F49" s="69"/>
      <c r="G49" s="68"/>
      <c r="H49" s="1"/>
      <c r="I49" s="1"/>
      <c r="J49" s="1"/>
      <c r="N49" s="163"/>
    </row>
    <row r="50" spans="3:14">
      <c r="C50" s="125"/>
      <c r="D50" s="68"/>
      <c r="E50" s="68"/>
      <c r="F50" s="69"/>
      <c r="G50" s="68"/>
      <c r="H50" s="1"/>
      <c r="I50" s="1"/>
      <c r="J50" s="1"/>
      <c r="N50" s="163"/>
    </row>
    <row r="51" spans="3:14">
      <c r="C51" s="1"/>
      <c r="D51" s="1"/>
      <c r="E51" s="1"/>
      <c r="F51" s="1"/>
      <c r="G51" s="1"/>
      <c r="H51" s="1"/>
      <c r="I51" s="1"/>
      <c r="J51" s="1"/>
      <c r="N51" s="156"/>
    </row>
    <row r="52" spans="3:14">
      <c r="C52" s="1"/>
      <c r="D52" s="1"/>
      <c r="E52" s="1"/>
      <c r="F52" s="1"/>
      <c r="G52" s="1"/>
      <c r="H52" s="1"/>
      <c r="I52" s="1"/>
      <c r="J52" s="1"/>
      <c r="N52" s="156"/>
    </row>
  </sheetData>
  <mergeCells count="1">
    <mergeCell ref="D33:F33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99C9-F874-1447-AD92-02CDAF36C17A}">
  <dimension ref="A1:F45"/>
  <sheetViews>
    <sheetView topLeftCell="A3" zoomScale="110" zoomScaleNormal="110" workbookViewId="0">
      <selection activeCell="A22" sqref="A22"/>
    </sheetView>
  </sheetViews>
  <sheetFormatPr baseColWidth="10" defaultRowHeight="16"/>
  <cols>
    <col min="1" max="1" width="27.33203125" style="9" customWidth="1"/>
    <col min="2" max="2" width="31.1640625" style="76" customWidth="1"/>
    <col min="3" max="3" width="23.83203125" style="76" customWidth="1"/>
    <col min="4" max="4" width="17.33203125" style="9" customWidth="1"/>
    <col min="5" max="5" width="15" style="9" customWidth="1"/>
    <col min="6" max="6" width="14.1640625" style="9" customWidth="1"/>
    <col min="7" max="7" width="16.1640625" style="9" customWidth="1"/>
    <col min="8" max="8" width="15.83203125" style="9" customWidth="1"/>
    <col min="9" max="16384" width="10.83203125" style="9"/>
  </cols>
  <sheetData>
    <row r="1" spans="1:6">
      <c r="A1" s="12" t="s">
        <v>11353</v>
      </c>
      <c r="B1" s="12"/>
      <c r="C1" s="12"/>
    </row>
    <row r="2" spans="1:6" s="155" customFormat="1">
      <c r="A2" s="12"/>
      <c r="B2" s="12"/>
      <c r="C2" s="12"/>
    </row>
    <row r="3" spans="1:6" ht="28" customHeight="1">
      <c r="A3" s="12" t="s">
        <v>11354</v>
      </c>
      <c r="F3" s="37"/>
    </row>
    <row r="4" spans="1:6">
      <c r="A4" s="76" t="s">
        <v>5684</v>
      </c>
      <c r="F4" s="37"/>
    </row>
    <row r="5" spans="1:6">
      <c r="A5" s="76"/>
      <c r="D5" s="76"/>
      <c r="E5" s="76"/>
      <c r="F5" s="37"/>
    </row>
    <row r="6" spans="1:6">
      <c r="A6" s="76"/>
      <c r="D6" s="173" t="s">
        <v>5671</v>
      </c>
      <c r="E6" s="173"/>
      <c r="F6" s="173"/>
    </row>
    <row r="7" spans="1:6" ht="17" thickBot="1">
      <c r="A7" s="10" t="s">
        <v>5426</v>
      </c>
      <c r="B7" s="10" t="s">
        <v>5672</v>
      </c>
      <c r="C7" s="10" t="s">
        <v>5673</v>
      </c>
      <c r="D7" s="55" t="s">
        <v>5415</v>
      </c>
      <c r="E7" s="55" t="s">
        <v>5416</v>
      </c>
      <c r="F7" s="55" t="s">
        <v>5417</v>
      </c>
    </row>
    <row r="8" spans="1:6" ht="17" thickTop="1">
      <c r="A8" s="11" t="s">
        <v>5418</v>
      </c>
      <c r="B8" s="87">
        <v>2819568</v>
      </c>
      <c r="C8" s="77">
        <v>3620</v>
      </c>
      <c r="D8" s="53">
        <v>2.7287186329270408E-2</v>
      </c>
      <c r="E8" s="53">
        <v>3.9641800197661461E-2</v>
      </c>
      <c r="F8" s="53">
        <v>3.3464493263465935E-2</v>
      </c>
    </row>
    <row r="9" spans="1:6">
      <c r="A9" s="11" t="s">
        <v>5419</v>
      </c>
      <c r="B9" s="87">
        <v>2819568</v>
      </c>
      <c r="C9" s="77">
        <v>43134</v>
      </c>
      <c r="D9" s="53">
        <v>0.32513963953777619</v>
      </c>
      <c r="E9" s="53">
        <v>0.47235066567014627</v>
      </c>
      <c r="F9" s="53">
        <v>0.39874515260396126</v>
      </c>
    </row>
    <row r="10" spans="1:6">
      <c r="A10" s="11" t="s">
        <v>5420</v>
      </c>
      <c r="B10" s="87">
        <v>2819485</v>
      </c>
      <c r="C10" s="77">
        <v>7601</v>
      </c>
      <c r="D10" s="53">
        <v>5.7295553394691813E-2</v>
      </c>
      <c r="E10" s="53">
        <v>8.3236829641553808E-2</v>
      </c>
      <c r="F10" s="53">
        <v>7.0266191518122814E-2</v>
      </c>
    </row>
    <row r="11" spans="1:6">
      <c r="A11" s="11" t="s">
        <v>2575</v>
      </c>
      <c r="B11" s="88">
        <v>2819803</v>
      </c>
      <c r="C11" s="77">
        <v>17005</v>
      </c>
      <c r="D11" s="53">
        <v>0.12818193467658653</v>
      </c>
      <c r="E11" s="53">
        <v>0.18621790396719148</v>
      </c>
      <c r="F11" s="53">
        <v>0.15719991932188901</v>
      </c>
    </row>
    <row r="12" spans="1:6">
      <c r="A12" s="11" t="s">
        <v>2224</v>
      </c>
      <c r="B12" s="87">
        <v>2820234</v>
      </c>
      <c r="C12" s="77">
        <v>9935</v>
      </c>
      <c r="D12" s="53">
        <v>7.4889004469972792E-2</v>
      </c>
      <c r="E12" s="53">
        <v>0.10879593507286371</v>
      </c>
      <c r="F12" s="53">
        <v>9.1842469771418245E-2</v>
      </c>
    </row>
    <row r="13" spans="1:6">
      <c r="A13" s="11" t="s">
        <v>5421</v>
      </c>
      <c r="B13" s="88">
        <v>2820152</v>
      </c>
      <c r="C13" s="77">
        <v>5732</v>
      </c>
      <c r="D13" s="53">
        <v>4.320722432027016E-2</v>
      </c>
      <c r="E13" s="53">
        <v>6.2769833904142397E-2</v>
      </c>
      <c r="F13" s="53">
        <v>5.2988529112206278E-2</v>
      </c>
    </row>
    <row r="14" spans="1:6">
      <c r="A14" s="11" t="s">
        <v>2557</v>
      </c>
      <c r="B14" s="87">
        <v>2820179</v>
      </c>
      <c r="C14" s="77">
        <v>6874</v>
      </c>
      <c r="D14" s="53">
        <v>5.181550243850961E-2</v>
      </c>
      <c r="E14" s="53">
        <v>7.5275617281415713E-2</v>
      </c>
      <c r="F14" s="53">
        <v>6.3545559859962658E-2</v>
      </c>
    </row>
    <row r="15" spans="1:6">
      <c r="A15" s="11" t="s">
        <v>5422</v>
      </c>
      <c r="B15" s="88">
        <v>2820367</v>
      </c>
      <c r="C15" s="77">
        <v>26397</v>
      </c>
      <c r="D15" s="53">
        <v>0.19897786119716876</v>
      </c>
      <c r="E15" s="53">
        <v>0.28906756901040598</v>
      </c>
      <c r="F15" s="53">
        <v>0.24402271510378737</v>
      </c>
    </row>
    <row r="16" spans="1:6">
      <c r="A16" s="11" t="s">
        <v>5423</v>
      </c>
      <c r="B16" s="88">
        <v>2820208</v>
      </c>
      <c r="C16" s="77">
        <v>16833</v>
      </c>
      <c r="D16" s="53">
        <v>0.1268854164311074</v>
      </c>
      <c r="E16" s="53">
        <v>0.1843343709191258</v>
      </c>
      <c r="F16" s="53">
        <v>0.1556098936751166</v>
      </c>
    </row>
    <row r="17" spans="1:6">
      <c r="A17" s="11" t="s">
        <v>5424</v>
      </c>
      <c r="B17" s="88">
        <v>2820191</v>
      </c>
      <c r="C17" s="77">
        <v>31860</v>
      </c>
      <c r="D17" s="53">
        <v>0.24015739128468375</v>
      </c>
      <c r="E17" s="53">
        <v>0.34889164483356194</v>
      </c>
      <c r="F17" s="53">
        <v>0.29452451805912283</v>
      </c>
    </row>
    <row r="18" spans="1:6">
      <c r="A18" s="11" t="s">
        <v>5425</v>
      </c>
      <c r="B18" s="88">
        <v>2819845</v>
      </c>
      <c r="C18" s="77">
        <v>18458</v>
      </c>
      <c r="D18" s="53">
        <v>0.1391344986921749</v>
      </c>
      <c r="E18" s="53">
        <v>0.2021293779139324</v>
      </c>
      <c r="F18" s="53">
        <v>0.17063193830305365</v>
      </c>
    </row>
    <row r="19" spans="1:6">
      <c r="A19" s="89" t="s">
        <v>5427</v>
      </c>
      <c r="B19" s="88">
        <v>2820348</v>
      </c>
      <c r="C19" s="88">
        <v>530894</v>
      </c>
      <c r="D19" s="86">
        <v>4.0019999999999998</v>
      </c>
      <c r="E19" s="86">
        <v>5.8140000000000001</v>
      </c>
      <c r="F19" s="86">
        <v>4.9080000000000004</v>
      </c>
    </row>
    <row r="20" spans="1:6">
      <c r="B20" s="9"/>
      <c r="C20" s="9"/>
    </row>
    <row r="22" spans="1:6">
      <c r="A22" s="12" t="s">
        <v>11355</v>
      </c>
      <c r="B22" s="173" t="s">
        <v>5428</v>
      </c>
      <c r="C22" s="173"/>
      <c r="D22" s="173"/>
    </row>
    <row r="23" spans="1:6" ht="17" thickBot="1">
      <c r="A23" s="10" t="s">
        <v>5426</v>
      </c>
      <c r="B23" s="55" t="s">
        <v>5415</v>
      </c>
      <c r="C23" s="55" t="s">
        <v>5416</v>
      </c>
      <c r="D23" s="55" t="s">
        <v>5417</v>
      </c>
    </row>
    <row r="24" spans="1:6" ht="17" thickTop="1">
      <c r="A24" s="11" t="s">
        <v>5418</v>
      </c>
      <c r="B24" s="54">
        <v>0.48420000000000002</v>
      </c>
      <c r="C24" s="54">
        <v>1.742</v>
      </c>
      <c r="D24" s="54">
        <f t="shared" ref="D24:D36" si="0">AVERAGE(B24:C24)</f>
        <v>1.1131</v>
      </c>
    </row>
    <row r="25" spans="1:6">
      <c r="A25" s="11" t="s">
        <v>5419</v>
      </c>
      <c r="B25" s="54">
        <v>1.6913</v>
      </c>
      <c r="C25" s="54">
        <v>4.67</v>
      </c>
      <c r="D25" s="54">
        <f t="shared" si="0"/>
        <v>3.18065</v>
      </c>
    </row>
    <row r="26" spans="1:6">
      <c r="A26" s="11" t="s">
        <v>5420</v>
      </c>
      <c r="B26" s="54">
        <v>0.17530000000000001</v>
      </c>
      <c r="C26" s="54">
        <v>0.90800000000000003</v>
      </c>
      <c r="D26" s="54">
        <f t="shared" si="0"/>
        <v>0.54164999999999996</v>
      </c>
    </row>
    <row r="27" spans="1:6">
      <c r="A27" s="11" t="s">
        <v>2575</v>
      </c>
      <c r="B27" s="54">
        <v>0.59530000000000005</v>
      </c>
      <c r="C27" s="54">
        <v>2.5771999999999999</v>
      </c>
      <c r="D27" s="54">
        <f t="shared" si="0"/>
        <v>1.5862499999999999</v>
      </c>
    </row>
    <row r="28" spans="1:6">
      <c r="A28" s="11" t="s">
        <v>2224</v>
      </c>
      <c r="B28" s="54">
        <v>0.21529999999999999</v>
      </c>
      <c r="C28" s="54">
        <v>1.0477000000000001</v>
      </c>
      <c r="D28" s="54">
        <f t="shared" si="0"/>
        <v>0.63150000000000006</v>
      </c>
    </row>
    <row r="29" spans="1:6">
      <c r="A29" s="11" t="s">
        <v>5421</v>
      </c>
      <c r="B29" s="54">
        <v>0.38390000000000002</v>
      </c>
      <c r="C29" s="54">
        <v>1.7861</v>
      </c>
      <c r="D29" s="54">
        <f t="shared" si="0"/>
        <v>1.085</v>
      </c>
    </row>
    <row r="30" spans="1:6">
      <c r="A30" s="11" t="s">
        <v>2557</v>
      </c>
      <c r="B30" s="54">
        <v>0.2868</v>
      </c>
      <c r="C30" s="54">
        <v>1.4651000000000001</v>
      </c>
      <c r="D30" s="54">
        <f t="shared" si="0"/>
        <v>0.87595000000000001</v>
      </c>
    </row>
    <row r="31" spans="1:6">
      <c r="A31" s="11" t="s">
        <v>5422</v>
      </c>
      <c r="B31" s="54">
        <v>1.2097</v>
      </c>
      <c r="C31" s="54">
        <v>3.9834999999999998</v>
      </c>
      <c r="D31" s="54">
        <f t="shared" si="0"/>
        <v>2.5966</v>
      </c>
    </row>
    <row r="32" spans="1:6">
      <c r="A32" s="11" t="s">
        <v>5423</v>
      </c>
      <c r="B32" s="54">
        <v>0.93120000000000003</v>
      </c>
      <c r="C32" s="54">
        <v>3.4885000000000002</v>
      </c>
      <c r="D32" s="54">
        <f t="shared" si="0"/>
        <v>2.2098500000000003</v>
      </c>
    </row>
    <row r="33" spans="1:5">
      <c r="A33" s="11" t="s">
        <v>5424</v>
      </c>
      <c r="B33" s="54">
        <v>1.3788</v>
      </c>
      <c r="C33" s="54">
        <v>4.2533000000000003</v>
      </c>
      <c r="D33" s="54">
        <f t="shared" si="0"/>
        <v>2.8160500000000002</v>
      </c>
      <c r="E33" s="85"/>
    </row>
    <row r="34" spans="1:5">
      <c r="A34" s="11" t="s">
        <v>5425</v>
      </c>
      <c r="B34" s="54">
        <v>0.80989999999999995</v>
      </c>
      <c r="C34" s="54">
        <v>3.2212000000000001</v>
      </c>
      <c r="D34" s="54">
        <f t="shared" si="0"/>
        <v>2.0155500000000002</v>
      </c>
      <c r="E34" s="85"/>
    </row>
    <row r="35" spans="1:5">
      <c r="A35" s="11" t="s">
        <v>3033</v>
      </c>
      <c r="B35" s="54">
        <v>2.6966000000000001</v>
      </c>
      <c r="C35" s="54">
        <v>4.2340999999999998</v>
      </c>
      <c r="D35" s="54">
        <f t="shared" si="0"/>
        <v>3.4653499999999999</v>
      </c>
      <c r="E35" s="85"/>
    </row>
    <row r="36" spans="1:5">
      <c r="A36" s="9" t="s">
        <v>5427</v>
      </c>
      <c r="B36" s="54">
        <v>5.3362999999999996</v>
      </c>
      <c r="C36" s="54">
        <v>7.4474999999999998</v>
      </c>
      <c r="D36" s="54">
        <f t="shared" si="0"/>
        <v>6.3918999999999997</v>
      </c>
      <c r="E36" s="85"/>
    </row>
    <row r="37" spans="1:5">
      <c r="E37" s="85"/>
    </row>
    <row r="38" spans="1:5">
      <c r="A38" s="77"/>
      <c r="B38" s="83"/>
      <c r="C38" s="83"/>
      <c r="D38" s="84"/>
      <c r="E38" s="85"/>
    </row>
    <row r="39" spans="1:5">
      <c r="A39" s="77"/>
      <c r="B39" s="83"/>
      <c r="C39" s="83"/>
      <c r="D39" s="84"/>
      <c r="E39" s="85"/>
    </row>
    <row r="40" spans="1:5">
      <c r="A40" s="77"/>
      <c r="B40" s="83"/>
      <c r="C40" s="83"/>
      <c r="D40" s="84"/>
      <c r="E40" s="85"/>
    </row>
    <row r="41" spans="1:5">
      <c r="A41" s="77"/>
      <c r="B41" s="83"/>
      <c r="C41" s="83"/>
      <c r="D41" s="84"/>
      <c r="E41" s="85"/>
    </row>
    <row r="42" spans="1:5">
      <c r="A42" s="77"/>
      <c r="B42" s="83"/>
      <c r="C42" s="83"/>
      <c r="D42" s="84"/>
      <c r="E42" s="85"/>
    </row>
    <row r="43" spans="1:5">
      <c r="A43" s="77"/>
      <c r="B43" s="83"/>
      <c r="C43" s="83"/>
      <c r="D43" s="84"/>
      <c r="E43" s="85"/>
    </row>
    <row r="44" spans="1:5">
      <c r="A44" s="77"/>
      <c r="B44" s="83"/>
      <c r="C44" s="83"/>
      <c r="D44" s="84"/>
      <c r="E44" s="85"/>
    </row>
    <row r="45" spans="1:5">
      <c r="A45" s="77"/>
      <c r="B45" s="83"/>
      <c r="C45" s="83"/>
      <c r="D45" s="84"/>
      <c r="E45" s="85"/>
    </row>
  </sheetData>
  <mergeCells count="2">
    <mergeCell ref="D6:F6"/>
    <mergeCell ref="B22:D2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Yu-Ching Liu</dc:creator>
  <cp:lastModifiedBy>Jason</cp:lastModifiedBy>
  <dcterms:created xsi:type="dcterms:W3CDTF">2021-07-12T06:24:23Z</dcterms:created>
  <dcterms:modified xsi:type="dcterms:W3CDTF">2022-04-25T13:07:17Z</dcterms:modified>
</cp:coreProperties>
</file>