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ttwiller/Misc/projects/Bo/recappable-seq/manuscript/Genome_research/Final_submission/"/>
    </mc:Choice>
  </mc:AlternateContent>
  <xr:revisionPtr revIDLastSave="0" documentId="13_ncr:1_{63C268D5-0B16-A44C-A291-D5815E52B710}" xr6:coauthVersionLast="47" xr6:coauthVersionMax="47" xr10:uidLastSave="{00000000-0000-0000-0000-000000000000}"/>
  <bookViews>
    <workbookView xWindow="6880" yWindow="3920" windowWidth="28960" windowHeight="15220" activeTab="1" xr2:uid="{78F07479-C73C-7D42-9C15-2F8368AE71B2}"/>
  </bookViews>
  <sheets>
    <sheet name="Supplementary_Table_S1" sheetId="1" r:id="rId1"/>
    <sheet name="Supplementary_Table_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2" i="1" l="1"/>
  <c r="G23" i="1"/>
  <c r="F19" i="1" l="1"/>
  <c r="F18" i="1"/>
  <c r="F17" i="1"/>
  <c r="G12" i="1"/>
  <c r="G11" i="1"/>
  <c r="F20" i="1" l="1"/>
</calcChain>
</file>

<file path=xl/sharedStrings.xml><?xml version="1.0" encoding="utf-8"?>
<sst xmlns="http://schemas.openxmlformats.org/spreadsheetml/2006/main" count="179" uniqueCount="107">
  <si>
    <t>Method</t>
  </si>
  <si>
    <t>Replicate</t>
  </si>
  <si>
    <t>RNA Sample</t>
  </si>
  <si>
    <t>Total Reads after trimming adapter</t>
  </si>
  <si>
    <t>ReCappable-seq</t>
  </si>
  <si>
    <t>CIP ReCappable-seq</t>
  </si>
  <si>
    <t>ReCappable-seq Control</t>
  </si>
  <si>
    <t>CAGE</t>
  </si>
  <si>
    <t>A549</t>
  </si>
  <si>
    <t>Brain total RNA</t>
  </si>
  <si>
    <t>NA</t>
  </si>
  <si>
    <t>Source</t>
  </si>
  <si>
    <t>PMID 29867192</t>
  </si>
  <si>
    <t>K562</t>
  </si>
  <si>
    <t>NCBI accession number</t>
  </si>
  <si>
    <t>GSE132660: GSM3885086</t>
  </si>
  <si>
    <t>GSE132660: GSM3885087</t>
  </si>
  <si>
    <t>GSE132660: GSM3885088</t>
  </si>
  <si>
    <t>GSE132660: GSM3885089</t>
  </si>
  <si>
    <t>GSE132660: GSM3885082</t>
  </si>
  <si>
    <t>GSE132660: GSM3885083</t>
  </si>
  <si>
    <t>merged 1+4+6</t>
  </si>
  <si>
    <t>GSE103486: SRR6006235</t>
  </si>
  <si>
    <t>GSE103486: SRR6006236</t>
  </si>
  <si>
    <t>GSE103486: SRR6006237</t>
  </si>
  <si>
    <t>GSE132660: GSM3885090</t>
  </si>
  <si>
    <t>GSE132660: GSM3885091</t>
  </si>
  <si>
    <t>CIP ReCappable-seq Control</t>
  </si>
  <si>
    <t>GSE132660: GSM3885084</t>
  </si>
  <si>
    <t>GSE132660: GSM3885085</t>
  </si>
  <si>
    <t>GSE132660: GSM4467058</t>
  </si>
  <si>
    <t>GSE132660: GSM4467059</t>
  </si>
  <si>
    <t>RNA-seq total RNA</t>
  </si>
  <si>
    <t>GSE132660: GSM4467060</t>
  </si>
  <si>
    <t>GSE132660: GSM4467061</t>
  </si>
  <si>
    <t>This study: RNA-seq</t>
  </si>
  <si>
    <t>This study: RNA-seq del</t>
  </si>
  <si>
    <t>K652</t>
  </si>
  <si>
    <t>GSE103486: SRR6006231</t>
  </si>
  <si>
    <t xml:space="preserve">RNA-seq rRNA-del </t>
  </si>
  <si>
    <t>RACE targets</t>
  </si>
  <si>
    <t>forward primer</t>
  </si>
  <si>
    <t>reverse primer</t>
  </si>
  <si>
    <t>ligation RNA oligonucleotide</t>
  </si>
  <si>
    <t>RPPH1</t>
  </si>
  <si>
    <t>AATGATACGGCGACCACCGAGATCTACACGTTCAGAGTTCTACAGTCCGA</t>
  </si>
  <si>
    <t>CGGCATCTCCTGCCCAGT</t>
  </si>
  <si>
    <t>GUUCAGAGUUCUACAGUCCGACGAUC</t>
  </si>
  <si>
    <t>RMRP</t>
  </si>
  <si>
    <t>"</t>
  </si>
  <si>
    <t>CTTGGCGGACTTTGGAGTGGGA</t>
  </si>
  <si>
    <t>RNA7SL1</t>
  </si>
  <si>
    <t>CCATATTGATGCCGAACTTAGTGCGGACACCCGATCGGCATAGCGCACTACA</t>
  </si>
  <si>
    <t>GTGACTGGAGTTCAGACGTGTGCTCTTCCGATCTAAATATGGAACGCTTCACGAATTTGC</t>
  </si>
  <si>
    <t>QPCR targets</t>
  </si>
  <si>
    <t>GTTCAGCCACCCGAGATTGA</t>
  </si>
  <si>
    <t>CCCATCACGAATGGGGTTCA</t>
  </si>
  <si>
    <t>ACTB</t>
  </si>
  <si>
    <t>CTCACCATGGATGATGATATCGC</t>
  </si>
  <si>
    <t>AGGAATCCTTCTGACCCATGC</t>
  </si>
  <si>
    <t>CGAGCGAGCTCTTTCCTTTC</t>
  </si>
  <si>
    <t>GGAGTTGGCATTGGCGATTT</t>
  </si>
  <si>
    <t>MALAT1</t>
  </si>
  <si>
    <t>GGAGCTTGAGGAAACCGCA</t>
  </si>
  <si>
    <t>AGCTTCATCTCAACCTCCGT</t>
  </si>
  <si>
    <t>FKBP5</t>
  </si>
  <si>
    <t>CGGCGACAGGTTCTCTACTT</t>
  </si>
  <si>
    <t>ATCGGCGTTTCCTCACCATT</t>
  </si>
  <si>
    <t>TMSB10</t>
  </si>
  <si>
    <t>GAGTGGGAGCACCAGGATCT</t>
  </si>
  <si>
    <t>CCATGTCTGGTTTGTCTGCC</t>
  </si>
  <si>
    <t>HIST1H3H</t>
  </si>
  <si>
    <t>CTCTGAAGGCATGGCGCGTA</t>
  </si>
  <si>
    <t>ATGGGGCTTCTTGACACCG</t>
  </si>
  <si>
    <t>HIST1H3B</t>
  </si>
  <si>
    <t>CAGGCAAGCTTTTCTGTGGTT</t>
  </si>
  <si>
    <t>GCTTTACCGCCGGTGGAT</t>
  </si>
  <si>
    <t>TTCGTGCTGAAGGCCTGTATCCT</t>
  </si>
  <si>
    <t>ACGAGCTGAGTGCGTCCTGT</t>
  </si>
  <si>
    <t>CGGCATCTCCTGCCCAGTC</t>
  </si>
  <si>
    <t>RNA7SK</t>
  </si>
  <si>
    <t>TCCCCTGCTAGAACCTCCAA</t>
  </si>
  <si>
    <t>ACATGCAGCGCCTCATTTG</t>
  </si>
  <si>
    <t>ERCC_130</t>
  </si>
  <si>
    <t>CCAGCGTCACACAAAAACGG</t>
  </si>
  <si>
    <t>AGTGCCTTCAGCTCTTCTACC</t>
  </si>
  <si>
    <t>FLuc</t>
  </si>
  <si>
    <t>CCATCACCATCACCACGGAT</t>
  </si>
  <si>
    <t>CACCTCGATATGTGCATCTGT</t>
  </si>
  <si>
    <t>locus 1</t>
  </si>
  <si>
    <t>TGCATGAGTTAGCCTTTTATGCAT</t>
  </si>
  <si>
    <t>locus 2</t>
  </si>
  <si>
    <t>TTATCAAAGTGGTTTACTGTAAGGCTGA</t>
  </si>
  <si>
    <t>GGTTTCCACGTTTGGAAAAATAAG</t>
  </si>
  <si>
    <t>locus 3</t>
  </si>
  <si>
    <t>GGTCAGGGGGCAGATAAATGAAA</t>
  </si>
  <si>
    <t>GCCATCTGCCATGAGTTATAGAAAAG</t>
  </si>
  <si>
    <t>This study: TSS</t>
  </si>
  <si>
    <t>% reads mapped by STAR</t>
  </si>
  <si>
    <t>% reads uniquely mapped by STAR</t>
  </si>
  <si>
    <t>% reads mapped by bowtie2</t>
  </si>
  <si>
    <t>% rRNA</t>
  </si>
  <si>
    <t>RNU6-1</t>
  </si>
  <si>
    <t>RPL19</t>
  </si>
  <si>
    <t>RNA18S1</t>
  </si>
  <si>
    <t>Supplemental Table S2 : Primer sequences used in this study</t>
  </si>
  <si>
    <t>Supplemental Table S1 : Alignment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</si>
</sst>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0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0" fontId="2" fillId="0" borderId="0" xfId="0" applyNumberFormat="1" applyFont="1"/>
    <xf numFmtId="0" fontId="2" fillId="0" borderId="0" xfId="0" applyFont="1" applyAlignment="1">
      <alignment horizontal="right"/>
    </xf>
    <xf numFmtId="10" fontId="2" fillId="0" borderId="0" xfId="0" applyNumberFormat="1" applyFont="1" applyBorder="1" applyAlignment="1">
      <alignment horizontal="right"/>
    </xf>
    <xf numFmtId="10" fontId="4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F523-62D9-2C4F-A0A0-BFE614A006E7}">
  <dimension ref="A1:J24"/>
  <sheetViews>
    <sheetView workbookViewId="0"/>
  </sheetViews>
  <sheetFormatPr baseColWidth="10" defaultRowHeight="16" x14ac:dyDescent="0.2"/>
  <cols>
    <col min="1" max="1" width="28" style="2" customWidth="1"/>
    <col min="2" max="2" width="24.33203125" style="2" customWidth="1"/>
    <col min="3" max="3" width="16" style="2" customWidth="1"/>
    <col min="4" max="4" width="14.6640625" style="2" customWidth="1"/>
    <col min="5" max="5" width="23.83203125" style="2" customWidth="1"/>
    <col min="6" max="6" width="17.6640625" style="2" customWidth="1"/>
    <col min="7" max="8" width="21.5" style="2" customWidth="1"/>
    <col min="9" max="9" width="23.1640625" style="2" customWidth="1"/>
    <col min="10" max="16384" width="10.83203125" style="2"/>
  </cols>
  <sheetData>
    <row r="1" spans="1:10" x14ac:dyDescent="0.2">
      <c r="A1" s="1" t="s">
        <v>106</v>
      </c>
    </row>
    <row r="2" spans="1:10" x14ac:dyDescent="0.2">
      <c r="A2" s="1" t="s">
        <v>0</v>
      </c>
      <c r="B2" s="1" t="s">
        <v>11</v>
      </c>
      <c r="C2" s="1" t="s">
        <v>1</v>
      </c>
      <c r="D2" s="1" t="s">
        <v>2</v>
      </c>
      <c r="E2" s="1" t="s">
        <v>14</v>
      </c>
      <c r="F2" s="1" t="s">
        <v>3</v>
      </c>
      <c r="G2" s="1" t="s">
        <v>98</v>
      </c>
      <c r="H2" s="1" t="s">
        <v>99</v>
      </c>
      <c r="I2" s="1" t="s">
        <v>100</v>
      </c>
      <c r="J2" s="1" t="s">
        <v>101</v>
      </c>
    </row>
    <row r="3" spans="1:10" x14ac:dyDescent="0.2">
      <c r="A3" s="3" t="s">
        <v>4</v>
      </c>
      <c r="B3" s="3" t="s">
        <v>97</v>
      </c>
      <c r="C3" s="4">
        <v>1</v>
      </c>
      <c r="D3" s="4" t="s">
        <v>8</v>
      </c>
      <c r="E3" s="4" t="s">
        <v>15</v>
      </c>
      <c r="F3" s="5">
        <v>55434928</v>
      </c>
      <c r="G3" s="11">
        <v>0.90734662810421618</v>
      </c>
      <c r="H3" s="12">
        <v>0.6764</v>
      </c>
      <c r="I3" s="6">
        <v>0.9335</v>
      </c>
      <c r="J3" s="6">
        <v>2.9065008545450334E-2</v>
      </c>
    </row>
    <row r="4" spans="1:10" x14ac:dyDescent="0.2">
      <c r="A4" s="3" t="s">
        <v>4</v>
      </c>
      <c r="B4" s="3" t="s">
        <v>97</v>
      </c>
      <c r="C4" s="4">
        <v>2</v>
      </c>
      <c r="D4" s="4" t="s">
        <v>8</v>
      </c>
      <c r="E4" s="4" t="s">
        <v>16</v>
      </c>
      <c r="F4" s="5">
        <v>55507309</v>
      </c>
      <c r="G4" s="11">
        <v>0.86975751247461841</v>
      </c>
      <c r="H4" s="12">
        <v>0.63470000000000004</v>
      </c>
      <c r="I4" s="6">
        <v>0.94189999999999996</v>
      </c>
      <c r="J4" s="6">
        <v>3.3439607634955286E-2</v>
      </c>
    </row>
    <row r="5" spans="1:10" x14ac:dyDescent="0.2">
      <c r="A5" s="3" t="s">
        <v>6</v>
      </c>
      <c r="B5" s="3" t="s">
        <v>97</v>
      </c>
      <c r="C5" s="4">
        <v>1</v>
      </c>
      <c r="D5" s="4" t="s">
        <v>8</v>
      </c>
      <c r="E5" s="4" t="s">
        <v>17</v>
      </c>
      <c r="F5" s="5">
        <v>84053402</v>
      </c>
      <c r="G5" s="11">
        <v>0.98003834514633925</v>
      </c>
      <c r="H5" s="12">
        <v>0.14380000000000001</v>
      </c>
      <c r="I5" s="6">
        <v>0.95720000000000005</v>
      </c>
      <c r="J5" s="6">
        <v>0.69695408838094075</v>
      </c>
    </row>
    <row r="6" spans="1:10" x14ac:dyDescent="0.2">
      <c r="A6" s="3" t="s">
        <v>6</v>
      </c>
      <c r="B6" s="3" t="s">
        <v>97</v>
      </c>
      <c r="C6" s="4">
        <v>2</v>
      </c>
      <c r="D6" s="4" t="s">
        <v>8</v>
      </c>
      <c r="E6" s="4" t="s">
        <v>18</v>
      </c>
      <c r="F6" s="5">
        <v>59917924</v>
      </c>
      <c r="G6" s="11">
        <v>0.97661481061994071</v>
      </c>
      <c r="H6" s="12">
        <v>0.1074</v>
      </c>
      <c r="I6" s="6">
        <v>0.94840000000000002</v>
      </c>
      <c r="J6" s="6">
        <v>0.66332020091929444</v>
      </c>
    </row>
    <row r="7" spans="1:10" x14ac:dyDescent="0.2">
      <c r="A7" s="3" t="s">
        <v>5</v>
      </c>
      <c r="B7" s="3" t="s">
        <v>97</v>
      </c>
      <c r="C7" s="4">
        <v>1</v>
      </c>
      <c r="D7" s="4" t="s">
        <v>8</v>
      </c>
      <c r="E7" s="4" t="s">
        <v>19</v>
      </c>
      <c r="F7" s="5">
        <v>59644324</v>
      </c>
      <c r="G7" s="11">
        <v>0.95972518692642073</v>
      </c>
      <c r="H7" s="12">
        <v>0.755</v>
      </c>
      <c r="I7" s="6">
        <v>0.89190000000000003</v>
      </c>
      <c r="J7" s="6">
        <v>2.1942935067439804E-2</v>
      </c>
    </row>
    <row r="8" spans="1:10" x14ac:dyDescent="0.2">
      <c r="A8" s="3" t="s">
        <v>5</v>
      </c>
      <c r="B8" s="3" t="s">
        <v>97</v>
      </c>
      <c r="C8" s="4">
        <v>2</v>
      </c>
      <c r="D8" s="4" t="s">
        <v>8</v>
      </c>
      <c r="E8" s="4" t="s">
        <v>20</v>
      </c>
      <c r="F8" s="5">
        <v>20169567</v>
      </c>
      <c r="G8" s="11">
        <v>0.95562393580387717</v>
      </c>
      <c r="H8" s="12">
        <v>0.745</v>
      </c>
      <c r="I8" s="6">
        <v>0.89219999999999999</v>
      </c>
      <c r="J8" s="6">
        <v>2.0808610496727779E-2</v>
      </c>
    </row>
    <row r="9" spans="1:10" x14ac:dyDescent="0.2">
      <c r="A9" s="3" t="s">
        <v>27</v>
      </c>
      <c r="B9" s="3" t="s">
        <v>97</v>
      </c>
      <c r="C9" s="4">
        <v>1</v>
      </c>
      <c r="D9" s="4" t="s">
        <v>8</v>
      </c>
      <c r="E9" s="4" t="s">
        <v>28</v>
      </c>
      <c r="F9" s="2">
        <v>26121572</v>
      </c>
      <c r="G9" s="11">
        <v>0.97899999999999998</v>
      </c>
      <c r="H9" s="12">
        <v>9.2499999999999999E-2</v>
      </c>
      <c r="I9" s="5" t="s">
        <v>10</v>
      </c>
      <c r="J9" s="6">
        <v>0.74512068057458913</v>
      </c>
    </row>
    <row r="10" spans="1:10" x14ac:dyDescent="0.2">
      <c r="A10" s="3" t="s">
        <v>27</v>
      </c>
      <c r="B10" s="3" t="s">
        <v>97</v>
      </c>
      <c r="C10" s="4">
        <v>2</v>
      </c>
      <c r="D10" s="4" t="s">
        <v>8</v>
      </c>
      <c r="E10" s="4" t="s">
        <v>29</v>
      </c>
      <c r="F10" s="2">
        <v>31923196</v>
      </c>
      <c r="G10" s="11">
        <v>0.97560000000000002</v>
      </c>
      <c r="H10" s="12">
        <v>8.2600000000000007E-2</v>
      </c>
      <c r="I10" s="5" t="s">
        <v>10</v>
      </c>
      <c r="J10" s="6">
        <v>0.74327261715189774</v>
      </c>
    </row>
    <row r="11" spans="1:10" x14ac:dyDescent="0.2">
      <c r="A11" s="3" t="s">
        <v>4</v>
      </c>
      <c r="B11" s="3" t="s">
        <v>97</v>
      </c>
      <c r="C11" s="4">
        <v>1</v>
      </c>
      <c r="D11" s="4" t="s">
        <v>9</v>
      </c>
      <c r="E11" s="4" t="s">
        <v>30</v>
      </c>
      <c r="F11" s="5">
        <v>32664531</v>
      </c>
      <c r="G11" s="11">
        <f>31163130/F11</f>
        <v>0.95403573986719725</v>
      </c>
      <c r="H11" s="11">
        <v>0.81779999999999997</v>
      </c>
      <c r="I11" s="5" t="s">
        <v>10</v>
      </c>
      <c r="J11" s="6">
        <v>4.5951756973529996E-2</v>
      </c>
    </row>
    <row r="12" spans="1:10" x14ac:dyDescent="0.2">
      <c r="A12" s="3" t="s">
        <v>4</v>
      </c>
      <c r="B12" s="3" t="s">
        <v>97</v>
      </c>
      <c r="C12" s="4">
        <v>2</v>
      </c>
      <c r="D12" s="4" t="s">
        <v>9</v>
      </c>
      <c r="E12" s="4" t="s">
        <v>31</v>
      </c>
      <c r="F12" s="5">
        <v>32662803</v>
      </c>
      <c r="G12" s="11">
        <f>31161380/F12</f>
        <v>0.95403263461497778</v>
      </c>
      <c r="H12" s="11">
        <v>0.81779999999999997</v>
      </c>
      <c r="I12" s="5" t="s">
        <v>10</v>
      </c>
      <c r="J12" s="6">
        <v>4.31693180241925E-2</v>
      </c>
    </row>
    <row r="13" spans="1:10" x14ac:dyDescent="0.2">
      <c r="A13" s="3"/>
      <c r="B13" s="3"/>
      <c r="C13" s="4"/>
      <c r="D13" s="4"/>
      <c r="E13" s="4"/>
      <c r="F13" s="5"/>
      <c r="G13" s="11"/>
      <c r="H13" s="11"/>
      <c r="I13" s="5"/>
      <c r="J13" s="6"/>
    </row>
    <row r="14" spans="1:10" x14ac:dyDescent="0.2">
      <c r="A14" s="3" t="s">
        <v>7</v>
      </c>
      <c r="B14" s="3" t="s">
        <v>97</v>
      </c>
      <c r="C14" s="4">
        <v>1</v>
      </c>
      <c r="D14" s="4" t="s">
        <v>8</v>
      </c>
      <c r="E14" s="4" t="s">
        <v>25</v>
      </c>
      <c r="F14" s="5">
        <v>29777828</v>
      </c>
      <c r="G14" s="11">
        <v>0.9887999999999999</v>
      </c>
      <c r="H14" s="11">
        <v>0.58799999999999997</v>
      </c>
      <c r="I14" s="6">
        <v>0.94089999999999996</v>
      </c>
      <c r="J14" s="6">
        <v>0.34634303494029361</v>
      </c>
    </row>
    <row r="15" spans="1:10" x14ac:dyDescent="0.2">
      <c r="A15" s="3" t="s">
        <v>7</v>
      </c>
      <c r="B15" s="3" t="s">
        <v>97</v>
      </c>
      <c r="C15" s="4">
        <v>2</v>
      </c>
      <c r="D15" s="4" t="s">
        <v>8</v>
      </c>
      <c r="E15" s="4" t="s">
        <v>26</v>
      </c>
      <c r="F15" s="5">
        <v>34339652</v>
      </c>
      <c r="G15" s="11">
        <v>0.98880000000000001</v>
      </c>
      <c r="H15" s="11">
        <v>0.59240000000000004</v>
      </c>
      <c r="I15" s="6">
        <v>0.93930000000000002</v>
      </c>
      <c r="J15" s="6">
        <v>0.34132432874548768</v>
      </c>
    </row>
    <row r="16" spans="1:10" x14ac:dyDescent="0.2">
      <c r="A16" s="3"/>
      <c r="B16" s="3"/>
      <c r="C16" s="4"/>
      <c r="D16" s="4"/>
      <c r="E16" s="5"/>
      <c r="F16" s="5"/>
      <c r="G16" s="11"/>
      <c r="H16" s="11"/>
      <c r="I16" s="6"/>
      <c r="J16" s="6"/>
    </row>
    <row r="17" spans="1:10" x14ac:dyDescent="0.2">
      <c r="A17" s="3" t="s">
        <v>7</v>
      </c>
      <c r="B17" s="3" t="s">
        <v>12</v>
      </c>
      <c r="C17" s="7">
        <v>1</v>
      </c>
      <c r="D17" s="7" t="s">
        <v>13</v>
      </c>
      <c r="E17" s="2" t="s">
        <v>22</v>
      </c>
      <c r="F17" s="2">
        <f>33092276/4</f>
        <v>8273069</v>
      </c>
      <c r="G17" s="5" t="s">
        <v>10</v>
      </c>
      <c r="H17" s="5" t="s">
        <v>10</v>
      </c>
      <c r="I17" s="5" t="s">
        <v>10</v>
      </c>
      <c r="J17" s="6">
        <v>0.10279428447966962</v>
      </c>
    </row>
    <row r="18" spans="1:10" x14ac:dyDescent="0.2">
      <c r="A18" s="3" t="s">
        <v>7</v>
      </c>
      <c r="B18" s="3" t="s">
        <v>12</v>
      </c>
      <c r="C18" s="7">
        <v>4</v>
      </c>
      <c r="D18" s="7" t="s">
        <v>13</v>
      </c>
      <c r="E18" s="2" t="s">
        <v>23</v>
      </c>
      <c r="F18" s="2">
        <f>32159440/4</f>
        <v>8039860</v>
      </c>
      <c r="G18" s="5" t="s">
        <v>10</v>
      </c>
      <c r="H18" s="5" t="s">
        <v>10</v>
      </c>
      <c r="I18" s="5" t="s">
        <v>10</v>
      </c>
      <c r="J18" s="6">
        <v>0.15025246804439854</v>
      </c>
    </row>
    <row r="19" spans="1:10" x14ac:dyDescent="0.2">
      <c r="A19" s="3" t="s">
        <v>7</v>
      </c>
      <c r="B19" s="3" t="s">
        <v>12</v>
      </c>
      <c r="C19" s="7">
        <v>6</v>
      </c>
      <c r="D19" s="7" t="s">
        <v>13</v>
      </c>
      <c r="E19" s="2" t="s">
        <v>24</v>
      </c>
      <c r="F19" s="2">
        <f>31125076/4</f>
        <v>7781269</v>
      </c>
      <c r="G19" s="5" t="s">
        <v>10</v>
      </c>
      <c r="H19" s="5" t="s">
        <v>10</v>
      </c>
      <c r="I19" s="5" t="s">
        <v>10</v>
      </c>
      <c r="J19" s="6">
        <v>0.10456133349535382</v>
      </c>
    </row>
    <row r="20" spans="1:10" x14ac:dyDescent="0.2">
      <c r="A20" s="3" t="s">
        <v>7</v>
      </c>
      <c r="B20" s="3" t="s">
        <v>12</v>
      </c>
      <c r="C20" s="2" t="s">
        <v>21</v>
      </c>
      <c r="D20" s="7" t="s">
        <v>13</v>
      </c>
      <c r="F20" s="2">
        <f>SUM(F17:F19)</f>
        <v>24094198</v>
      </c>
      <c r="G20" s="8" t="s">
        <v>10</v>
      </c>
      <c r="H20" s="8" t="s">
        <v>10</v>
      </c>
      <c r="I20" s="9">
        <v>0.88829999999999998</v>
      </c>
      <c r="J20" s="5" t="s">
        <v>10</v>
      </c>
    </row>
    <row r="22" spans="1:10" x14ac:dyDescent="0.2">
      <c r="A22" s="2" t="s">
        <v>32</v>
      </c>
      <c r="B22" s="3" t="s">
        <v>35</v>
      </c>
      <c r="C22" s="7">
        <v>1</v>
      </c>
      <c r="D22" s="4" t="s">
        <v>8</v>
      </c>
      <c r="E22" s="4" t="s">
        <v>33</v>
      </c>
      <c r="F22" s="2">
        <v>6420055</v>
      </c>
      <c r="G22" s="9">
        <f>13.65%+83.96%</f>
        <v>0.97609999999999997</v>
      </c>
      <c r="H22" s="9">
        <v>0.13650000000000001</v>
      </c>
      <c r="I22" s="10" t="s">
        <v>10</v>
      </c>
      <c r="J22" s="10" t="s">
        <v>10</v>
      </c>
    </row>
    <row r="23" spans="1:10" x14ac:dyDescent="0.2">
      <c r="A23" s="13" t="s">
        <v>39</v>
      </c>
      <c r="B23" s="3" t="s">
        <v>36</v>
      </c>
      <c r="C23" s="7">
        <v>1</v>
      </c>
      <c r="D23" s="4" t="s">
        <v>8</v>
      </c>
      <c r="E23" s="4" t="s">
        <v>34</v>
      </c>
      <c r="F23" s="2">
        <v>7869338</v>
      </c>
      <c r="G23" s="9">
        <f>82.49%+15.26%</f>
        <v>0.97749999999999992</v>
      </c>
      <c r="H23" s="11">
        <v>0.82489999999999997</v>
      </c>
      <c r="I23" s="10" t="s">
        <v>10</v>
      </c>
      <c r="J23" s="10" t="s">
        <v>10</v>
      </c>
    </row>
    <row r="24" spans="1:10" x14ac:dyDescent="0.2">
      <c r="A24" s="13" t="s">
        <v>39</v>
      </c>
      <c r="B24" s="3" t="s">
        <v>12</v>
      </c>
      <c r="C24" s="7">
        <v>1</v>
      </c>
      <c r="D24" s="7" t="s">
        <v>37</v>
      </c>
      <c r="E24" s="2" t="s">
        <v>38</v>
      </c>
      <c r="F24" s="2">
        <v>5089363</v>
      </c>
      <c r="G24" s="9">
        <f>81.02%+17.53%</f>
        <v>0.98549999999999993</v>
      </c>
      <c r="H24" s="9">
        <v>0.81020000000000003</v>
      </c>
      <c r="I24" s="10" t="s">
        <v>10</v>
      </c>
      <c r="J24" s="10" t="s">
        <v>10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0D08-BE38-3243-B1D7-B108B9CF476F}">
  <dimension ref="A1:D24"/>
  <sheetViews>
    <sheetView tabSelected="1" workbookViewId="0">
      <selection activeCell="A4" sqref="A4"/>
    </sheetView>
  </sheetViews>
  <sheetFormatPr baseColWidth="10" defaultRowHeight="16" x14ac:dyDescent="0.2"/>
  <cols>
    <col min="1" max="1" width="25" style="2" customWidth="1"/>
    <col min="2" max="2" width="61" style="2" customWidth="1"/>
    <col min="3" max="3" width="71" style="2" customWidth="1"/>
    <col min="4" max="16384" width="10.83203125" style="2"/>
  </cols>
  <sheetData>
    <row r="1" spans="1:4" x14ac:dyDescent="0.2">
      <c r="A1" s="1" t="s">
        <v>105</v>
      </c>
    </row>
    <row r="2" spans="1:4" x14ac:dyDescent="0.2">
      <c r="A2" s="1" t="s">
        <v>40</v>
      </c>
      <c r="B2" s="2" t="s">
        <v>41</v>
      </c>
      <c r="C2" s="2" t="s">
        <v>42</v>
      </c>
      <c r="D2" s="2" t="s">
        <v>43</v>
      </c>
    </row>
    <row r="3" spans="1:4" x14ac:dyDescent="0.2">
      <c r="A3" s="14" t="s">
        <v>44</v>
      </c>
      <c r="B3" s="2" t="s">
        <v>45</v>
      </c>
      <c r="C3" s="2" t="s">
        <v>46</v>
      </c>
      <c r="D3" s="2" t="s">
        <v>47</v>
      </c>
    </row>
    <row r="4" spans="1:4" x14ac:dyDescent="0.2">
      <c r="A4" s="14" t="s">
        <v>48</v>
      </c>
      <c r="B4" s="2" t="s">
        <v>49</v>
      </c>
      <c r="C4" s="2" t="s">
        <v>50</v>
      </c>
      <c r="D4" s="2" t="s">
        <v>49</v>
      </c>
    </row>
    <row r="5" spans="1:4" x14ac:dyDescent="0.2">
      <c r="A5" s="14" t="s">
        <v>51</v>
      </c>
      <c r="B5" s="2" t="s">
        <v>49</v>
      </c>
      <c r="C5" s="2" t="s">
        <v>52</v>
      </c>
      <c r="D5" s="2" t="s">
        <v>49</v>
      </c>
    </row>
    <row r="6" spans="1:4" x14ac:dyDescent="0.2">
      <c r="A6" s="14" t="s">
        <v>102</v>
      </c>
      <c r="B6" s="2" t="s">
        <v>49</v>
      </c>
      <c r="C6" s="2" t="s">
        <v>53</v>
      </c>
      <c r="D6" s="2" t="s">
        <v>49</v>
      </c>
    </row>
    <row r="8" spans="1:4" x14ac:dyDescent="0.2">
      <c r="A8" s="1" t="s">
        <v>54</v>
      </c>
    </row>
    <row r="9" spans="1:4" x14ac:dyDescent="0.2">
      <c r="A9" s="14" t="s">
        <v>104</v>
      </c>
      <c r="B9" s="2" t="s">
        <v>55</v>
      </c>
      <c r="C9" s="2" t="s">
        <v>56</v>
      </c>
    </row>
    <row r="10" spans="1:4" x14ac:dyDescent="0.2">
      <c r="A10" s="14" t="s">
        <v>57</v>
      </c>
      <c r="B10" s="2" t="s">
        <v>58</v>
      </c>
      <c r="C10" s="2" t="s">
        <v>59</v>
      </c>
    </row>
    <row r="11" spans="1:4" x14ac:dyDescent="0.2">
      <c r="A11" s="14" t="s">
        <v>103</v>
      </c>
      <c r="B11" s="2" t="s">
        <v>60</v>
      </c>
      <c r="C11" s="2" t="s">
        <v>61</v>
      </c>
    </row>
    <row r="12" spans="1:4" x14ac:dyDescent="0.2">
      <c r="A12" s="14" t="s">
        <v>62</v>
      </c>
      <c r="B12" s="2" t="s">
        <v>63</v>
      </c>
      <c r="C12" s="2" t="s">
        <v>64</v>
      </c>
    </row>
    <row r="13" spans="1:4" x14ac:dyDescent="0.2">
      <c r="A13" s="14" t="s">
        <v>65</v>
      </c>
      <c r="B13" s="2" t="s">
        <v>66</v>
      </c>
      <c r="C13" s="2" t="s">
        <v>67</v>
      </c>
    </row>
    <row r="14" spans="1:4" x14ac:dyDescent="0.2">
      <c r="A14" s="14" t="s">
        <v>68</v>
      </c>
      <c r="B14" s="2" t="s">
        <v>69</v>
      </c>
      <c r="C14" s="2" t="s">
        <v>70</v>
      </c>
    </row>
    <row r="15" spans="1:4" x14ac:dyDescent="0.2">
      <c r="A15" s="14" t="s">
        <v>71</v>
      </c>
      <c r="B15" s="2" t="s">
        <v>72</v>
      </c>
      <c r="C15" s="2" t="s">
        <v>73</v>
      </c>
    </row>
    <row r="16" spans="1:4" x14ac:dyDescent="0.2">
      <c r="A16" s="14" t="s">
        <v>74</v>
      </c>
      <c r="B16" s="2" t="s">
        <v>75</v>
      </c>
      <c r="C16" s="2" t="s">
        <v>76</v>
      </c>
    </row>
    <row r="17" spans="1:3" x14ac:dyDescent="0.2">
      <c r="A17" s="14" t="s">
        <v>48</v>
      </c>
      <c r="B17" s="2" t="s">
        <v>77</v>
      </c>
      <c r="C17" s="2" t="s">
        <v>50</v>
      </c>
    </row>
    <row r="18" spans="1:3" x14ac:dyDescent="0.2">
      <c r="A18" s="14" t="s">
        <v>44</v>
      </c>
      <c r="B18" s="2" t="s">
        <v>78</v>
      </c>
      <c r="C18" s="2" t="s">
        <v>79</v>
      </c>
    </row>
    <row r="19" spans="1:3" x14ac:dyDescent="0.2">
      <c r="A19" s="14" t="s">
        <v>80</v>
      </c>
      <c r="B19" s="2" t="s">
        <v>81</v>
      </c>
      <c r="C19" s="2" t="s">
        <v>82</v>
      </c>
    </row>
    <row r="20" spans="1:3" x14ac:dyDescent="0.2">
      <c r="A20" s="2" t="s">
        <v>83</v>
      </c>
      <c r="B20" s="2" t="s">
        <v>84</v>
      </c>
      <c r="C20" s="2" t="s">
        <v>85</v>
      </c>
    </row>
    <row r="21" spans="1:3" x14ac:dyDescent="0.2">
      <c r="A21" s="2" t="s">
        <v>86</v>
      </c>
      <c r="B21" s="2" t="s">
        <v>87</v>
      </c>
      <c r="C21" s="2" t="s">
        <v>88</v>
      </c>
    </row>
    <row r="22" spans="1:3" x14ac:dyDescent="0.2">
      <c r="A22" s="2" t="s">
        <v>89</v>
      </c>
      <c r="B22" s="2" t="s">
        <v>90</v>
      </c>
      <c r="C22" s="2" t="s">
        <v>90</v>
      </c>
    </row>
    <row r="23" spans="1:3" x14ac:dyDescent="0.2">
      <c r="A23" s="2" t="s">
        <v>91</v>
      </c>
      <c r="B23" s="2" t="s">
        <v>92</v>
      </c>
      <c r="C23" s="2" t="s">
        <v>93</v>
      </c>
    </row>
    <row r="24" spans="1:3" x14ac:dyDescent="0.2">
      <c r="A24" s="2" t="s">
        <v>94</v>
      </c>
      <c r="B24" s="2" t="s">
        <v>95</v>
      </c>
      <c r="C24" s="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Supplementary_Table_S1</vt:lpstr>
      <vt:lpstr>Supplementary_Table_S2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Ettwiller, Laurence</cp:lastModifiedBy>
  <dcterms:created xsi:type="dcterms:W3CDTF">2020-04-08T19:18:42Z</dcterms:created>
  <dcterms:modified xsi:type="dcterms:W3CDTF">2021-11-16T15:45:05Z</dcterms:modified>
</cp:coreProperties>
</file>