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z1z/Desktop/"/>
    </mc:Choice>
  </mc:AlternateContent>
  <xr:revisionPtr revIDLastSave="0" documentId="13_ncr:1_{1D45DE37-D6A2-B347-808C-CD9D08DC543F}" xr6:coauthVersionLast="46" xr6:coauthVersionMax="46" xr10:uidLastSave="{00000000-0000-0000-0000-000000000000}"/>
  <bookViews>
    <workbookView xWindow="2560" yWindow="460" windowWidth="22500" windowHeight="14500" activeTab="2" xr2:uid="{00000000-000D-0000-FFFF-FFFF00000000}"/>
  </bookViews>
  <sheets>
    <sheet name="README" sheetId="2" r:id="rId1"/>
    <sheet name="QC - ChIP-seq" sheetId="5" r:id="rId2"/>
    <sheet name="QC - ATAC-seq" sheetId="4" r:id="rId3"/>
    <sheet name="QC - HiChIP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O5" i="1"/>
  <c r="M5" i="1"/>
  <c r="L5" i="1"/>
  <c r="P4" i="1"/>
  <c r="O4" i="1"/>
  <c r="M4" i="1"/>
  <c r="L4" i="1"/>
  <c r="P3" i="1"/>
  <c r="O3" i="1"/>
  <c r="M3" i="1"/>
  <c r="L3" i="1"/>
  <c r="P8" i="1"/>
  <c r="O8" i="1"/>
  <c r="M8" i="1"/>
  <c r="L8" i="1"/>
  <c r="P7" i="1"/>
  <c r="O7" i="1"/>
  <c r="M7" i="1"/>
  <c r="L7" i="1"/>
  <c r="P6" i="1"/>
  <c r="O6" i="1"/>
  <c r="M6" i="1"/>
  <c r="L6" i="1"/>
  <c r="P11" i="1"/>
  <c r="O11" i="1"/>
  <c r="M11" i="1"/>
  <c r="L11" i="1"/>
  <c r="P10" i="1"/>
  <c r="O10" i="1"/>
  <c r="M10" i="1"/>
  <c r="L10" i="1"/>
  <c r="P9" i="1"/>
  <c r="O9" i="1"/>
  <c r="M9" i="1"/>
  <c r="L9" i="1"/>
  <c r="J5" i="1"/>
  <c r="I5" i="1"/>
  <c r="G5" i="1"/>
  <c r="F5" i="1"/>
  <c r="D5" i="1"/>
  <c r="J4" i="1"/>
  <c r="I4" i="1"/>
  <c r="G4" i="1"/>
  <c r="F4" i="1"/>
  <c r="D4" i="1"/>
  <c r="J3" i="1"/>
  <c r="I3" i="1"/>
  <c r="G3" i="1"/>
  <c r="F3" i="1"/>
  <c r="D3" i="1"/>
  <c r="J8" i="1"/>
  <c r="I8" i="1"/>
  <c r="G8" i="1"/>
  <c r="F8" i="1"/>
  <c r="D8" i="1"/>
  <c r="J7" i="1"/>
  <c r="I7" i="1"/>
  <c r="G7" i="1"/>
  <c r="F7" i="1"/>
  <c r="D7" i="1"/>
  <c r="J6" i="1"/>
  <c r="I6" i="1"/>
  <c r="G6" i="1"/>
  <c r="F6" i="1"/>
  <c r="D6" i="1"/>
  <c r="J11" i="1"/>
  <c r="I11" i="1"/>
  <c r="G11" i="1"/>
  <c r="F11" i="1"/>
  <c r="D11" i="1"/>
  <c r="J10" i="1"/>
  <c r="I10" i="1"/>
  <c r="G10" i="1"/>
  <c r="F10" i="1"/>
  <c r="D10" i="1"/>
  <c r="J9" i="1"/>
  <c r="I9" i="1"/>
  <c r="G9" i="1"/>
  <c r="F9" i="1"/>
  <c r="D9" i="1"/>
</calcChain>
</file>

<file path=xl/sharedStrings.xml><?xml version="1.0" encoding="utf-8"?>
<sst xmlns="http://schemas.openxmlformats.org/spreadsheetml/2006/main" count="88" uniqueCount="65">
  <si>
    <t>Sample</t>
  </si>
  <si>
    <t>Sequenced</t>
  </si>
  <si>
    <t>Final Pairs</t>
  </si>
  <si>
    <t>Total Cis Pairs</t>
  </si>
  <si>
    <t>Pairs</t>
  </si>
  <si>
    <t>% (input)</t>
  </si>
  <si>
    <t>% (final)</t>
  </si>
  <si>
    <t>% of input</t>
  </si>
  <si>
    <t>EBNA2+ Both Reps</t>
  </si>
  <si>
    <t>EBNA2+ Rep 1</t>
  </si>
  <si>
    <t>EBNA2+ Rep 2</t>
  </si>
  <si>
    <t>EBNA2- Both Reps</t>
  </si>
  <si>
    <t>EBNA2- Rep 1</t>
  </si>
  <si>
    <t>EBNA2- Rep 2</t>
  </si>
  <si>
    <t>Cis Pairs &lt; 20 kb</t>
  </si>
  <si>
    <t>Cis Pairs &gt; 20 kb</t>
  </si>
  <si>
    <t>Epstein-Barr virus nuclear antigen 2 (EBNA2) extensively rewires the human chromatin landscape at autoimmune risk loci</t>
  </si>
  <si>
    <t>Comments, additions, or subtractions should be addressed to the corresponding authors:</t>
  </si>
  <si>
    <t>Matt Weirauch (Matthew.Weirauch@cchmc.org)</t>
  </si>
  <si>
    <t>Sequenced pairs</t>
  </si>
  <si>
    <t>Final pairs</t>
  </si>
  <si>
    <t>Total Trans Pairs</t>
  </si>
  <si>
    <t>Name of sample - each sample is split into individual replicates and the combined replicates</t>
  </si>
  <si>
    <t>Total number of paired end sequencing reads obtained</t>
  </si>
  <si>
    <t>Total number of paired end sequencing reads used for looping quantification</t>
  </si>
  <si>
    <t>Total number of cis paired end sequencing reads (each loop end resides on the same chromosome)</t>
  </si>
  <si>
    <t>Total number of trans paired end sequencing reads (each loop end resides on a different chromosome)</t>
  </si>
  <si>
    <t>Total number of cis paired end sequencing reads less than 20kb apart</t>
  </si>
  <si>
    <t>Total number of cis paired end sequencing reads greater than 20kb apart</t>
  </si>
  <si>
    <t>This document contains high-level QC statistics for the ChIP-seq, ATAC-seq, and HiChIP-seq datasets.</t>
  </si>
  <si>
    <t>Experiment</t>
  </si>
  <si>
    <t>Peak count</t>
  </si>
  <si>
    <t>Number of sequenced paired end reads</t>
  </si>
  <si>
    <t>Number of aligned reads</t>
  </si>
  <si>
    <t>Percent duplication</t>
  </si>
  <si>
    <t>Number of reads used for calling peaks</t>
  </si>
  <si>
    <t>Overall alignement rate</t>
  </si>
  <si>
    <t>Fraction of reads in peaks (FRiP)</t>
  </si>
  <si>
    <t>80,879,126/80,879,126</t>
  </si>
  <si>
    <t>135,804,392/135,804,392</t>
  </si>
  <si>
    <t>191,791,332/191,791,332</t>
  </si>
  <si>
    <t>164,896,481/164,896,481</t>
  </si>
  <si>
    <t>94,625,295/94,625,295</t>
  </si>
  <si>
    <t>84,841,974/84,841,974</t>
  </si>
  <si>
    <t>216,683,518/216,683,518</t>
  </si>
  <si>
    <t>356,687,813/356,687,813</t>
  </si>
  <si>
    <t>179,467,269/179,467,269</t>
  </si>
  <si>
    <t>Uninfected Rep1</t>
  </si>
  <si>
    <t>Uninfected Rep2</t>
  </si>
  <si>
    <t>EBNA2- Rep1</t>
  </si>
  <si>
    <t>EBNA2- Rep2</t>
  </si>
  <si>
    <t>EBNA2+ Rep1</t>
  </si>
  <si>
    <t>EBNA2+ Rep2</t>
  </si>
  <si>
    <t>Uninfected Both Reps</t>
  </si>
  <si>
    <t>Uninfected Rep 1</t>
  </si>
  <si>
    <t>Uninfected Rep 2</t>
  </si>
  <si>
    <t>The columns in the "QC - HiCHiP" worksheet are as follows:</t>
  </si>
  <si>
    <t>Ramos EBNA2 both</t>
  </si>
  <si>
    <t>Ramos EBNA2 rep2</t>
  </si>
  <si>
    <t>Ramos EBNA2 rep1</t>
  </si>
  <si>
    <t>GM12878 EBNA2 rep2</t>
  </si>
  <si>
    <t>GM12878 EBNA2 rep1</t>
  </si>
  <si>
    <t>GM12878 EBNA2 both</t>
  </si>
  <si>
    <t>Leah Kottyan (Leah.Kottyan@cchmc.org)</t>
  </si>
  <si>
    <t>Number of IDR Peaks (passing IDR threshold of 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</si>
</sst>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9" fontId="9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horizontal="left"/>
    </xf>
    <xf numFmtId="0" fontId="6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2" fillId="2" borderId="9" xfId="0" applyFont="1" applyFill="1" applyBorder="1"/>
    <xf numFmtId="3" fontId="2" fillId="2" borderId="10" xfId="0" applyNumberFormat="1" applyFont="1" applyFill="1" applyBorder="1"/>
    <xf numFmtId="3" fontId="2" fillId="2" borderId="9" xfId="0" applyNumberFormat="1" applyFont="1" applyFill="1" applyBorder="1"/>
    <xf numFmtId="164" fontId="2" fillId="2" borderId="11" xfId="0" applyNumberFormat="1" applyFont="1" applyFill="1" applyBorder="1"/>
    <xf numFmtId="164" fontId="2" fillId="2" borderId="0" xfId="0" applyNumberFormat="1" applyFont="1" applyFill="1" applyBorder="1"/>
    <xf numFmtId="3" fontId="8" fillId="2" borderId="0" xfId="0" applyNumberFormat="1" applyFont="1" applyFill="1" applyBorder="1"/>
    <xf numFmtId="0" fontId="2" fillId="0" borderId="9" xfId="0" applyFont="1" applyBorder="1"/>
    <xf numFmtId="3" fontId="2" fillId="0" borderId="10" xfId="0" applyNumberFormat="1" applyFont="1" applyBorder="1"/>
    <xf numFmtId="3" fontId="2" fillId="0" borderId="9" xfId="0" applyNumberFormat="1" applyFont="1" applyBorder="1"/>
    <xf numFmtId="164" fontId="2" fillId="0" borderId="11" xfId="0" applyNumberFormat="1" applyFont="1" applyBorder="1"/>
    <xf numFmtId="164" fontId="2" fillId="0" borderId="0" xfId="0" applyNumberFormat="1" applyFont="1" applyBorder="1"/>
    <xf numFmtId="3" fontId="8" fillId="0" borderId="0" xfId="0" applyNumberFormat="1" applyFont="1" applyBorder="1"/>
    <xf numFmtId="3" fontId="2" fillId="0" borderId="0" xfId="0" applyNumberFormat="1" applyFont="1" applyBorder="1"/>
    <xf numFmtId="3" fontId="2" fillId="2" borderId="0" xfId="0" applyNumberFormat="1" applyFont="1" applyFill="1" applyBorder="1"/>
    <xf numFmtId="3" fontId="2" fillId="0" borderId="6" xfId="0" applyNumberFormat="1" applyFont="1" applyBorder="1"/>
    <xf numFmtId="3" fontId="2" fillId="0" borderId="5" xfId="0" applyNumberFormat="1" applyFont="1" applyBorder="1"/>
    <xf numFmtId="164" fontId="2" fillId="0" borderId="7" xfId="0" applyNumberFormat="1" applyFont="1" applyBorder="1"/>
    <xf numFmtId="3" fontId="2" fillId="0" borderId="8" xfId="0" applyNumberFormat="1" applyFont="1" applyBorder="1"/>
    <xf numFmtId="164" fontId="2" fillId="0" borderId="8" xfId="0" applyNumberFormat="1" applyFont="1" applyBorder="1"/>
    <xf numFmtId="3" fontId="8" fillId="0" borderId="8" xfId="0" applyNumberFormat="1" applyFont="1" applyBorder="1"/>
    <xf numFmtId="0" fontId="4" fillId="0" borderId="0" xfId="3" applyFont="1" applyBorder="1" applyAlignment="1">
      <alignment horizontal="center" vertical="center" wrapText="1"/>
    </xf>
    <xf numFmtId="0" fontId="10" fillId="0" borderId="0" xfId="3" applyFont="1" applyAlignment="1">
      <alignment wrapText="1"/>
    </xf>
    <xf numFmtId="0" fontId="1" fillId="0" borderId="0" xfId="3" applyFont="1" applyBorder="1" applyAlignment="1">
      <alignment horizontal="center" vertical="center"/>
    </xf>
    <xf numFmtId="3" fontId="1" fillId="0" borderId="0" xfId="3" applyNumberFormat="1" applyFont="1" applyBorder="1" applyAlignment="1">
      <alignment horizontal="center" vertical="center"/>
    </xf>
    <xf numFmtId="9" fontId="1" fillId="0" borderId="0" xfId="2" applyFont="1" applyBorder="1" applyAlignment="1">
      <alignment horizontal="center" vertical="center"/>
    </xf>
    <xf numFmtId="10" fontId="1" fillId="0" borderId="0" xfId="3" applyNumberFormat="1" applyFont="1" applyBorder="1" applyAlignment="1">
      <alignment horizontal="center" vertical="center"/>
    </xf>
    <xf numFmtId="0" fontId="9" fillId="0" borderId="0" xfId="3"/>
    <xf numFmtId="0" fontId="9" fillId="0" borderId="0" xfId="3" applyAlignment="1">
      <alignment horizontal="center" vertical="center"/>
    </xf>
    <xf numFmtId="0" fontId="1" fillId="2" borderId="9" xfId="0" applyFont="1" applyFill="1" applyBorder="1"/>
    <xf numFmtId="0" fontId="1" fillId="0" borderId="9" xfId="0" applyFont="1" applyBorder="1"/>
    <xf numFmtId="0" fontId="1" fillId="0" borderId="5" xfId="0" applyFont="1" applyBorder="1"/>
    <xf numFmtId="0" fontId="1" fillId="3" borderId="0" xfId="3" applyFont="1" applyFill="1" applyAlignment="1">
      <alignment horizontal="center" vertical="center"/>
    </xf>
    <xf numFmtId="3" fontId="1" fillId="3" borderId="0" xfId="3" applyNumberFormat="1" applyFont="1" applyFill="1" applyAlignment="1">
      <alignment horizontal="center" vertical="center"/>
    </xf>
    <xf numFmtId="9" fontId="1" fillId="3" borderId="0" xfId="2" applyFont="1" applyFill="1" applyAlignment="1">
      <alignment horizontal="center" vertical="center"/>
    </xf>
    <xf numFmtId="10" fontId="1" fillId="3" borderId="0" xfId="3" applyNumberFormat="1" applyFont="1" applyFill="1" applyAlignment="1">
      <alignment horizontal="center" vertical="center"/>
    </xf>
    <xf numFmtId="0" fontId="9" fillId="3" borderId="0" xfId="3" applyFill="1"/>
    <xf numFmtId="0" fontId="0" fillId="0" borderId="0" xfId="0" applyAlignment="1">
      <alignment vertical="center"/>
    </xf>
    <xf numFmtId="0" fontId="4" fillId="0" borderId="0" xfId="3" applyFont="1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9" fontId="0" fillId="0" borderId="0" xfId="2" applyFont="1" applyAlignment="1">
      <alignment horizontal="center"/>
    </xf>
    <xf numFmtId="9" fontId="0" fillId="3" borderId="0" xfId="2" applyFont="1" applyFill="1" applyAlignment="1">
      <alignment horizontal="center"/>
    </xf>
    <xf numFmtId="165" fontId="0" fillId="0" borderId="0" xfId="2" applyNumberFormat="1" applyFont="1" applyAlignment="1">
      <alignment horizontal="center"/>
    </xf>
    <xf numFmtId="165" fontId="0" fillId="3" borderId="0" xfId="2" applyNumberFormat="1" applyFont="1" applyFill="1" applyAlignment="1">
      <alignment horizontal="center"/>
    </xf>
    <xf numFmtId="165" fontId="1" fillId="3" borderId="0" xfId="2" applyNumberFormat="1" applyFont="1" applyFill="1" applyAlignment="1">
      <alignment horizontal="center" vertical="center"/>
    </xf>
    <xf numFmtId="165" fontId="1" fillId="0" borderId="0" xfId="2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9" fillId="3" borderId="0" xfId="3" applyNumberFormat="1" applyFill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Percent" xfId="2" builtinId="5"/>
    <cellStyle name="常规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A5" sqref="A5"/>
    </sheetView>
  </sheetViews>
  <sheetFormatPr baseColWidth="10" defaultColWidth="8.83203125" defaultRowHeight="16" x14ac:dyDescent="0.2"/>
  <cols>
    <col min="1" max="1" width="25.6640625" customWidth="1"/>
  </cols>
  <sheetData>
    <row r="1" spans="1:2" x14ac:dyDescent="0.2">
      <c r="A1" s="2" t="s">
        <v>16</v>
      </c>
    </row>
    <row r="2" spans="1:2" x14ac:dyDescent="0.2">
      <c r="A2" s="3"/>
    </row>
    <row r="3" spans="1:2" x14ac:dyDescent="0.2">
      <c r="A3" s="4" t="s">
        <v>29</v>
      </c>
    </row>
    <row r="4" spans="1:2" x14ac:dyDescent="0.2">
      <c r="A4" s="4" t="s">
        <v>17</v>
      </c>
    </row>
    <row r="5" spans="1:2" x14ac:dyDescent="0.2">
      <c r="A5" s="3" t="s">
        <v>63</v>
      </c>
    </row>
    <row r="6" spans="1:2" x14ac:dyDescent="0.2">
      <c r="A6" s="4" t="s">
        <v>18</v>
      </c>
    </row>
    <row r="7" spans="1:2" x14ac:dyDescent="0.2">
      <c r="A7" s="5"/>
    </row>
    <row r="8" spans="1:2" x14ac:dyDescent="0.2">
      <c r="A8" s="5"/>
    </row>
    <row r="9" spans="1:2" x14ac:dyDescent="0.2">
      <c r="A9" t="s">
        <v>56</v>
      </c>
    </row>
    <row r="10" spans="1:2" x14ac:dyDescent="0.2">
      <c r="A10" t="s">
        <v>0</v>
      </c>
      <c r="B10" t="s">
        <v>22</v>
      </c>
    </row>
    <row r="11" spans="1:2" x14ac:dyDescent="0.2">
      <c r="A11" t="s">
        <v>19</v>
      </c>
      <c r="B11" t="s">
        <v>23</v>
      </c>
    </row>
    <row r="12" spans="1:2" x14ac:dyDescent="0.2">
      <c r="A12" t="s">
        <v>20</v>
      </c>
      <c r="B12" t="s">
        <v>24</v>
      </c>
    </row>
    <row r="13" spans="1:2" x14ac:dyDescent="0.2">
      <c r="A13" t="s">
        <v>3</v>
      </c>
      <c r="B13" t="s">
        <v>25</v>
      </c>
    </row>
    <row r="14" spans="1:2" x14ac:dyDescent="0.2">
      <c r="A14" t="s">
        <v>21</v>
      </c>
      <c r="B14" t="s">
        <v>26</v>
      </c>
    </row>
    <row r="15" spans="1:2" x14ac:dyDescent="0.2">
      <c r="A15" t="s">
        <v>14</v>
      </c>
      <c r="B15" t="s">
        <v>27</v>
      </c>
    </row>
    <row r="16" spans="1:2" x14ac:dyDescent="0.2">
      <c r="A16" t="s">
        <v>15</v>
      </c>
      <c r="B16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20.6640625" style="50" customWidth="1"/>
    <col min="2" max="2" width="12.83203125" style="50" customWidth="1"/>
    <col min="3" max="3" width="20.33203125" style="50" customWidth="1"/>
    <col min="4" max="4" width="14.83203125" style="50" customWidth="1"/>
    <col min="5" max="5" width="15" style="50" customWidth="1"/>
    <col min="6" max="6" width="18.1640625" style="50" customWidth="1"/>
    <col min="7" max="8" width="12.83203125" style="50" customWidth="1"/>
    <col min="9" max="9" width="16.1640625" style="67" customWidth="1"/>
    <col min="10" max="16384" width="10.83203125" style="48"/>
  </cols>
  <sheetData>
    <row r="1" spans="1:9" s="33" customFormat="1" ht="68" x14ac:dyDescent="0.2">
      <c r="A1" s="49" t="s">
        <v>30</v>
      </c>
      <c r="B1" s="49" t="s">
        <v>31</v>
      </c>
      <c r="C1" s="49" t="s">
        <v>32</v>
      </c>
      <c r="D1" s="49" t="s">
        <v>33</v>
      </c>
      <c r="E1" s="49" t="s">
        <v>34</v>
      </c>
      <c r="F1" s="49" t="s">
        <v>35</v>
      </c>
      <c r="G1" s="49" t="s">
        <v>36</v>
      </c>
      <c r="H1" s="49" t="s">
        <v>37</v>
      </c>
      <c r="I1" s="66" t="s">
        <v>64</v>
      </c>
    </row>
    <row r="2" spans="1:9" x14ac:dyDescent="0.2">
      <c r="A2" s="50" t="s">
        <v>59</v>
      </c>
      <c r="B2" s="51">
        <v>2776</v>
      </c>
      <c r="C2" s="51">
        <v>122669337</v>
      </c>
      <c r="D2" s="51">
        <v>115576030</v>
      </c>
      <c r="E2" s="56">
        <v>0.80923400000000001</v>
      </c>
      <c r="F2" s="51">
        <v>22048026</v>
      </c>
      <c r="G2" s="52">
        <v>0.94230000000000003</v>
      </c>
      <c r="H2" s="58">
        <v>8.7283252857584467E-3</v>
      </c>
    </row>
    <row r="3" spans="1:9" x14ac:dyDescent="0.2">
      <c r="A3" s="50" t="s">
        <v>58</v>
      </c>
      <c r="B3" s="51">
        <v>2554</v>
      </c>
      <c r="C3" s="51">
        <v>96339756</v>
      </c>
      <c r="D3" s="51">
        <v>90761549</v>
      </c>
      <c r="E3" s="56">
        <v>0.68525000000000003</v>
      </c>
      <c r="F3" s="51">
        <v>28567218</v>
      </c>
      <c r="G3" s="52">
        <v>0.94220000000000004</v>
      </c>
      <c r="H3" s="58">
        <v>7.928761619889136E-3</v>
      </c>
    </row>
    <row r="4" spans="1:9" s="62" customFormat="1" x14ac:dyDescent="0.2">
      <c r="A4" s="53" t="s">
        <v>57</v>
      </c>
      <c r="B4" s="54">
        <v>5781</v>
      </c>
      <c r="C4" s="54">
        <v>219009093</v>
      </c>
      <c r="D4" s="54">
        <v>206337579</v>
      </c>
      <c r="E4" s="57">
        <v>0.76220699999999997</v>
      </c>
      <c r="F4" s="54">
        <v>49065723</v>
      </c>
      <c r="G4" s="55">
        <v>0.94230000000000003</v>
      </c>
      <c r="H4" s="59">
        <v>1.0002805022688429E-2</v>
      </c>
      <c r="I4" s="68">
        <v>430</v>
      </c>
    </row>
    <row r="5" spans="1:9" x14ac:dyDescent="0.2">
      <c r="A5" s="50" t="s">
        <v>61</v>
      </c>
      <c r="B5" s="51">
        <v>9312</v>
      </c>
      <c r="C5" s="51">
        <v>137496582</v>
      </c>
      <c r="D5" s="51">
        <v>130990513</v>
      </c>
      <c r="E5" s="56">
        <v>0.83004500000000003</v>
      </c>
      <c r="F5" s="51">
        <v>22262459</v>
      </c>
      <c r="G5" s="52">
        <v>0.95279999999999998</v>
      </c>
      <c r="H5" s="58">
        <v>3.0172023221020541E-2</v>
      </c>
    </row>
    <row r="6" spans="1:9" x14ac:dyDescent="0.2">
      <c r="A6" s="50" t="s">
        <v>60</v>
      </c>
      <c r="B6" s="51">
        <v>9105</v>
      </c>
      <c r="C6" s="51">
        <v>130755679</v>
      </c>
      <c r="D6" s="51">
        <v>124530352</v>
      </c>
      <c r="E6" s="56">
        <v>0.82222099999999998</v>
      </c>
      <c r="F6" s="51">
        <v>22138829</v>
      </c>
      <c r="G6" s="52">
        <v>0.9526</v>
      </c>
      <c r="H6" s="58">
        <v>2.9831896268478549E-2</v>
      </c>
    </row>
    <row r="7" spans="1:9" x14ac:dyDescent="0.2">
      <c r="A7" s="53" t="s">
        <v>62</v>
      </c>
      <c r="B7" s="54">
        <v>17018</v>
      </c>
      <c r="C7" s="54">
        <v>268252261</v>
      </c>
      <c r="D7" s="54">
        <v>255520865</v>
      </c>
      <c r="E7" s="57">
        <v>0.89766900000000005</v>
      </c>
      <c r="F7" s="54">
        <v>26147584</v>
      </c>
      <c r="G7" s="55">
        <v>0.95269999999999999</v>
      </c>
      <c r="H7" s="59">
        <v>3.5752603482740002E-2</v>
      </c>
      <c r="I7" s="69">
        <v>4396</v>
      </c>
    </row>
  </sheetData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tabSelected="1" zoomScale="102" workbookViewId="0">
      <selection activeCell="J3" sqref="J3"/>
    </sheetView>
  </sheetViews>
  <sheetFormatPr baseColWidth="10" defaultColWidth="10" defaultRowHeight="16" x14ac:dyDescent="0.2"/>
  <cols>
    <col min="1" max="1" width="17.5" style="39" bestFit="1" customWidth="1"/>
    <col min="2" max="2" width="14.6640625" style="39" customWidth="1"/>
    <col min="3" max="3" width="24" style="39" customWidth="1"/>
    <col min="4" max="8" width="14.6640625" style="39" customWidth="1"/>
    <col min="9" max="9" width="16.83203125" style="39" customWidth="1"/>
    <col min="10" max="16384" width="10" style="38"/>
  </cols>
  <sheetData>
    <row r="1" spans="1:9" s="33" customFormat="1" ht="102" x14ac:dyDescent="0.2">
      <c r="A1" s="32" t="s">
        <v>30</v>
      </c>
      <c r="B1" s="32" t="s">
        <v>31</v>
      </c>
      <c r="C1" s="32" t="s">
        <v>32</v>
      </c>
      <c r="D1" s="32" t="s">
        <v>33</v>
      </c>
      <c r="E1" s="32" t="s">
        <v>34</v>
      </c>
      <c r="F1" s="32" t="s">
        <v>35</v>
      </c>
      <c r="G1" s="32" t="s">
        <v>36</v>
      </c>
      <c r="H1" s="32" t="s">
        <v>37</v>
      </c>
      <c r="I1" s="66" t="s">
        <v>64</v>
      </c>
    </row>
    <row r="2" spans="1:9" s="47" customFormat="1" x14ac:dyDescent="0.2">
      <c r="A2" s="43" t="s">
        <v>53</v>
      </c>
      <c r="B2" s="44">
        <v>45207</v>
      </c>
      <c r="C2" s="43" t="s">
        <v>44</v>
      </c>
      <c r="D2" s="44">
        <v>199556026</v>
      </c>
      <c r="E2" s="45">
        <v>0.41915599999999997</v>
      </c>
      <c r="F2" s="44">
        <v>115910966</v>
      </c>
      <c r="G2" s="46">
        <v>0.92149999999999999</v>
      </c>
      <c r="H2" s="60">
        <v>0.1048132149923628</v>
      </c>
      <c r="I2" s="70">
        <v>13248</v>
      </c>
    </row>
    <row r="3" spans="1:9" x14ac:dyDescent="0.2">
      <c r="A3" s="34" t="s">
        <v>47</v>
      </c>
      <c r="B3" s="35">
        <v>46130</v>
      </c>
      <c r="C3" s="34" t="s">
        <v>38</v>
      </c>
      <c r="D3" s="35">
        <v>73793588</v>
      </c>
      <c r="E3" s="36">
        <v>0.53431300000000004</v>
      </c>
      <c r="F3" s="35">
        <v>34364703</v>
      </c>
      <c r="G3" s="37">
        <v>0.91320000000000001</v>
      </c>
      <c r="H3" s="61">
        <v>0.17449867549795789</v>
      </c>
    </row>
    <row r="4" spans="1:9" x14ac:dyDescent="0.2">
      <c r="A4" s="34" t="s">
        <v>48</v>
      </c>
      <c r="B4" s="35">
        <v>31957</v>
      </c>
      <c r="C4" s="34" t="s">
        <v>39</v>
      </c>
      <c r="D4" s="35">
        <v>125762438</v>
      </c>
      <c r="E4" s="36">
        <v>0.33604000000000001</v>
      </c>
      <c r="F4" s="35">
        <v>83501254</v>
      </c>
      <c r="G4" s="37">
        <v>0.92649999999999999</v>
      </c>
      <c r="H4" s="61">
        <v>6.831868535976951E-2</v>
      </c>
    </row>
    <row r="5" spans="1:9" s="47" customFormat="1" x14ac:dyDescent="0.2">
      <c r="A5" s="43" t="s">
        <v>11</v>
      </c>
      <c r="B5" s="44">
        <v>35894</v>
      </c>
      <c r="C5" s="43" t="s">
        <v>45</v>
      </c>
      <c r="D5" s="44">
        <v>320366730</v>
      </c>
      <c r="E5" s="45">
        <v>0.43114999999999998</v>
      </c>
      <c r="F5" s="44">
        <v>182240520</v>
      </c>
      <c r="G5" s="46">
        <v>0.89880000000000004</v>
      </c>
      <c r="H5" s="60">
        <v>5.5259578474322973E-2</v>
      </c>
      <c r="I5" s="70">
        <v>9244</v>
      </c>
    </row>
    <row r="6" spans="1:9" x14ac:dyDescent="0.2">
      <c r="A6" s="34" t="s">
        <v>49</v>
      </c>
      <c r="B6" s="35">
        <v>26230</v>
      </c>
      <c r="C6" s="34" t="s">
        <v>40</v>
      </c>
      <c r="D6" s="35">
        <v>176992472</v>
      </c>
      <c r="E6" s="36">
        <v>0.41938900000000001</v>
      </c>
      <c r="F6" s="35">
        <v>102763836</v>
      </c>
      <c r="G6" s="37">
        <v>0.9234</v>
      </c>
      <c r="H6" s="61">
        <v>4.2881083868663003E-2</v>
      </c>
    </row>
    <row r="7" spans="1:9" x14ac:dyDescent="0.2">
      <c r="A7" s="34" t="s">
        <v>50</v>
      </c>
      <c r="B7" s="35">
        <v>27083</v>
      </c>
      <c r="C7" s="34" t="s">
        <v>41</v>
      </c>
      <c r="D7" s="35">
        <v>143374258</v>
      </c>
      <c r="E7" s="36">
        <v>0.42153600000000002</v>
      </c>
      <c r="F7" s="35">
        <v>82936911</v>
      </c>
      <c r="G7" s="37">
        <v>0.87019999999999997</v>
      </c>
      <c r="H7" s="61">
        <v>5.4885443211381113E-2</v>
      </c>
    </row>
    <row r="8" spans="1:9" s="47" customFormat="1" x14ac:dyDescent="0.2">
      <c r="A8" s="43" t="s">
        <v>8</v>
      </c>
      <c r="B8" s="44">
        <v>64679</v>
      </c>
      <c r="C8" s="43" t="s">
        <v>46</v>
      </c>
      <c r="D8" s="44">
        <v>164162258</v>
      </c>
      <c r="E8" s="45">
        <v>0.57525899999999996</v>
      </c>
      <c r="F8" s="44">
        <v>69726451</v>
      </c>
      <c r="G8" s="46">
        <v>0.91549999999999998</v>
      </c>
      <c r="H8" s="60">
        <v>0.18523545500519509</v>
      </c>
      <c r="I8" s="70">
        <v>15746</v>
      </c>
    </row>
    <row r="9" spans="1:9" x14ac:dyDescent="0.2">
      <c r="A9" s="34" t="s">
        <v>51</v>
      </c>
      <c r="B9" s="35">
        <v>38255</v>
      </c>
      <c r="C9" s="34" t="s">
        <v>42</v>
      </c>
      <c r="D9" s="35">
        <v>87311637</v>
      </c>
      <c r="E9" s="36">
        <v>0.59385699999999997</v>
      </c>
      <c r="F9" s="35">
        <v>35461039</v>
      </c>
      <c r="G9" s="37">
        <v>0.92359999999999998</v>
      </c>
      <c r="H9" s="61">
        <v>0.102168942883612</v>
      </c>
    </row>
    <row r="10" spans="1:9" x14ac:dyDescent="0.2">
      <c r="A10" s="34" t="s">
        <v>52</v>
      </c>
      <c r="B10" s="35">
        <v>55816</v>
      </c>
      <c r="C10" s="34" t="s">
        <v>43</v>
      </c>
      <c r="D10" s="35">
        <v>76850621</v>
      </c>
      <c r="E10" s="36">
        <v>0.52807499999999996</v>
      </c>
      <c r="F10" s="35">
        <v>36267730</v>
      </c>
      <c r="G10" s="37">
        <v>0.90649999999999997</v>
      </c>
      <c r="H10" s="61">
        <v>0.2417702225894178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zoomScaleNormal="100" workbookViewId="0">
      <selection activeCell="C12" sqref="C12"/>
    </sheetView>
  </sheetViews>
  <sheetFormatPr baseColWidth="10" defaultColWidth="10.83203125" defaultRowHeight="14" x14ac:dyDescent="0.2"/>
  <cols>
    <col min="1" max="1" width="18.5" style="1" bestFit="1" customWidth="1"/>
    <col min="2" max="2" width="9.1640625" style="1" bestFit="1" customWidth="1"/>
    <col min="3" max="3" width="9" style="1" bestFit="1" customWidth="1"/>
    <col min="4" max="4" width="7.83203125" style="1" bestFit="1" customWidth="1"/>
    <col min="5" max="5" width="9" style="1" bestFit="1" customWidth="1"/>
    <col min="6" max="6" width="7.83203125" style="1" bestFit="1" customWidth="1"/>
    <col min="7" max="7" width="7" style="1" bestFit="1" customWidth="1"/>
    <col min="8" max="8" width="8.1640625" style="1" bestFit="1" customWidth="1"/>
    <col min="9" max="9" width="8.6640625" style="1" bestFit="1" customWidth="1"/>
    <col min="10" max="10" width="7" style="1" bestFit="1" customWidth="1"/>
    <col min="11" max="11" width="8.1640625" style="1" bestFit="1" customWidth="1"/>
    <col min="12" max="12" width="7.83203125" style="1" bestFit="1" customWidth="1"/>
    <col min="13" max="13" width="7" style="1" bestFit="1" customWidth="1"/>
    <col min="14" max="14" width="9" style="1" bestFit="1" customWidth="1"/>
    <col min="15" max="15" width="7.83203125" style="1" bestFit="1" customWidth="1"/>
    <col min="16" max="16" width="7" style="1" bestFit="1" customWidth="1"/>
    <col min="17" max="16384" width="10.83203125" style="1"/>
  </cols>
  <sheetData>
    <row r="1" spans="1:16" ht="15" x14ac:dyDescent="0.2">
      <c r="A1" s="6" t="s">
        <v>0</v>
      </c>
      <c r="B1" s="7" t="s">
        <v>1</v>
      </c>
      <c r="C1" s="63" t="s">
        <v>2</v>
      </c>
      <c r="D1" s="64"/>
      <c r="E1" s="63" t="s">
        <v>3</v>
      </c>
      <c r="F1" s="65"/>
      <c r="G1" s="64"/>
      <c r="H1" s="63" t="s">
        <v>21</v>
      </c>
      <c r="I1" s="65"/>
      <c r="J1" s="64"/>
      <c r="K1" s="65" t="s">
        <v>14</v>
      </c>
      <c r="L1" s="65"/>
      <c r="M1" s="64"/>
      <c r="N1" s="63" t="s">
        <v>15</v>
      </c>
      <c r="O1" s="65"/>
      <c r="P1" s="64"/>
    </row>
    <row r="2" spans="1:16" ht="15" x14ac:dyDescent="0.2">
      <c r="A2" s="8"/>
      <c r="B2" s="9" t="s">
        <v>4</v>
      </c>
      <c r="C2" s="8"/>
      <c r="D2" s="10" t="s">
        <v>5</v>
      </c>
      <c r="E2" s="8"/>
      <c r="F2" s="11" t="s">
        <v>5</v>
      </c>
      <c r="G2" s="10" t="s">
        <v>6</v>
      </c>
      <c r="H2" s="8"/>
      <c r="I2" s="11" t="s">
        <v>7</v>
      </c>
      <c r="J2" s="10" t="s">
        <v>6</v>
      </c>
      <c r="K2" s="11"/>
      <c r="L2" s="11" t="s">
        <v>5</v>
      </c>
      <c r="M2" s="10" t="s">
        <v>6</v>
      </c>
      <c r="N2" s="8"/>
      <c r="O2" s="11" t="s">
        <v>5</v>
      </c>
      <c r="P2" s="10" t="s">
        <v>6</v>
      </c>
    </row>
    <row r="3" spans="1:16" ht="15" x14ac:dyDescent="0.2">
      <c r="A3" s="40" t="s">
        <v>53</v>
      </c>
      <c r="B3" s="13">
        <v>42179029</v>
      </c>
      <c r="C3" s="14">
        <v>19340046</v>
      </c>
      <c r="D3" s="15">
        <f t="shared" ref="D3:D5" si="0">C3/B3</f>
        <v>0.45852278865879059</v>
      </c>
      <c r="E3" s="25">
        <v>15270538</v>
      </c>
      <c r="F3" s="16">
        <f t="shared" ref="F3:F5" si="1">E3/B3</f>
        <v>0.36204100383629029</v>
      </c>
      <c r="G3" s="15">
        <f t="shared" ref="G3:G5" si="2">E3/C3</f>
        <v>0.78958126573225318</v>
      </c>
      <c r="H3" s="17">
        <v>4069508</v>
      </c>
      <c r="I3" s="16">
        <f t="shared" ref="I3:I5" si="3">H3/B3</f>
        <v>9.6481784822500305E-2</v>
      </c>
      <c r="J3" s="15">
        <f t="shared" ref="J3:J5" si="4">H3/C3</f>
        <v>0.21041873426774682</v>
      </c>
      <c r="K3" s="17">
        <v>3326675</v>
      </c>
      <c r="L3" s="16">
        <f t="shared" ref="L3:L5" si="5">K3/B3</f>
        <v>7.8870355218466498E-2</v>
      </c>
      <c r="M3" s="15">
        <f t="shared" ref="M3:M5" si="6">K3/C3</f>
        <v>0.17200967360677424</v>
      </c>
      <c r="N3" s="17">
        <v>11943863</v>
      </c>
      <c r="O3" s="16">
        <f t="shared" ref="O3:O5" si="7">N3/B3</f>
        <v>0.28317064861782382</v>
      </c>
      <c r="P3" s="15">
        <f t="shared" ref="P3:P5" si="8">N3/C3</f>
        <v>0.61757159212547896</v>
      </c>
    </row>
    <row r="4" spans="1:16" ht="15" x14ac:dyDescent="0.2">
      <c r="A4" s="41" t="s">
        <v>54</v>
      </c>
      <c r="B4" s="19">
        <v>38706779</v>
      </c>
      <c r="C4" s="20">
        <v>17805886</v>
      </c>
      <c r="D4" s="21">
        <f t="shared" si="0"/>
        <v>0.46001983270165675</v>
      </c>
      <c r="E4" s="24">
        <v>14054638</v>
      </c>
      <c r="F4" s="22">
        <f t="shared" si="1"/>
        <v>0.3631053361479652</v>
      </c>
      <c r="G4" s="21">
        <f t="shared" si="2"/>
        <v>0.78932539498455734</v>
      </c>
      <c r="H4" s="23">
        <v>3751248</v>
      </c>
      <c r="I4" s="22">
        <f t="shared" si="3"/>
        <v>9.691449655369154E-2</v>
      </c>
      <c r="J4" s="21">
        <f t="shared" si="4"/>
        <v>0.21067460501544263</v>
      </c>
      <c r="K4" s="23">
        <v>3057378</v>
      </c>
      <c r="L4" s="22">
        <f t="shared" si="5"/>
        <v>7.8988179305749001E-2</v>
      </c>
      <c r="M4" s="21">
        <f t="shared" si="6"/>
        <v>0.17170603024190989</v>
      </c>
      <c r="N4" s="23">
        <v>10997260</v>
      </c>
      <c r="O4" s="22">
        <f t="shared" si="7"/>
        <v>0.28411715684221617</v>
      </c>
      <c r="P4" s="21">
        <f t="shared" si="8"/>
        <v>0.61761936474264745</v>
      </c>
    </row>
    <row r="5" spans="1:16" ht="15" x14ac:dyDescent="0.2">
      <c r="A5" s="42" t="s">
        <v>55</v>
      </c>
      <c r="B5" s="26">
        <v>3472250</v>
      </c>
      <c r="C5" s="27">
        <v>1534217</v>
      </c>
      <c r="D5" s="28">
        <f t="shared" si="0"/>
        <v>0.44185096119231049</v>
      </c>
      <c r="E5" s="29">
        <v>1215945</v>
      </c>
      <c r="F5" s="30">
        <f t="shared" si="1"/>
        <v>0.35018935848513211</v>
      </c>
      <c r="G5" s="28">
        <f t="shared" si="2"/>
        <v>0.79255085819020388</v>
      </c>
      <c r="H5" s="31">
        <v>318272</v>
      </c>
      <c r="I5" s="30">
        <f t="shared" si="3"/>
        <v>9.1661602707178338E-2</v>
      </c>
      <c r="J5" s="28">
        <f t="shared" si="4"/>
        <v>0.20744914180979615</v>
      </c>
      <c r="K5" s="31">
        <v>269335</v>
      </c>
      <c r="L5" s="30">
        <f t="shared" si="5"/>
        <v>7.7567859457124341E-2</v>
      </c>
      <c r="M5" s="28">
        <f t="shared" si="6"/>
        <v>0.17555208943715264</v>
      </c>
      <c r="N5" s="31">
        <v>946610</v>
      </c>
      <c r="O5" s="30">
        <f t="shared" si="7"/>
        <v>0.27262149902800775</v>
      </c>
      <c r="P5" s="28">
        <f t="shared" si="8"/>
        <v>0.61699876875305126</v>
      </c>
    </row>
    <row r="6" spans="1:16" ht="15" x14ac:dyDescent="0.2">
      <c r="A6" s="12" t="s">
        <v>11</v>
      </c>
      <c r="B6" s="13">
        <v>69443381</v>
      </c>
      <c r="C6" s="14">
        <v>33029574</v>
      </c>
      <c r="D6" s="15">
        <f t="shared" ref="D6:D11" si="9">C6/B6</f>
        <v>0.47563314925579442</v>
      </c>
      <c r="E6" s="14">
        <v>26562576</v>
      </c>
      <c r="F6" s="16">
        <f t="shared" ref="F6:F11" si="10">E6/B6</f>
        <v>0.38250695195845952</v>
      </c>
      <c r="G6" s="15">
        <f t="shared" ref="G6:G11" si="11">E6/C6</f>
        <v>0.80420583081089692</v>
      </c>
      <c r="H6" s="17">
        <v>6466998</v>
      </c>
      <c r="I6" s="16">
        <f t="shared" ref="I6:I11" si="12">H6/B6</f>
        <v>9.3126197297334928E-2</v>
      </c>
      <c r="J6" s="15">
        <f t="shared" ref="J6:J11" si="13">H6/C6</f>
        <v>0.19579416918910308</v>
      </c>
      <c r="K6" s="17">
        <v>6194803</v>
      </c>
      <c r="L6" s="16">
        <f t="shared" ref="L6:L11" si="14">K6/B6</f>
        <v>8.9206529273106683E-2</v>
      </c>
      <c r="M6" s="15">
        <f t="shared" ref="M6:M11" si="15">K6/C6</f>
        <v>0.1875532212434832</v>
      </c>
      <c r="N6" s="17">
        <v>20367773</v>
      </c>
      <c r="O6" s="16">
        <f t="shared" ref="O6:O11" si="16">N6/B6</f>
        <v>0.29330042268535284</v>
      </c>
      <c r="P6" s="15">
        <f t="shared" ref="P6:P11" si="17">N6/C6</f>
        <v>0.61665260956741375</v>
      </c>
    </row>
    <row r="7" spans="1:16" ht="15" x14ac:dyDescent="0.2">
      <c r="A7" s="18" t="s">
        <v>12</v>
      </c>
      <c r="B7" s="19">
        <v>38142190</v>
      </c>
      <c r="C7" s="20">
        <v>17981620</v>
      </c>
      <c r="D7" s="21">
        <f t="shared" si="9"/>
        <v>0.47143648542467015</v>
      </c>
      <c r="E7" s="24">
        <v>14443808</v>
      </c>
      <c r="F7" s="22">
        <f t="shared" si="10"/>
        <v>0.37868323764314532</v>
      </c>
      <c r="G7" s="21">
        <f t="shared" si="11"/>
        <v>0.80325398935134873</v>
      </c>
      <c r="H7" s="23">
        <v>3537812</v>
      </c>
      <c r="I7" s="22">
        <f t="shared" si="12"/>
        <v>9.275324778152487E-2</v>
      </c>
      <c r="J7" s="21">
        <f t="shared" si="13"/>
        <v>0.19674601064865124</v>
      </c>
      <c r="K7" s="23">
        <v>3323632</v>
      </c>
      <c r="L7" s="22">
        <f t="shared" si="14"/>
        <v>8.7137943573769625E-2</v>
      </c>
      <c r="M7" s="21">
        <f t="shared" si="15"/>
        <v>0.18483495925283705</v>
      </c>
      <c r="N7" s="23">
        <v>11120176</v>
      </c>
      <c r="O7" s="22">
        <f t="shared" si="16"/>
        <v>0.29154529406937568</v>
      </c>
      <c r="P7" s="21">
        <f t="shared" si="17"/>
        <v>0.61841903009851174</v>
      </c>
    </row>
    <row r="8" spans="1:16" ht="15" x14ac:dyDescent="0.2">
      <c r="A8" s="18" t="s">
        <v>13</v>
      </c>
      <c r="B8" s="19">
        <v>31301191</v>
      </c>
      <c r="C8" s="20">
        <v>15048353</v>
      </c>
      <c r="D8" s="21">
        <f t="shared" si="9"/>
        <v>0.48075975767184065</v>
      </c>
      <c r="E8" s="24">
        <v>12119118</v>
      </c>
      <c r="F8" s="22">
        <f t="shared" si="10"/>
        <v>0.38717753583242248</v>
      </c>
      <c r="G8" s="21">
        <f t="shared" si="11"/>
        <v>0.8053451430864228</v>
      </c>
      <c r="H8" s="23">
        <v>2929235</v>
      </c>
      <c r="I8" s="22">
        <f t="shared" si="12"/>
        <v>9.3582221839418181E-2</v>
      </c>
      <c r="J8" s="21">
        <f t="shared" si="13"/>
        <v>0.19465485691357717</v>
      </c>
      <c r="K8" s="23">
        <v>2871488</v>
      </c>
      <c r="L8" s="22">
        <f t="shared" si="14"/>
        <v>9.1737339962559256E-2</v>
      </c>
      <c r="M8" s="21">
        <f t="shared" si="15"/>
        <v>0.19081742699682816</v>
      </c>
      <c r="N8" s="23">
        <v>9247630</v>
      </c>
      <c r="O8" s="22">
        <f t="shared" si="16"/>
        <v>0.29544019586986325</v>
      </c>
      <c r="P8" s="21">
        <f t="shared" si="17"/>
        <v>0.61452771608959467</v>
      </c>
    </row>
    <row r="9" spans="1:16" ht="15" x14ac:dyDescent="0.2">
      <c r="A9" s="12" t="s">
        <v>8</v>
      </c>
      <c r="B9" s="13">
        <v>73912411</v>
      </c>
      <c r="C9" s="14">
        <v>37261404</v>
      </c>
      <c r="D9" s="15">
        <f t="shared" si="9"/>
        <v>0.50412919151020519</v>
      </c>
      <c r="E9" s="14">
        <v>30087632</v>
      </c>
      <c r="F9" s="16">
        <f t="shared" si="10"/>
        <v>0.40707144568724729</v>
      </c>
      <c r="G9" s="15">
        <f t="shared" si="11"/>
        <v>0.80747445802095918</v>
      </c>
      <c r="H9" s="17">
        <v>7173772</v>
      </c>
      <c r="I9" s="16">
        <f t="shared" si="12"/>
        <v>9.7057745822957939E-2</v>
      </c>
      <c r="J9" s="15">
        <f t="shared" si="13"/>
        <v>0.19252554197904084</v>
      </c>
      <c r="K9" s="17">
        <v>6838159</v>
      </c>
      <c r="L9" s="16">
        <f t="shared" si="14"/>
        <v>9.2517060497458267E-2</v>
      </c>
      <c r="M9" s="15">
        <f t="shared" si="15"/>
        <v>0.18351855448066315</v>
      </c>
      <c r="N9" s="17">
        <v>23249473</v>
      </c>
      <c r="O9" s="16">
        <f t="shared" si="16"/>
        <v>0.31455438518978901</v>
      </c>
      <c r="P9" s="15">
        <f t="shared" si="17"/>
        <v>0.62395590354029606</v>
      </c>
    </row>
    <row r="10" spans="1:16" ht="15" x14ac:dyDescent="0.2">
      <c r="A10" s="18" t="s">
        <v>9</v>
      </c>
      <c r="B10" s="19">
        <v>36214615</v>
      </c>
      <c r="C10" s="20">
        <v>18785824</v>
      </c>
      <c r="D10" s="21">
        <f t="shared" si="9"/>
        <v>0.51873598545780486</v>
      </c>
      <c r="E10" s="20">
        <v>15194122</v>
      </c>
      <c r="F10" s="22">
        <f t="shared" si="10"/>
        <v>0.41955773932706453</v>
      </c>
      <c r="G10" s="21">
        <f t="shared" si="11"/>
        <v>0.80880785426287394</v>
      </c>
      <c r="H10" s="23">
        <v>3591702</v>
      </c>
      <c r="I10" s="22">
        <f t="shared" si="12"/>
        <v>9.9178246130740305E-2</v>
      </c>
      <c r="J10" s="21">
        <f t="shared" si="13"/>
        <v>0.19119214573712603</v>
      </c>
      <c r="K10" s="23">
        <v>3466646</v>
      </c>
      <c r="L10" s="22">
        <f t="shared" si="14"/>
        <v>9.5725054649897556E-2</v>
      </c>
      <c r="M10" s="21">
        <f t="shared" si="15"/>
        <v>0.18453521123161806</v>
      </c>
      <c r="N10" s="23">
        <v>11727476</v>
      </c>
      <c r="O10" s="22">
        <f t="shared" si="16"/>
        <v>0.32383268467716692</v>
      </c>
      <c r="P10" s="21">
        <f t="shared" si="17"/>
        <v>0.62427264303125596</v>
      </c>
    </row>
    <row r="11" spans="1:16" ht="15" x14ac:dyDescent="0.2">
      <c r="A11" s="18" t="s">
        <v>10</v>
      </c>
      <c r="B11" s="19">
        <v>37697796</v>
      </c>
      <c r="C11" s="20">
        <v>18476002</v>
      </c>
      <c r="D11" s="21">
        <f t="shared" si="9"/>
        <v>0.49010828113134253</v>
      </c>
      <c r="E11" s="20">
        <v>14893875</v>
      </c>
      <c r="F11" s="22">
        <f t="shared" si="10"/>
        <v>0.39508609468840034</v>
      </c>
      <c r="G11" s="21">
        <f t="shared" si="11"/>
        <v>0.80612001449231274</v>
      </c>
      <c r="H11" s="23">
        <v>3582127</v>
      </c>
      <c r="I11" s="22">
        <f t="shared" si="12"/>
        <v>9.5022186442942178E-2</v>
      </c>
      <c r="J11" s="21">
        <f t="shared" si="13"/>
        <v>0.1938799855076872</v>
      </c>
      <c r="K11" s="23">
        <v>3371835</v>
      </c>
      <c r="L11" s="22">
        <f t="shared" si="14"/>
        <v>8.944382318796569E-2</v>
      </c>
      <c r="M11" s="21">
        <f t="shared" si="15"/>
        <v>0.1824980858954226</v>
      </c>
      <c r="N11" s="23">
        <v>11522040</v>
      </c>
      <c r="O11" s="22">
        <f t="shared" si="16"/>
        <v>0.30564227150043466</v>
      </c>
      <c r="P11" s="21">
        <f t="shared" si="17"/>
        <v>0.62362192859689014</v>
      </c>
    </row>
  </sheetData>
  <mergeCells count="5">
    <mergeCell ref="C1:D1"/>
    <mergeCell ref="E1:G1"/>
    <mergeCell ref="H1:J1"/>
    <mergeCell ref="K1:M1"/>
    <mergeCell ref="N1:P1"/>
  </mergeCells>
  <pageMargins left="0.5" right="0.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QC - ChIP-seq</vt:lpstr>
      <vt:lpstr>QC - ATAC-seq</vt:lpstr>
      <vt:lpstr>QC - HiChIP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2020-10-21T23:04:40Z</dcterms:created>
  <dcterms:modified xsi:type="dcterms:W3CDTF">2021-05-12T22:27:52Z</dcterms:modified>
</cp:coreProperties>
</file>