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Google ドライブ\Research\3neo_sex_sets\"/>
    </mc:Choice>
  </mc:AlternateContent>
  <bookViews>
    <workbookView xWindow="0" yWindow="0" windowWidth="23820" windowHeight="12435" firstSheet="4" activeTab="8"/>
  </bookViews>
  <sheets>
    <sheet name="a. D. miranda" sheetId="1" r:id="rId1"/>
    <sheet name="b. D. pseudoobscura" sheetId="2" r:id="rId2"/>
    <sheet name="c. D. obscura" sheetId="3" r:id="rId3"/>
    <sheet name="d. D. albomicans" sheetId="4" r:id="rId4"/>
    <sheet name="e. D. nasuta" sheetId="5" r:id="rId5"/>
    <sheet name="f. D. kohkoa" sheetId="6" r:id="rId6"/>
    <sheet name="g. D. americana" sheetId="7" r:id="rId7"/>
    <sheet name="h. D. texana" sheetId="8" r:id="rId8"/>
    <sheet name="i. D. novamexicana" sheetId="9" r:id="rId9"/>
  </sheets>
  <calcPr calcId="162913"/>
</workbook>
</file>

<file path=xl/calcChain.xml><?xml version="1.0" encoding="utf-8"?>
<calcChain xmlns="http://schemas.openxmlformats.org/spreadsheetml/2006/main">
  <c r="B18" i="9" l="1"/>
  <c r="B17" i="9"/>
  <c r="B16" i="9"/>
  <c r="B15" i="9"/>
  <c r="I18" i="1" l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3" i="2"/>
  <c r="H3" i="2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I6" i="4"/>
  <c r="H6" i="4"/>
  <c r="I5" i="4"/>
  <c r="H5" i="4"/>
  <c r="I4" i="4"/>
  <c r="H4" i="4"/>
  <c r="I3" i="4"/>
  <c r="H3" i="4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I9" i="5"/>
  <c r="H9" i="5"/>
  <c r="I8" i="5"/>
  <c r="H8" i="5"/>
  <c r="I7" i="5"/>
  <c r="H7" i="5"/>
  <c r="I6" i="5"/>
  <c r="H6" i="5"/>
  <c r="I5" i="5"/>
  <c r="H5" i="5"/>
  <c r="I4" i="5"/>
  <c r="H4" i="5"/>
  <c r="I3" i="5"/>
  <c r="H3" i="5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I7" i="6"/>
  <c r="H7" i="6"/>
  <c r="I6" i="6"/>
  <c r="H6" i="6"/>
  <c r="I5" i="6"/>
  <c r="H5" i="6"/>
  <c r="I4" i="6"/>
  <c r="H4" i="6"/>
  <c r="I3" i="6"/>
  <c r="H3" i="6"/>
  <c r="I18" i="7"/>
  <c r="H18" i="7"/>
  <c r="I17" i="7"/>
  <c r="H17" i="7"/>
  <c r="I16" i="7"/>
  <c r="H16" i="7"/>
  <c r="I15" i="7"/>
  <c r="H15" i="7"/>
  <c r="I14" i="7"/>
  <c r="H14" i="7"/>
  <c r="I13" i="7"/>
  <c r="H13" i="7"/>
  <c r="I12" i="7"/>
  <c r="H12" i="7"/>
  <c r="I11" i="7"/>
  <c r="H11" i="7"/>
  <c r="I10" i="7"/>
  <c r="H10" i="7"/>
  <c r="I9" i="7"/>
  <c r="H9" i="7"/>
  <c r="I8" i="7"/>
  <c r="H8" i="7"/>
  <c r="I7" i="7"/>
  <c r="H7" i="7"/>
  <c r="I6" i="7"/>
  <c r="H6" i="7"/>
  <c r="I5" i="7"/>
  <c r="H5" i="7"/>
  <c r="I4" i="7"/>
  <c r="H4" i="7"/>
  <c r="I3" i="7"/>
  <c r="H3" i="7"/>
  <c r="I18" i="8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I7" i="8"/>
  <c r="H7" i="8"/>
  <c r="I6" i="8"/>
  <c r="H6" i="8"/>
  <c r="I5" i="8"/>
  <c r="H5" i="8"/>
  <c r="I4" i="8"/>
  <c r="H4" i="8"/>
  <c r="I3" i="8"/>
  <c r="H3" i="8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3" i="9"/>
</calcChain>
</file>

<file path=xl/sharedStrings.xml><?xml version="1.0" encoding="utf-8"?>
<sst xmlns="http://schemas.openxmlformats.org/spreadsheetml/2006/main" count="234" uniqueCount="162">
  <si>
    <t>pseLF1</t>
  </si>
  <si>
    <t>pseLF2</t>
  </si>
  <si>
    <t>psePF1</t>
  </si>
  <si>
    <t>psePF2</t>
  </si>
  <si>
    <t>pseWF1</t>
  </si>
  <si>
    <t>pseWF2</t>
  </si>
  <si>
    <t>pseOF1</t>
  </si>
  <si>
    <t>pseOF2</t>
  </si>
  <si>
    <t>pseLM1</t>
  </si>
  <si>
    <t>pseLM2</t>
  </si>
  <si>
    <t>psePM1</t>
  </si>
  <si>
    <t>psePM2</t>
  </si>
  <si>
    <t>pseWM1</t>
  </si>
  <si>
    <t>pseWM2</t>
  </si>
  <si>
    <t>pseTeM1</t>
  </si>
  <si>
    <t>pseTeM2</t>
  </si>
  <si>
    <t>obsLF1</t>
  </si>
  <si>
    <t>obsLF2</t>
  </si>
  <si>
    <t>obsPF1</t>
  </si>
  <si>
    <t>obsPF2</t>
  </si>
  <si>
    <t>obsWF1</t>
  </si>
  <si>
    <t>obsWF2</t>
  </si>
  <si>
    <t>obsOF1</t>
  </si>
  <si>
    <t>obsOF2</t>
  </si>
  <si>
    <t>obsLM1</t>
  </si>
  <si>
    <t>obsLM2</t>
  </si>
  <si>
    <t>obsPM1</t>
  </si>
  <si>
    <t>obsPM2</t>
  </si>
  <si>
    <t>obsWM1</t>
  </si>
  <si>
    <t>obsWM2</t>
  </si>
  <si>
    <t>obsTeM1</t>
  </si>
  <si>
    <t>obsTeM2</t>
  </si>
  <si>
    <t>albLF1</t>
  </si>
  <si>
    <t>albLF2</t>
  </si>
  <si>
    <t>albPF1</t>
  </si>
  <si>
    <t>albPF2</t>
  </si>
  <si>
    <t>albWF1</t>
  </si>
  <si>
    <t>albWF2</t>
  </si>
  <si>
    <t>albOF1</t>
  </si>
  <si>
    <t>albOF2</t>
  </si>
  <si>
    <t>nasLF1</t>
  </si>
  <si>
    <t>nasLF2</t>
  </si>
  <si>
    <t>nasPF1</t>
  </si>
  <si>
    <t>nasPF2</t>
  </si>
  <si>
    <t>nasWF1</t>
  </si>
  <si>
    <t>nasWF2</t>
  </si>
  <si>
    <t>nasOF1</t>
  </si>
  <si>
    <t>nasOF2</t>
  </si>
  <si>
    <t>nasLM1</t>
  </si>
  <si>
    <t>nasLM2</t>
  </si>
  <si>
    <t>nasPM1</t>
  </si>
  <si>
    <t>nasPM2</t>
  </si>
  <si>
    <t>nasWM1</t>
  </si>
  <si>
    <t>nasWM2</t>
  </si>
  <si>
    <t>nasTeM1</t>
  </si>
  <si>
    <t>nasTeM2</t>
  </si>
  <si>
    <t>kohLF1</t>
  </si>
  <si>
    <t>kohLF2</t>
  </si>
  <si>
    <t>kohPF1</t>
  </si>
  <si>
    <t>kohPF2</t>
  </si>
  <si>
    <t>kohWF1</t>
  </si>
  <si>
    <t>kohWF2</t>
  </si>
  <si>
    <t>kohOF1</t>
  </si>
  <si>
    <t>kohOF2</t>
  </si>
  <si>
    <t>kohLM1</t>
  </si>
  <si>
    <t>kohLM2</t>
  </si>
  <si>
    <t>kohPM1</t>
  </si>
  <si>
    <t>kohPM2</t>
  </si>
  <si>
    <t>kohWM1</t>
  </si>
  <si>
    <t>kohWM2</t>
  </si>
  <si>
    <t>kohTeM1</t>
  </si>
  <si>
    <t>kohTeM2</t>
  </si>
  <si>
    <t>ameLF1</t>
  </si>
  <si>
    <t>ameLF2</t>
  </si>
  <si>
    <t>amePF1</t>
  </si>
  <si>
    <t>amePF2</t>
  </si>
  <si>
    <t>ameWF1</t>
  </si>
  <si>
    <t>ameWF2</t>
  </si>
  <si>
    <t>ameOF1</t>
  </si>
  <si>
    <t>ameOF2</t>
  </si>
  <si>
    <t>texLF1</t>
  </si>
  <si>
    <t>texLF2</t>
  </si>
  <si>
    <t>texPF1</t>
  </si>
  <si>
    <t>texPF2</t>
  </si>
  <si>
    <t>texWF1</t>
  </si>
  <si>
    <t>texWF2</t>
  </si>
  <si>
    <t>texOF1</t>
  </si>
  <si>
    <t>texOF2</t>
  </si>
  <si>
    <t>texLM1</t>
  </si>
  <si>
    <t>texLM2</t>
  </si>
  <si>
    <t>texPM1</t>
  </si>
  <si>
    <t>texPM2</t>
  </si>
  <si>
    <t>texWM1</t>
  </si>
  <si>
    <t>texWM2</t>
  </si>
  <si>
    <t>texTeM1</t>
  </si>
  <si>
    <t>texTeM2</t>
  </si>
  <si>
    <t>novLF1</t>
  </si>
  <si>
    <t>novLF2</t>
  </si>
  <si>
    <t>novPF1</t>
  </si>
  <si>
    <t>novPF2</t>
  </si>
  <si>
    <t>novWF1</t>
  </si>
  <si>
    <t>novWF2</t>
  </si>
  <si>
    <t>novOF1</t>
  </si>
  <si>
    <t>novOF2</t>
  </si>
  <si>
    <t>novLM1</t>
  </si>
  <si>
    <t>novLM2</t>
  </si>
  <si>
    <t>novPM1</t>
  </si>
  <si>
    <t>novPM2</t>
  </si>
  <si>
    <t>novWM1</t>
  </si>
  <si>
    <t>novWM2</t>
  </si>
  <si>
    <t>novTeM1</t>
  </si>
  <si>
    <t>novTeM2</t>
  </si>
  <si>
    <t>Sample name</t>
    <phoneticPr fontId="18"/>
  </si>
  <si>
    <t>% unique</t>
    <phoneticPr fontId="18"/>
  </si>
  <si>
    <t>% multi</t>
    <phoneticPr fontId="18"/>
  </si>
  <si>
    <t>No. of multiply
mapped fragments</t>
    <phoneticPr fontId="18"/>
  </si>
  <si>
    <t>No. of uniquely
mapped fragments</t>
    <phoneticPr fontId="18"/>
  </si>
  <si>
    <t>No. of total
mapped fragments</t>
    <phoneticPr fontId="18"/>
  </si>
  <si>
    <t>No. of
sequenced fragments</t>
    <phoneticPr fontId="18"/>
  </si>
  <si>
    <t>% mapped</t>
    <phoneticPr fontId="18"/>
  </si>
  <si>
    <t>ameLM1</t>
  </si>
  <si>
    <t>ameLM2</t>
  </si>
  <si>
    <t>amePM1</t>
  </si>
  <si>
    <t>amePM2</t>
  </si>
  <si>
    <t>ameTeM1</t>
  </si>
  <si>
    <t>ameTeM2</t>
  </si>
  <si>
    <t>ameWM1</t>
  </si>
  <si>
    <t>ameWM2</t>
  </si>
  <si>
    <t>albLM1</t>
  </si>
  <si>
    <t>albLM2</t>
  </si>
  <si>
    <t>albPM1</t>
  </si>
  <si>
    <t>albPM2</t>
  </si>
  <si>
    <t>albWM1</t>
  </si>
  <si>
    <t>albWM2</t>
  </si>
  <si>
    <t>albTeM1</t>
  </si>
  <si>
    <t>albTeM2</t>
  </si>
  <si>
    <t>No. of
qualified fragments</t>
    <phoneticPr fontId="18"/>
  </si>
  <si>
    <t>mirLF1</t>
  </si>
  <si>
    <t>mirLF2</t>
  </si>
  <si>
    <t>mirLM1</t>
  </si>
  <si>
    <t>mirLM2</t>
  </si>
  <si>
    <t>mirPF1</t>
  </si>
  <si>
    <t>mirPF2</t>
  </si>
  <si>
    <t>mirPM1</t>
  </si>
  <si>
    <t>mirPM2</t>
  </si>
  <si>
    <t>mirWF1</t>
  </si>
  <si>
    <t>mirWF2</t>
  </si>
  <si>
    <t>mirWM1</t>
  </si>
  <si>
    <t>mirWM2</t>
  </si>
  <si>
    <t>mirOF1</t>
  </si>
  <si>
    <t>mirOF2</t>
  </si>
  <si>
    <t>mirTeM1</t>
  </si>
  <si>
    <t>mirTeM2</t>
  </si>
  <si>
    <r>
      <t xml:space="preserve">Table S21a. Mapping summary of RNA sequencing in </t>
    </r>
    <r>
      <rPr>
        <b/>
        <i/>
        <sz val="12"/>
        <color theme="1"/>
        <rFont val="Arial"/>
        <family val="2"/>
      </rPr>
      <t>Drosophila miranda</t>
    </r>
    <phoneticPr fontId="18"/>
  </si>
  <si>
    <r>
      <t xml:space="preserve">Table S21b. Mapping summary of RNA sequencing in </t>
    </r>
    <r>
      <rPr>
        <b/>
        <i/>
        <sz val="12"/>
        <color theme="1"/>
        <rFont val="Arial"/>
        <family val="2"/>
      </rPr>
      <t>Drosophila pseudoobscura</t>
    </r>
    <phoneticPr fontId="18"/>
  </si>
  <si>
    <r>
      <t xml:space="preserve">Table S21c. Mapping summary of RNA sequencing in </t>
    </r>
    <r>
      <rPr>
        <b/>
        <i/>
        <sz val="12"/>
        <color theme="1"/>
        <rFont val="Arial"/>
        <family val="2"/>
      </rPr>
      <t>Drosophila obscura</t>
    </r>
    <phoneticPr fontId="18"/>
  </si>
  <si>
    <r>
      <t xml:space="preserve">Table S21d. Mapping summary of RNA sequencing in </t>
    </r>
    <r>
      <rPr>
        <b/>
        <i/>
        <sz val="12"/>
        <color theme="1"/>
        <rFont val="Arial"/>
        <family val="2"/>
      </rPr>
      <t>Drosophila albomicans</t>
    </r>
    <phoneticPr fontId="18"/>
  </si>
  <si>
    <r>
      <t xml:space="preserve">Table S21e. Mapping summary of RNA sequencing in </t>
    </r>
    <r>
      <rPr>
        <b/>
        <i/>
        <sz val="12"/>
        <color theme="1"/>
        <rFont val="Arial"/>
        <family val="2"/>
      </rPr>
      <t>Drosophila nasuta</t>
    </r>
    <phoneticPr fontId="18"/>
  </si>
  <si>
    <r>
      <t xml:space="preserve">Table S21f. Mapping summary of RNA sequencing in </t>
    </r>
    <r>
      <rPr>
        <b/>
        <i/>
        <sz val="12"/>
        <color theme="1"/>
        <rFont val="Arial"/>
        <family val="2"/>
      </rPr>
      <t>Drosophila kohkoa</t>
    </r>
    <phoneticPr fontId="18"/>
  </si>
  <si>
    <r>
      <t xml:space="preserve">Table S21g. Mapping summary of RNA sequencing in </t>
    </r>
    <r>
      <rPr>
        <b/>
        <i/>
        <sz val="12"/>
        <color theme="1"/>
        <rFont val="Arial"/>
        <family val="2"/>
      </rPr>
      <t>Drosophila americana</t>
    </r>
    <phoneticPr fontId="18"/>
  </si>
  <si>
    <r>
      <t xml:space="preserve">Table S21h. Mapping summary of RNA sequencing in </t>
    </r>
    <r>
      <rPr>
        <b/>
        <i/>
        <sz val="12"/>
        <color theme="1"/>
        <rFont val="Arial"/>
        <family val="2"/>
      </rPr>
      <t>Drosophila texana</t>
    </r>
    <phoneticPr fontId="18"/>
  </si>
  <si>
    <r>
      <t xml:space="preserve">Table S21i. Mapping summary of RNA sequencing in </t>
    </r>
    <r>
      <rPr>
        <b/>
        <i/>
        <sz val="12"/>
        <color theme="1"/>
        <rFont val="Arial"/>
        <family val="2"/>
      </rPr>
      <t>Drosophila novamexicana</t>
    </r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</si>
</sst>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38" fontId="20" fillId="0" borderId="0" xfId="42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38" fontId="22" fillId="0" borderId="10" xfId="42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38" fontId="23" fillId="0" borderId="12" xfId="42" applyFont="1" applyBorder="1" applyAlignment="1">
      <alignment horizontal="center" vertical="center"/>
    </xf>
    <xf numFmtId="10" fontId="23" fillId="0" borderId="12" xfId="0" applyNumberFormat="1" applyFont="1" applyBorder="1" applyAlignment="1">
      <alignment horizontal="center" vertical="center"/>
    </xf>
    <xf numFmtId="38" fontId="23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38" fontId="23" fillId="0" borderId="0" xfId="42" applyFont="1" applyBorder="1" applyAlignment="1">
      <alignment horizontal="center" vertical="center"/>
    </xf>
    <xf numFmtId="10" fontId="23" fillId="0" borderId="0" xfId="0" applyNumberFormat="1" applyFont="1" applyBorder="1" applyAlignment="1">
      <alignment horizontal="center" vertical="center"/>
    </xf>
    <xf numFmtId="38" fontId="23" fillId="0" borderId="0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38" fontId="23" fillId="0" borderId="11" xfId="42" applyFont="1" applyBorder="1" applyAlignment="1">
      <alignment horizontal="center" vertical="center"/>
    </xf>
    <xf numFmtId="10" fontId="23" fillId="0" borderId="11" xfId="0" applyNumberFormat="1" applyFont="1" applyBorder="1" applyAlignment="1">
      <alignment horizontal="center" vertical="center"/>
    </xf>
    <xf numFmtId="38" fontId="23" fillId="0" borderId="11" xfId="0" applyNumberFormat="1" applyFont="1" applyBorder="1" applyAlignment="1">
      <alignment horizontal="center" vertical="center"/>
    </xf>
    <xf numFmtId="38" fontId="23" fillId="0" borderId="0" xfId="42" applyFont="1" applyAlignment="1">
      <alignment horizontal="center" vertical="center"/>
    </xf>
    <xf numFmtId="0" fontId="23" fillId="0" borderId="0" xfId="0" applyFon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タイトル 2" xfId="43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sqref="A1:XFD1048576"/>
    </sheetView>
  </sheetViews>
  <sheetFormatPr defaultColWidth="19.625" defaultRowHeight="14.25" x14ac:dyDescent="0.4"/>
  <cols>
    <col min="1" max="1" width="19.625" style="11"/>
    <col min="2" max="4" width="19.625" style="20"/>
    <col min="5" max="5" width="9.375" style="11" bestFit="1" customWidth="1"/>
    <col min="6" max="6" width="19.625" style="20"/>
    <col min="7" max="7" width="8" style="11" bestFit="1" customWidth="1"/>
    <col min="8" max="8" width="19.625" style="11"/>
    <col min="9" max="9" width="10.25" style="11" bestFit="1" customWidth="1"/>
    <col min="10" max="16384" width="19.625" style="11"/>
  </cols>
  <sheetData>
    <row r="1" spans="1:9" s="3" customFormat="1" ht="16.5" thickBot="1" x14ac:dyDescent="0.45">
      <c r="A1" s="1" t="s">
        <v>153</v>
      </c>
      <c r="B1" s="2"/>
      <c r="C1" s="2"/>
      <c r="D1" s="2"/>
      <c r="F1" s="2"/>
    </row>
    <row r="2" spans="1:9" s="6" customFormat="1" ht="45" x14ac:dyDescent="0.4">
      <c r="A2" s="4" t="s">
        <v>112</v>
      </c>
      <c r="B2" s="5" t="s">
        <v>118</v>
      </c>
      <c r="C2" s="5" t="s">
        <v>136</v>
      </c>
      <c r="D2" s="5" t="s">
        <v>116</v>
      </c>
      <c r="E2" s="4" t="s">
        <v>113</v>
      </c>
      <c r="F2" s="5" t="s">
        <v>115</v>
      </c>
      <c r="G2" s="4" t="s">
        <v>114</v>
      </c>
      <c r="H2" s="5" t="s">
        <v>117</v>
      </c>
      <c r="I2" s="4" t="s">
        <v>119</v>
      </c>
    </row>
    <row r="3" spans="1:9" x14ac:dyDescent="0.4">
      <c r="A3" s="7" t="s">
        <v>137</v>
      </c>
      <c r="B3" s="8">
        <v>26017355</v>
      </c>
      <c r="C3" s="8">
        <v>17737756</v>
      </c>
      <c r="D3" s="8">
        <v>15478645</v>
      </c>
      <c r="E3" s="9">
        <v>0.87260000000000004</v>
      </c>
      <c r="F3" s="8">
        <v>1149245</v>
      </c>
      <c r="G3" s="9">
        <v>6.4799999999999996E-2</v>
      </c>
      <c r="H3" s="10">
        <f>D3+F3</f>
        <v>16627890</v>
      </c>
      <c r="I3" s="9">
        <f>G3+E3</f>
        <v>0.93740000000000001</v>
      </c>
    </row>
    <row r="4" spans="1:9" x14ac:dyDescent="0.4">
      <c r="A4" s="12" t="s">
        <v>138</v>
      </c>
      <c r="B4" s="13">
        <v>28918024</v>
      </c>
      <c r="C4" s="13">
        <v>19776843</v>
      </c>
      <c r="D4" s="13">
        <v>17091174</v>
      </c>
      <c r="E4" s="14">
        <v>0.86419999999999997</v>
      </c>
      <c r="F4" s="13">
        <v>1214941</v>
      </c>
      <c r="G4" s="14">
        <v>6.1400000000000003E-2</v>
      </c>
      <c r="H4" s="15">
        <f t="shared" ref="H4:H18" si="0">D4+F4</f>
        <v>18306115</v>
      </c>
      <c r="I4" s="14">
        <f t="shared" ref="I4:I18" si="1">G4+E4</f>
        <v>0.92559999999999998</v>
      </c>
    </row>
    <row r="5" spans="1:9" x14ac:dyDescent="0.4">
      <c r="A5" s="12" t="s">
        <v>139</v>
      </c>
      <c r="B5" s="13">
        <v>25590609</v>
      </c>
      <c r="C5" s="13">
        <v>17233474</v>
      </c>
      <c r="D5" s="13">
        <v>14612681</v>
      </c>
      <c r="E5" s="14">
        <v>0.84789999999999999</v>
      </c>
      <c r="F5" s="13">
        <v>2336571</v>
      </c>
      <c r="G5" s="14">
        <v>0.1356</v>
      </c>
      <c r="H5" s="15">
        <f t="shared" si="0"/>
        <v>16949252</v>
      </c>
      <c r="I5" s="14">
        <f t="shared" si="1"/>
        <v>0.98350000000000004</v>
      </c>
    </row>
    <row r="6" spans="1:9" x14ac:dyDescent="0.4">
      <c r="A6" s="12" t="s">
        <v>140</v>
      </c>
      <c r="B6" s="13">
        <v>25158302</v>
      </c>
      <c r="C6" s="13">
        <v>17265849</v>
      </c>
      <c r="D6" s="13">
        <v>14388446</v>
      </c>
      <c r="E6" s="14">
        <v>0.83330000000000004</v>
      </c>
      <c r="F6" s="13">
        <v>2489154</v>
      </c>
      <c r="G6" s="14">
        <v>0.14419999999999999</v>
      </c>
      <c r="H6" s="15">
        <f t="shared" si="0"/>
        <v>16877600</v>
      </c>
      <c r="I6" s="14">
        <f t="shared" si="1"/>
        <v>0.97750000000000004</v>
      </c>
    </row>
    <row r="7" spans="1:9" x14ac:dyDescent="0.4">
      <c r="A7" s="12" t="s">
        <v>141</v>
      </c>
      <c r="B7" s="13">
        <v>24194242</v>
      </c>
      <c r="C7" s="13">
        <v>17471939</v>
      </c>
      <c r="D7" s="13">
        <v>14919893</v>
      </c>
      <c r="E7" s="14">
        <v>0.85389999999999999</v>
      </c>
      <c r="F7" s="13">
        <v>552360</v>
      </c>
      <c r="G7" s="14">
        <v>3.1600000000000003E-2</v>
      </c>
      <c r="H7" s="15">
        <f t="shared" si="0"/>
        <v>15472253</v>
      </c>
      <c r="I7" s="14">
        <f t="shared" si="1"/>
        <v>0.88549999999999995</v>
      </c>
    </row>
    <row r="8" spans="1:9" x14ac:dyDescent="0.4">
      <c r="A8" s="12" t="s">
        <v>142</v>
      </c>
      <c r="B8" s="13">
        <v>24271252</v>
      </c>
      <c r="C8" s="13">
        <v>17014784</v>
      </c>
      <c r="D8" s="13">
        <v>15004387</v>
      </c>
      <c r="E8" s="14">
        <v>0.88180000000000003</v>
      </c>
      <c r="F8" s="13">
        <v>533720</v>
      </c>
      <c r="G8" s="14">
        <v>3.1399999999999997E-2</v>
      </c>
      <c r="H8" s="15">
        <f t="shared" si="0"/>
        <v>15538107</v>
      </c>
      <c r="I8" s="14">
        <f t="shared" si="1"/>
        <v>0.91320000000000001</v>
      </c>
    </row>
    <row r="9" spans="1:9" x14ac:dyDescent="0.4">
      <c r="A9" s="12" t="s">
        <v>143</v>
      </c>
      <c r="B9" s="13">
        <v>27069649</v>
      </c>
      <c r="C9" s="13">
        <v>18945353</v>
      </c>
      <c r="D9" s="13">
        <v>15768745</v>
      </c>
      <c r="E9" s="14">
        <v>0.83230000000000004</v>
      </c>
      <c r="F9" s="13">
        <v>2383848</v>
      </c>
      <c r="G9" s="14">
        <v>0.1258</v>
      </c>
      <c r="H9" s="15">
        <f t="shared" si="0"/>
        <v>18152593</v>
      </c>
      <c r="I9" s="14">
        <f t="shared" si="1"/>
        <v>0.95810000000000006</v>
      </c>
    </row>
    <row r="10" spans="1:9" x14ac:dyDescent="0.4">
      <c r="A10" s="12" t="s">
        <v>144</v>
      </c>
      <c r="B10" s="13">
        <v>28447437</v>
      </c>
      <c r="C10" s="13">
        <v>20149467</v>
      </c>
      <c r="D10" s="13">
        <v>16822035</v>
      </c>
      <c r="E10" s="14">
        <v>0.83489999999999998</v>
      </c>
      <c r="F10" s="13">
        <v>2578827</v>
      </c>
      <c r="G10" s="14">
        <v>0.128</v>
      </c>
      <c r="H10" s="15">
        <f t="shared" si="0"/>
        <v>19400862</v>
      </c>
      <c r="I10" s="14">
        <f t="shared" si="1"/>
        <v>0.96289999999999998</v>
      </c>
    </row>
    <row r="11" spans="1:9" x14ac:dyDescent="0.4">
      <c r="A11" s="12" t="s">
        <v>145</v>
      </c>
      <c r="B11" s="13">
        <v>28575225</v>
      </c>
      <c r="C11" s="13">
        <v>19503553</v>
      </c>
      <c r="D11" s="13">
        <v>15913599</v>
      </c>
      <c r="E11" s="14">
        <v>0.81589999999999996</v>
      </c>
      <c r="F11" s="13">
        <v>487415</v>
      </c>
      <c r="G11" s="14">
        <v>2.5000000000000001E-2</v>
      </c>
      <c r="H11" s="15">
        <f t="shared" si="0"/>
        <v>16401014</v>
      </c>
      <c r="I11" s="14">
        <f t="shared" si="1"/>
        <v>0.84089999999999998</v>
      </c>
    </row>
    <row r="12" spans="1:9" x14ac:dyDescent="0.4">
      <c r="A12" s="12" t="s">
        <v>146</v>
      </c>
      <c r="B12" s="13">
        <v>30788103</v>
      </c>
      <c r="C12" s="13">
        <v>21637024</v>
      </c>
      <c r="D12" s="13">
        <v>16906778</v>
      </c>
      <c r="E12" s="14">
        <v>0.78139999999999998</v>
      </c>
      <c r="F12" s="13">
        <v>569713</v>
      </c>
      <c r="G12" s="14">
        <v>2.63E-2</v>
      </c>
      <c r="H12" s="15">
        <f t="shared" si="0"/>
        <v>17476491</v>
      </c>
      <c r="I12" s="14">
        <f t="shared" si="1"/>
        <v>0.80769999999999997</v>
      </c>
    </row>
    <row r="13" spans="1:9" x14ac:dyDescent="0.4">
      <c r="A13" s="12" t="s">
        <v>147</v>
      </c>
      <c r="B13" s="13">
        <v>30183796</v>
      </c>
      <c r="C13" s="13">
        <v>20753353</v>
      </c>
      <c r="D13" s="13">
        <v>16496701</v>
      </c>
      <c r="E13" s="14">
        <v>0.79490000000000005</v>
      </c>
      <c r="F13" s="13">
        <v>3581548</v>
      </c>
      <c r="G13" s="14">
        <v>0.1726</v>
      </c>
      <c r="H13" s="15">
        <f t="shared" si="0"/>
        <v>20078249</v>
      </c>
      <c r="I13" s="14">
        <f t="shared" si="1"/>
        <v>0.96750000000000003</v>
      </c>
    </row>
    <row r="14" spans="1:9" x14ac:dyDescent="0.4">
      <c r="A14" s="12" t="s">
        <v>148</v>
      </c>
      <c r="B14" s="13">
        <v>26069442</v>
      </c>
      <c r="C14" s="13">
        <v>18293292</v>
      </c>
      <c r="D14" s="13">
        <v>14205447</v>
      </c>
      <c r="E14" s="14">
        <v>0.77649999999999997</v>
      </c>
      <c r="F14" s="13">
        <v>3497636</v>
      </c>
      <c r="G14" s="14">
        <v>0.19120000000000001</v>
      </c>
      <c r="H14" s="15">
        <f t="shared" si="0"/>
        <v>17703083</v>
      </c>
      <c r="I14" s="14">
        <f t="shared" si="1"/>
        <v>0.9677</v>
      </c>
    </row>
    <row r="15" spans="1:9" x14ac:dyDescent="0.4">
      <c r="A15" s="12" t="s">
        <v>149</v>
      </c>
      <c r="B15" s="13">
        <v>26405152</v>
      </c>
      <c r="C15" s="13">
        <v>20359527</v>
      </c>
      <c r="D15" s="13">
        <v>12235783</v>
      </c>
      <c r="E15" s="14">
        <v>0.60099999999999998</v>
      </c>
      <c r="F15" s="13">
        <v>578136</v>
      </c>
      <c r="G15" s="14">
        <v>2.8400000000000002E-2</v>
      </c>
      <c r="H15" s="15">
        <f t="shared" si="0"/>
        <v>12813919</v>
      </c>
      <c r="I15" s="14">
        <f t="shared" si="1"/>
        <v>0.62939999999999996</v>
      </c>
    </row>
    <row r="16" spans="1:9" x14ac:dyDescent="0.4">
      <c r="A16" s="12" t="s">
        <v>150</v>
      </c>
      <c r="B16" s="13">
        <v>26234207</v>
      </c>
      <c r="C16" s="13">
        <v>19671668</v>
      </c>
      <c r="D16" s="13">
        <v>14288664</v>
      </c>
      <c r="E16" s="14">
        <v>0.72640000000000005</v>
      </c>
      <c r="F16" s="13">
        <v>668347</v>
      </c>
      <c r="G16" s="14">
        <v>3.4000000000000002E-2</v>
      </c>
      <c r="H16" s="15">
        <f t="shared" si="0"/>
        <v>14957011</v>
      </c>
      <c r="I16" s="14">
        <f t="shared" si="1"/>
        <v>0.76040000000000008</v>
      </c>
    </row>
    <row r="17" spans="1:9" x14ac:dyDescent="0.4">
      <c r="A17" s="12" t="s">
        <v>151</v>
      </c>
      <c r="B17" s="13">
        <v>21471221</v>
      </c>
      <c r="C17" s="13">
        <v>15731450</v>
      </c>
      <c r="D17" s="13">
        <v>11807174</v>
      </c>
      <c r="E17" s="14">
        <v>0.75049999999999994</v>
      </c>
      <c r="F17" s="13">
        <v>3181472</v>
      </c>
      <c r="G17" s="14">
        <v>0.20219999999999999</v>
      </c>
      <c r="H17" s="15">
        <f t="shared" si="0"/>
        <v>14988646</v>
      </c>
      <c r="I17" s="14">
        <f t="shared" si="1"/>
        <v>0.95269999999999988</v>
      </c>
    </row>
    <row r="18" spans="1:9" ht="15" thickBot="1" x14ac:dyDescent="0.45">
      <c r="A18" s="16" t="s">
        <v>152</v>
      </c>
      <c r="B18" s="17">
        <v>25396512</v>
      </c>
      <c r="C18" s="17">
        <v>18447811</v>
      </c>
      <c r="D18" s="17">
        <v>14153026</v>
      </c>
      <c r="E18" s="18">
        <v>0.76719999999999999</v>
      </c>
      <c r="F18" s="17">
        <v>3496342</v>
      </c>
      <c r="G18" s="18">
        <v>0.1895</v>
      </c>
      <c r="H18" s="19">
        <f t="shared" si="0"/>
        <v>17649368</v>
      </c>
      <c r="I18" s="18">
        <f t="shared" si="1"/>
        <v>0.95669999999999999</v>
      </c>
    </row>
  </sheetData>
  <sortState ref="A2:F32">
    <sortCondition ref="A2:A32"/>
  </sortState>
  <phoneticPr fontId="18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2" sqref="A2"/>
    </sheetView>
  </sheetViews>
  <sheetFormatPr defaultColWidth="19.625" defaultRowHeight="14.25" x14ac:dyDescent="0.4"/>
  <cols>
    <col min="1" max="1" width="19.625" style="11"/>
    <col min="2" max="4" width="19.625" style="20"/>
    <col min="5" max="5" width="9.375" style="11" bestFit="1" customWidth="1"/>
    <col min="6" max="6" width="19.625" style="20"/>
    <col min="7" max="7" width="8" style="11" bestFit="1" customWidth="1"/>
    <col min="8" max="8" width="19.625" style="11" customWidth="1"/>
    <col min="9" max="9" width="10.25" style="11" bestFit="1" customWidth="1"/>
    <col min="10" max="16384" width="19.625" style="11"/>
  </cols>
  <sheetData>
    <row r="1" spans="1:9" s="3" customFormat="1" ht="16.5" thickBot="1" x14ac:dyDescent="0.45">
      <c r="A1" s="1" t="s">
        <v>154</v>
      </c>
      <c r="B1" s="2"/>
      <c r="C1" s="2"/>
      <c r="D1" s="2"/>
      <c r="F1" s="2"/>
    </row>
    <row r="2" spans="1:9" s="6" customFormat="1" ht="45" x14ac:dyDescent="0.4">
      <c r="A2" s="4" t="s">
        <v>112</v>
      </c>
      <c r="B2" s="5" t="s">
        <v>118</v>
      </c>
      <c r="C2" s="5" t="s">
        <v>136</v>
      </c>
      <c r="D2" s="5" t="s">
        <v>116</v>
      </c>
      <c r="E2" s="4" t="s">
        <v>113</v>
      </c>
      <c r="F2" s="5" t="s">
        <v>115</v>
      </c>
      <c r="G2" s="4" t="s">
        <v>114</v>
      </c>
      <c r="H2" s="5" t="s">
        <v>117</v>
      </c>
      <c r="I2" s="4" t="s">
        <v>119</v>
      </c>
    </row>
    <row r="3" spans="1:9" x14ac:dyDescent="0.4">
      <c r="A3" s="7" t="s">
        <v>0</v>
      </c>
      <c r="B3" s="8">
        <v>23699626</v>
      </c>
      <c r="C3" s="8">
        <v>15302202</v>
      </c>
      <c r="D3" s="8">
        <v>13156876</v>
      </c>
      <c r="E3" s="9">
        <v>0.85980000000000001</v>
      </c>
      <c r="F3" s="8">
        <v>769715</v>
      </c>
      <c r="G3" s="9">
        <v>5.0299999999999997E-2</v>
      </c>
      <c r="H3" s="10">
        <f>D3+F3</f>
        <v>13926591</v>
      </c>
      <c r="I3" s="9">
        <f>G3+E3</f>
        <v>0.91010000000000002</v>
      </c>
    </row>
    <row r="4" spans="1:9" x14ac:dyDescent="0.4">
      <c r="A4" s="12" t="s">
        <v>1</v>
      </c>
      <c r="B4" s="13">
        <v>23636731</v>
      </c>
      <c r="C4" s="13">
        <v>15557627</v>
      </c>
      <c r="D4" s="13">
        <v>12423687</v>
      </c>
      <c r="E4" s="14">
        <v>0.79859999999999998</v>
      </c>
      <c r="F4" s="13">
        <v>1580732</v>
      </c>
      <c r="G4" s="14">
        <v>0.1016</v>
      </c>
      <c r="H4" s="15">
        <f t="shared" ref="H4:H18" si="0">D4+F4</f>
        <v>14004419</v>
      </c>
      <c r="I4" s="14">
        <f t="shared" ref="I4:I18" si="1">G4+E4</f>
        <v>0.9002</v>
      </c>
    </row>
    <row r="5" spans="1:9" x14ac:dyDescent="0.4">
      <c r="A5" s="12" t="s">
        <v>8</v>
      </c>
      <c r="B5" s="13">
        <v>27189413</v>
      </c>
      <c r="C5" s="13">
        <v>17855742</v>
      </c>
      <c r="D5" s="13">
        <v>14054016</v>
      </c>
      <c r="E5" s="14">
        <v>0.78710000000000002</v>
      </c>
      <c r="F5" s="13">
        <v>1360699</v>
      </c>
      <c r="G5" s="14">
        <v>7.6200000000000004E-2</v>
      </c>
      <c r="H5" s="15">
        <f t="shared" si="0"/>
        <v>15414715</v>
      </c>
      <c r="I5" s="14">
        <f t="shared" si="1"/>
        <v>0.86330000000000007</v>
      </c>
    </row>
    <row r="6" spans="1:9" x14ac:dyDescent="0.4">
      <c r="A6" s="12" t="s">
        <v>9</v>
      </c>
      <c r="B6" s="13">
        <v>20976896</v>
      </c>
      <c r="C6" s="13">
        <v>13870635</v>
      </c>
      <c r="D6" s="13">
        <v>10987452</v>
      </c>
      <c r="E6" s="14">
        <v>0.79210000000000003</v>
      </c>
      <c r="F6" s="13">
        <v>1221743</v>
      </c>
      <c r="G6" s="14">
        <v>8.8099999999999998E-2</v>
      </c>
      <c r="H6" s="15">
        <f t="shared" si="0"/>
        <v>12209195</v>
      </c>
      <c r="I6" s="14">
        <f t="shared" si="1"/>
        <v>0.88019999999999998</v>
      </c>
    </row>
    <row r="7" spans="1:9" x14ac:dyDescent="0.4">
      <c r="A7" s="12" t="s">
        <v>2</v>
      </c>
      <c r="B7" s="13">
        <v>20506898</v>
      </c>
      <c r="C7" s="13">
        <v>12519664</v>
      </c>
      <c r="D7" s="13">
        <v>9839887</v>
      </c>
      <c r="E7" s="14">
        <v>0.78600000000000003</v>
      </c>
      <c r="F7" s="13">
        <v>446122</v>
      </c>
      <c r="G7" s="14">
        <v>3.56E-2</v>
      </c>
      <c r="H7" s="15">
        <f t="shared" si="0"/>
        <v>10286009</v>
      </c>
      <c r="I7" s="14">
        <f t="shared" si="1"/>
        <v>0.8216</v>
      </c>
    </row>
    <row r="8" spans="1:9" x14ac:dyDescent="0.4">
      <c r="A8" s="12" t="s">
        <v>3</v>
      </c>
      <c r="B8" s="13">
        <v>47761070</v>
      </c>
      <c r="C8" s="13">
        <v>29193921</v>
      </c>
      <c r="D8" s="13">
        <v>22097356</v>
      </c>
      <c r="E8" s="14">
        <v>0.75690000000000002</v>
      </c>
      <c r="F8" s="13">
        <v>1379300</v>
      </c>
      <c r="G8" s="14">
        <v>4.7199999999999999E-2</v>
      </c>
      <c r="H8" s="15">
        <f t="shared" si="0"/>
        <v>23476656</v>
      </c>
      <c r="I8" s="14">
        <f t="shared" si="1"/>
        <v>0.80410000000000004</v>
      </c>
    </row>
    <row r="9" spans="1:9" x14ac:dyDescent="0.4">
      <c r="A9" s="12" t="s">
        <v>10</v>
      </c>
      <c r="B9" s="13">
        <v>19444202</v>
      </c>
      <c r="C9" s="13">
        <v>11623411</v>
      </c>
      <c r="D9" s="13">
        <v>9083130</v>
      </c>
      <c r="E9" s="14">
        <v>0.78149999999999997</v>
      </c>
      <c r="F9" s="13">
        <v>616408</v>
      </c>
      <c r="G9" s="14">
        <v>5.2999999999999999E-2</v>
      </c>
      <c r="H9" s="15">
        <f t="shared" si="0"/>
        <v>9699538</v>
      </c>
      <c r="I9" s="14">
        <f t="shared" si="1"/>
        <v>0.83450000000000002</v>
      </c>
    </row>
    <row r="10" spans="1:9" x14ac:dyDescent="0.4">
      <c r="A10" s="12" t="s">
        <v>11</v>
      </c>
      <c r="B10" s="13">
        <v>27884695</v>
      </c>
      <c r="C10" s="13">
        <v>17387271</v>
      </c>
      <c r="D10" s="13">
        <v>12235378</v>
      </c>
      <c r="E10" s="14">
        <v>0.70369999999999999</v>
      </c>
      <c r="F10" s="13">
        <v>1141639</v>
      </c>
      <c r="G10" s="14">
        <v>6.5699999999999995E-2</v>
      </c>
      <c r="H10" s="15">
        <f t="shared" si="0"/>
        <v>13377017</v>
      </c>
      <c r="I10" s="14">
        <f t="shared" si="1"/>
        <v>0.76939999999999997</v>
      </c>
    </row>
    <row r="11" spans="1:9" x14ac:dyDescent="0.4">
      <c r="A11" s="12" t="s">
        <v>4</v>
      </c>
      <c r="B11" s="13">
        <v>25660366</v>
      </c>
      <c r="C11" s="13">
        <v>17368917</v>
      </c>
      <c r="D11" s="13">
        <v>14852442</v>
      </c>
      <c r="E11" s="14">
        <v>0.85509999999999997</v>
      </c>
      <c r="F11" s="13">
        <v>526985</v>
      </c>
      <c r="G11" s="14">
        <v>3.0300000000000001E-2</v>
      </c>
      <c r="H11" s="15">
        <f t="shared" si="0"/>
        <v>15379427</v>
      </c>
      <c r="I11" s="14">
        <f t="shared" si="1"/>
        <v>0.88539999999999996</v>
      </c>
    </row>
    <row r="12" spans="1:9" x14ac:dyDescent="0.4">
      <c r="A12" s="12" t="s">
        <v>5</v>
      </c>
      <c r="B12" s="13">
        <v>27761070</v>
      </c>
      <c r="C12" s="13">
        <v>19100615</v>
      </c>
      <c r="D12" s="13">
        <v>16164930</v>
      </c>
      <c r="E12" s="14">
        <v>0.84630000000000005</v>
      </c>
      <c r="F12" s="13">
        <v>590057</v>
      </c>
      <c r="G12" s="14">
        <v>3.09E-2</v>
      </c>
      <c r="H12" s="15">
        <f t="shared" si="0"/>
        <v>16754987</v>
      </c>
      <c r="I12" s="14">
        <f t="shared" si="1"/>
        <v>0.87720000000000009</v>
      </c>
    </row>
    <row r="13" spans="1:9" x14ac:dyDescent="0.4">
      <c r="A13" s="12" t="s">
        <v>12</v>
      </c>
      <c r="B13" s="13">
        <v>30144127</v>
      </c>
      <c r="C13" s="13">
        <v>20808934</v>
      </c>
      <c r="D13" s="13">
        <v>15935612</v>
      </c>
      <c r="E13" s="14">
        <v>0.76580000000000004</v>
      </c>
      <c r="F13" s="13">
        <v>1210856</v>
      </c>
      <c r="G13" s="14">
        <v>5.8200000000000002E-2</v>
      </c>
      <c r="H13" s="15">
        <f t="shared" si="0"/>
        <v>17146468</v>
      </c>
      <c r="I13" s="14">
        <f t="shared" si="1"/>
        <v>0.82400000000000007</v>
      </c>
    </row>
    <row r="14" spans="1:9" x14ac:dyDescent="0.4">
      <c r="A14" s="12" t="s">
        <v>13</v>
      </c>
      <c r="B14" s="13">
        <v>25006521</v>
      </c>
      <c r="C14" s="13">
        <v>17851442</v>
      </c>
      <c r="D14" s="13">
        <v>13994480</v>
      </c>
      <c r="E14" s="14">
        <v>0.78390000000000004</v>
      </c>
      <c r="F14" s="13">
        <v>855910</v>
      </c>
      <c r="G14" s="14">
        <v>4.7899999999999998E-2</v>
      </c>
      <c r="H14" s="15">
        <f t="shared" si="0"/>
        <v>14850390</v>
      </c>
      <c r="I14" s="14">
        <f t="shared" si="1"/>
        <v>0.83180000000000009</v>
      </c>
    </row>
    <row r="15" spans="1:9" x14ac:dyDescent="0.4">
      <c r="A15" s="12" t="s">
        <v>6</v>
      </c>
      <c r="B15" s="13">
        <v>26106548</v>
      </c>
      <c r="C15" s="13">
        <v>19416414</v>
      </c>
      <c r="D15" s="13">
        <v>14394388</v>
      </c>
      <c r="E15" s="14">
        <v>0.74139999999999995</v>
      </c>
      <c r="F15" s="13">
        <v>935012</v>
      </c>
      <c r="G15" s="14">
        <v>4.82E-2</v>
      </c>
      <c r="H15" s="15">
        <f t="shared" si="0"/>
        <v>15329400</v>
      </c>
      <c r="I15" s="14">
        <f t="shared" si="1"/>
        <v>0.78959999999999997</v>
      </c>
    </row>
    <row r="16" spans="1:9" x14ac:dyDescent="0.4">
      <c r="A16" s="12" t="s">
        <v>7</v>
      </c>
      <c r="B16" s="13">
        <v>29728159</v>
      </c>
      <c r="C16" s="13">
        <v>22212295</v>
      </c>
      <c r="D16" s="13">
        <v>16698391</v>
      </c>
      <c r="E16" s="14">
        <v>0.75180000000000002</v>
      </c>
      <c r="F16" s="13">
        <v>1013597</v>
      </c>
      <c r="G16" s="14">
        <v>4.5600000000000002E-2</v>
      </c>
      <c r="H16" s="15">
        <f t="shared" si="0"/>
        <v>17711988</v>
      </c>
      <c r="I16" s="14">
        <f t="shared" si="1"/>
        <v>0.7974</v>
      </c>
    </row>
    <row r="17" spans="1:9" x14ac:dyDescent="0.4">
      <c r="A17" s="12" t="s">
        <v>14</v>
      </c>
      <c r="B17" s="13">
        <v>28061108</v>
      </c>
      <c r="C17" s="13">
        <v>20279524</v>
      </c>
      <c r="D17" s="13">
        <v>17030321</v>
      </c>
      <c r="E17" s="14">
        <v>0.83979999999999999</v>
      </c>
      <c r="F17" s="13">
        <v>1013598</v>
      </c>
      <c r="G17" s="14">
        <v>0.05</v>
      </c>
      <c r="H17" s="15">
        <f t="shared" si="0"/>
        <v>18043919</v>
      </c>
      <c r="I17" s="14">
        <f t="shared" si="1"/>
        <v>0.88980000000000004</v>
      </c>
    </row>
    <row r="18" spans="1:9" ht="15" thickBot="1" x14ac:dyDescent="0.45">
      <c r="A18" s="16" t="s">
        <v>15</v>
      </c>
      <c r="B18" s="17">
        <v>26790630</v>
      </c>
      <c r="C18" s="17">
        <v>19546731</v>
      </c>
      <c r="D18" s="17">
        <v>15864701</v>
      </c>
      <c r="E18" s="18">
        <v>0.81159999999999999</v>
      </c>
      <c r="F18" s="17">
        <v>1057967</v>
      </c>
      <c r="G18" s="18">
        <v>5.4100000000000002E-2</v>
      </c>
      <c r="H18" s="19">
        <f t="shared" si="0"/>
        <v>16922668</v>
      </c>
      <c r="I18" s="18">
        <f t="shared" si="1"/>
        <v>0.86570000000000003</v>
      </c>
    </row>
  </sheetData>
  <sortState ref="A2:F48">
    <sortCondition ref="A2:A48"/>
  </sortState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2" sqref="A2"/>
    </sheetView>
  </sheetViews>
  <sheetFormatPr defaultColWidth="19.625" defaultRowHeight="14.25" x14ac:dyDescent="0.4"/>
  <cols>
    <col min="1" max="1" width="19.625" style="11"/>
    <col min="2" max="4" width="19.625" style="20"/>
    <col min="5" max="5" width="9.375" style="11" bestFit="1" customWidth="1"/>
    <col min="6" max="6" width="19.625" style="20"/>
    <col min="7" max="7" width="8" style="11" bestFit="1" customWidth="1"/>
    <col min="8" max="8" width="19.625" style="11" customWidth="1"/>
    <col min="9" max="9" width="10.25" style="11" bestFit="1" customWidth="1"/>
    <col min="10" max="16384" width="19.625" style="21"/>
  </cols>
  <sheetData>
    <row r="1" spans="1:9" s="3" customFormat="1" ht="16.5" thickBot="1" x14ac:dyDescent="0.45">
      <c r="A1" s="1" t="s">
        <v>155</v>
      </c>
      <c r="B1" s="2"/>
      <c r="C1" s="2"/>
      <c r="D1" s="2"/>
      <c r="F1" s="2"/>
    </row>
    <row r="2" spans="1:9" s="6" customFormat="1" ht="45" x14ac:dyDescent="0.4">
      <c r="A2" s="4" t="s">
        <v>112</v>
      </c>
      <c r="B2" s="5" t="s">
        <v>118</v>
      </c>
      <c r="C2" s="5" t="s">
        <v>136</v>
      </c>
      <c r="D2" s="5" t="s">
        <v>116</v>
      </c>
      <c r="E2" s="4" t="s">
        <v>113</v>
      </c>
      <c r="F2" s="5" t="s">
        <v>115</v>
      </c>
      <c r="G2" s="4" t="s">
        <v>114</v>
      </c>
      <c r="H2" s="5" t="s">
        <v>117</v>
      </c>
      <c r="I2" s="4" t="s">
        <v>119</v>
      </c>
    </row>
    <row r="3" spans="1:9" x14ac:dyDescent="0.4">
      <c r="A3" s="7" t="s">
        <v>16</v>
      </c>
      <c r="B3" s="8">
        <v>24786059</v>
      </c>
      <c r="C3" s="8">
        <v>17784155</v>
      </c>
      <c r="D3" s="8">
        <v>13617845</v>
      </c>
      <c r="E3" s="9">
        <v>0.76570000000000005</v>
      </c>
      <c r="F3" s="8">
        <v>1286219</v>
      </c>
      <c r="G3" s="9">
        <v>7.2300000000000003E-2</v>
      </c>
      <c r="H3" s="10">
        <f>D3+F3</f>
        <v>14904064</v>
      </c>
      <c r="I3" s="9">
        <f>G3+E3</f>
        <v>0.83800000000000008</v>
      </c>
    </row>
    <row r="4" spans="1:9" x14ac:dyDescent="0.4">
      <c r="A4" s="12" t="s">
        <v>17</v>
      </c>
      <c r="B4" s="13">
        <v>28130180</v>
      </c>
      <c r="C4" s="13">
        <v>18718055</v>
      </c>
      <c r="D4" s="13">
        <v>15446559</v>
      </c>
      <c r="E4" s="14">
        <v>0.82520000000000004</v>
      </c>
      <c r="F4" s="13">
        <v>1845973</v>
      </c>
      <c r="G4" s="14">
        <v>9.8599999999999993E-2</v>
      </c>
      <c r="H4" s="15">
        <f t="shared" ref="H4:H18" si="0">D4+F4</f>
        <v>17292532</v>
      </c>
      <c r="I4" s="14">
        <f t="shared" ref="I4:I18" si="1">G4+E4</f>
        <v>0.92380000000000007</v>
      </c>
    </row>
    <row r="5" spans="1:9" x14ac:dyDescent="0.4">
      <c r="A5" s="12" t="s">
        <v>24</v>
      </c>
      <c r="B5" s="13">
        <v>27068506</v>
      </c>
      <c r="C5" s="13">
        <v>18860663</v>
      </c>
      <c r="D5" s="13">
        <v>14800215</v>
      </c>
      <c r="E5" s="14">
        <v>0.78469999999999995</v>
      </c>
      <c r="F5" s="13">
        <v>1835226</v>
      </c>
      <c r="G5" s="14">
        <v>9.7299999999999998E-2</v>
      </c>
      <c r="H5" s="15">
        <f t="shared" si="0"/>
        <v>16635441</v>
      </c>
      <c r="I5" s="14">
        <f t="shared" si="1"/>
        <v>0.8819999999999999</v>
      </c>
    </row>
    <row r="6" spans="1:9" x14ac:dyDescent="0.4">
      <c r="A6" s="12" t="s">
        <v>25</v>
      </c>
      <c r="B6" s="13">
        <v>25176259</v>
      </c>
      <c r="C6" s="13">
        <v>16967728</v>
      </c>
      <c r="D6" s="13">
        <v>14062839</v>
      </c>
      <c r="E6" s="14">
        <v>0.82879999999999998</v>
      </c>
      <c r="F6" s="13">
        <v>1538015</v>
      </c>
      <c r="G6" s="14">
        <v>9.06E-2</v>
      </c>
      <c r="H6" s="15">
        <f t="shared" si="0"/>
        <v>15600854</v>
      </c>
      <c r="I6" s="14">
        <f t="shared" si="1"/>
        <v>0.9194</v>
      </c>
    </row>
    <row r="7" spans="1:9" x14ac:dyDescent="0.4">
      <c r="A7" s="12" t="s">
        <v>18</v>
      </c>
      <c r="B7" s="13">
        <v>20677458</v>
      </c>
      <c r="C7" s="13">
        <v>14837252</v>
      </c>
      <c r="D7" s="13">
        <v>12015040</v>
      </c>
      <c r="E7" s="14">
        <v>0.80979999999999996</v>
      </c>
      <c r="F7" s="13">
        <v>673046</v>
      </c>
      <c r="G7" s="14">
        <v>4.5400000000000003E-2</v>
      </c>
      <c r="H7" s="15">
        <f t="shared" si="0"/>
        <v>12688086</v>
      </c>
      <c r="I7" s="14">
        <f t="shared" si="1"/>
        <v>0.85519999999999996</v>
      </c>
    </row>
    <row r="8" spans="1:9" x14ac:dyDescent="0.4">
      <c r="A8" s="12" t="s">
        <v>19</v>
      </c>
      <c r="B8" s="13">
        <v>28506170</v>
      </c>
      <c r="C8" s="13">
        <v>19312317</v>
      </c>
      <c r="D8" s="13">
        <v>16004080</v>
      </c>
      <c r="E8" s="14">
        <v>0.82869999999999999</v>
      </c>
      <c r="F8" s="13">
        <v>882143</v>
      </c>
      <c r="G8" s="14">
        <v>4.5699999999999998E-2</v>
      </c>
      <c r="H8" s="15">
        <f t="shared" si="0"/>
        <v>16886223</v>
      </c>
      <c r="I8" s="14">
        <f t="shared" si="1"/>
        <v>0.87439999999999996</v>
      </c>
    </row>
    <row r="9" spans="1:9" x14ac:dyDescent="0.4">
      <c r="A9" s="12" t="s">
        <v>26</v>
      </c>
      <c r="B9" s="13">
        <v>30742844</v>
      </c>
      <c r="C9" s="13">
        <v>21627569</v>
      </c>
      <c r="D9" s="13">
        <v>18082131</v>
      </c>
      <c r="E9" s="14">
        <v>0.83609999999999995</v>
      </c>
      <c r="F9" s="13">
        <v>1034156</v>
      </c>
      <c r="G9" s="14">
        <v>4.7800000000000002E-2</v>
      </c>
      <c r="H9" s="15">
        <f t="shared" si="0"/>
        <v>19116287</v>
      </c>
      <c r="I9" s="14">
        <f t="shared" si="1"/>
        <v>0.88389999999999991</v>
      </c>
    </row>
    <row r="10" spans="1:9" x14ac:dyDescent="0.4">
      <c r="A10" s="12" t="s">
        <v>27</v>
      </c>
      <c r="B10" s="13">
        <v>25292494</v>
      </c>
      <c r="C10" s="13">
        <v>17578811</v>
      </c>
      <c r="D10" s="13">
        <v>14596272</v>
      </c>
      <c r="E10" s="14">
        <v>0.83030000000000004</v>
      </c>
      <c r="F10" s="13">
        <v>808390</v>
      </c>
      <c r="G10" s="14">
        <v>4.5999999999999999E-2</v>
      </c>
      <c r="H10" s="15">
        <f t="shared" si="0"/>
        <v>15404662</v>
      </c>
      <c r="I10" s="14">
        <f t="shared" si="1"/>
        <v>0.87630000000000008</v>
      </c>
    </row>
    <row r="11" spans="1:9" x14ac:dyDescent="0.4">
      <c r="A11" s="12" t="s">
        <v>20</v>
      </c>
      <c r="B11" s="13">
        <v>27369387</v>
      </c>
      <c r="C11" s="13">
        <v>19092605</v>
      </c>
      <c r="D11" s="13">
        <v>15168064</v>
      </c>
      <c r="E11" s="14">
        <v>0.7944</v>
      </c>
      <c r="F11" s="13">
        <v>1044264</v>
      </c>
      <c r="G11" s="14">
        <v>5.4699999999999999E-2</v>
      </c>
      <c r="H11" s="15">
        <f t="shared" si="0"/>
        <v>16212328</v>
      </c>
      <c r="I11" s="14">
        <f t="shared" si="1"/>
        <v>0.84909999999999997</v>
      </c>
    </row>
    <row r="12" spans="1:9" x14ac:dyDescent="0.4">
      <c r="A12" s="12" t="s">
        <v>21</v>
      </c>
      <c r="B12" s="13">
        <v>29481530</v>
      </c>
      <c r="C12" s="13">
        <v>21220716</v>
      </c>
      <c r="D12" s="13">
        <v>15914588</v>
      </c>
      <c r="E12" s="14">
        <v>0.75</v>
      </c>
      <c r="F12" s="13">
        <v>1024049</v>
      </c>
      <c r="G12" s="14">
        <v>4.8300000000000003E-2</v>
      </c>
      <c r="H12" s="15">
        <f t="shared" si="0"/>
        <v>16938637</v>
      </c>
      <c r="I12" s="14">
        <f t="shared" si="1"/>
        <v>0.79830000000000001</v>
      </c>
    </row>
    <row r="13" spans="1:9" x14ac:dyDescent="0.4">
      <c r="A13" s="12" t="s">
        <v>28</v>
      </c>
      <c r="B13" s="13">
        <v>30688771</v>
      </c>
      <c r="C13" s="13">
        <v>21236623</v>
      </c>
      <c r="D13" s="13">
        <v>16967763</v>
      </c>
      <c r="E13" s="14">
        <v>0.79900000000000004</v>
      </c>
      <c r="F13" s="13">
        <v>1222499</v>
      </c>
      <c r="G13" s="14">
        <v>5.7599999999999998E-2</v>
      </c>
      <c r="H13" s="15">
        <f t="shared" si="0"/>
        <v>18190262</v>
      </c>
      <c r="I13" s="14">
        <f t="shared" si="1"/>
        <v>0.85660000000000003</v>
      </c>
    </row>
    <row r="14" spans="1:9" x14ac:dyDescent="0.4">
      <c r="A14" s="12" t="s">
        <v>29</v>
      </c>
      <c r="B14" s="13">
        <v>27006540</v>
      </c>
      <c r="C14" s="13">
        <v>19161052</v>
      </c>
      <c r="D14" s="13">
        <v>15380948</v>
      </c>
      <c r="E14" s="14">
        <v>0.80269999999999997</v>
      </c>
      <c r="F14" s="13">
        <v>1124935</v>
      </c>
      <c r="G14" s="14">
        <v>5.8700000000000002E-2</v>
      </c>
      <c r="H14" s="15">
        <f t="shared" si="0"/>
        <v>16505883</v>
      </c>
      <c r="I14" s="14">
        <f t="shared" si="1"/>
        <v>0.86139999999999994</v>
      </c>
    </row>
    <row r="15" spans="1:9" x14ac:dyDescent="0.4">
      <c r="A15" s="12" t="s">
        <v>22</v>
      </c>
      <c r="B15" s="13">
        <v>24626338</v>
      </c>
      <c r="C15" s="13">
        <v>18427358</v>
      </c>
      <c r="D15" s="13">
        <v>13604829</v>
      </c>
      <c r="E15" s="14">
        <v>0.73829999999999996</v>
      </c>
      <c r="F15" s="13">
        <v>802183</v>
      </c>
      <c r="G15" s="14">
        <v>4.3499999999999997E-2</v>
      </c>
      <c r="H15" s="15">
        <f t="shared" si="0"/>
        <v>14407012</v>
      </c>
      <c r="I15" s="14">
        <f t="shared" si="1"/>
        <v>0.78179999999999994</v>
      </c>
    </row>
    <row r="16" spans="1:9" x14ac:dyDescent="0.4">
      <c r="A16" s="12" t="s">
        <v>23</v>
      </c>
      <c r="B16" s="13">
        <v>23178468</v>
      </c>
      <c r="C16" s="13">
        <v>17101289</v>
      </c>
      <c r="D16" s="13">
        <v>13225573</v>
      </c>
      <c r="E16" s="14">
        <v>0.77339999999999998</v>
      </c>
      <c r="F16" s="13">
        <v>780343</v>
      </c>
      <c r="G16" s="14">
        <v>4.5600000000000002E-2</v>
      </c>
      <c r="H16" s="15">
        <f t="shared" si="0"/>
        <v>14005916</v>
      </c>
      <c r="I16" s="14">
        <f t="shared" si="1"/>
        <v>0.81899999999999995</v>
      </c>
    </row>
    <row r="17" spans="1:9" x14ac:dyDescent="0.4">
      <c r="A17" s="12" t="s">
        <v>30</v>
      </c>
      <c r="B17" s="13">
        <v>27562422</v>
      </c>
      <c r="C17" s="13">
        <v>20130156</v>
      </c>
      <c r="D17" s="13">
        <v>16020343</v>
      </c>
      <c r="E17" s="14">
        <v>0.79579999999999995</v>
      </c>
      <c r="F17" s="13">
        <v>1425549</v>
      </c>
      <c r="G17" s="14">
        <v>7.0800000000000002E-2</v>
      </c>
      <c r="H17" s="15">
        <f t="shared" si="0"/>
        <v>17445892</v>
      </c>
      <c r="I17" s="14">
        <f t="shared" si="1"/>
        <v>0.86659999999999993</v>
      </c>
    </row>
    <row r="18" spans="1:9" ht="15" thickBot="1" x14ac:dyDescent="0.45">
      <c r="A18" s="16" t="s">
        <v>31</v>
      </c>
      <c r="B18" s="17">
        <v>22517871</v>
      </c>
      <c r="C18" s="17">
        <v>16745199</v>
      </c>
      <c r="D18" s="17">
        <v>12896187</v>
      </c>
      <c r="E18" s="18">
        <v>0.77010000000000001</v>
      </c>
      <c r="F18" s="17">
        <v>1100362</v>
      </c>
      <c r="G18" s="18">
        <v>6.5699999999999995E-2</v>
      </c>
      <c r="H18" s="19">
        <f t="shared" si="0"/>
        <v>13996549</v>
      </c>
      <c r="I18" s="18">
        <f t="shared" si="1"/>
        <v>0.83579999999999999</v>
      </c>
    </row>
  </sheetData>
  <sortState ref="A2:F32">
    <sortCondition ref="A2:A32"/>
  </sortState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2" sqref="A2"/>
    </sheetView>
  </sheetViews>
  <sheetFormatPr defaultRowHeight="14.25" x14ac:dyDescent="0.4"/>
  <cols>
    <col min="1" max="1" width="19.625" style="11" customWidth="1"/>
    <col min="2" max="4" width="19.625" style="20" customWidth="1"/>
    <col min="5" max="5" width="9.375" style="11" bestFit="1" customWidth="1"/>
    <col min="6" max="6" width="19.625" style="20" customWidth="1"/>
    <col min="7" max="7" width="8" style="11" bestFit="1" customWidth="1"/>
    <col min="8" max="8" width="19.625" style="11" customWidth="1"/>
    <col min="9" max="9" width="10.25" style="11" bestFit="1" customWidth="1"/>
    <col min="10" max="16384" width="9" style="21"/>
  </cols>
  <sheetData>
    <row r="1" spans="1:9" s="3" customFormat="1" ht="16.5" thickBot="1" x14ac:dyDescent="0.45">
      <c r="A1" s="1" t="s">
        <v>156</v>
      </c>
      <c r="B1" s="2"/>
      <c r="C1" s="2"/>
      <c r="D1" s="2"/>
      <c r="F1" s="2"/>
    </row>
    <row r="2" spans="1:9" s="6" customFormat="1" ht="45" x14ac:dyDescent="0.4">
      <c r="A2" s="4" t="s">
        <v>112</v>
      </c>
      <c r="B2" s="5" t="s">
        <v>118</v>
      </c>
      <c r="C2" s="5" t="s">
        <v>136</v>
      </c>
      <c r="D2" s="5" t="s">
        <v>116</v>
      </c>
      <c r="E2" s="4" t="s">
        <v>113</v>
      </c>
      <c r="F2" s="5" t="s">
        <v>115</v>
      </c>
      <c r="G2" s="4" t="s">
        <v>114</v>
      </c>
      <c r="H2" s="5" t="s">
        <v>117</v>
      </c>
      <c r="I2" s="4" t="s">
        <v>119</v>
      </c>
    </row>
    <row r="3" spans="1:9" x14ac:dyDescent="0.4">
      <c r="A3" s="7" t="s">
        <v>32</v>
      </c>
      <c r="B3" s="8">
        <v>22754403</v>
      </c>
      <c r="C3" s="8">
        <v>18055184</v>
      </c>
      <c r="D3" s="8">
        <v>16259153</v>
      </c>
      <c r="E3" s="9">
        <v>0.90049999999999997</v>
      </c>
      <c r="F3" s="8">
        <v>608626</v>
      </c>
      <c r="G3" s="9">
        <v>3.3700000000000001E-2</v>
      </c>
      <c r="H3" s="10">
        <f>D3+F3</f>
        <v>16867779</v>
      </c>
      <c r="I3" s="9">
        <f>G3+E3</f>
        <v>0.93419999999999992</v>
      </c>
    </row>
    <row r="4" spans="1:9" x14ac:dyDescent="0.4">
      <c r="A4" s="12" t="s">
        <v>33</v>
      </c>
      <c r="B4" s="13">
        <v>29736306</v>
      </c>
      <c r="C4" s="13">
        <v>23667223</v>
      </c>
      <c r="D4" s="13">
        <v>20090423</v>
      </c>
      <c r="E4" s="14">
        <v>0.84889999999999999</v>
      </c>
      <c r="F4" s="13">
        <v>712690</v>
      </c>
      <c r="G4" s="14">
        <v>3.0099999999999998E-2</v>
      </c>
      <c r="H4" s="15">
        <f t="shared" ref="H4:H18" si="0">D4+F4</f>
        <v>20803113</v>
      </c>
      <c r="I4" s="14">
        <f t="shared" ref="I4:I18" si="1">G4+E4</f>
        <v>0.879</v>
      </c>
    </row>
    <row r="5" spans="1:9" x14ac:dyDescent="0.4">
      <c r="A5" s="12" t="s">
        <v>128</v>
      </c>
      <c r="B5" s="13">
        <v>31851476</v>
      </c>
      <c r="C5" s="13">
        <v>25661741</v>
      </c>
      <c r="D5" s="13">
        <v>17659637</v>
      </c>
      <c r="E5" s="14">
        <v>0.68820000000000003</v>
      </c>
      <c r="F5" s="13">
        <v>6236576</v>
      </c>
      <c r="G5" s="14">
        <v>0.24299999999999999</v>
      </c>
      <c r="H5" s="15">
        <f t="shared" si="0"/>
        <v>23896213</v>
      </c>
      <c r="I5" s="14">
        <f t="shared" si="1"/>
        <v>0.93120000000000003</v>
      </c>
    </row>
    <row r="6" spans="1:9" x14ac:dyDescent="0.4">
      <c r="A6" s="12" t="s">
        <v>129</v>
      </c>
      <c r="B6" s="13">
        <v>31933590</v>
      </c>
      <c r="C6" s="13">
        <v>25813844</v>
      </c>
      <c r="D6" s="13">
        <v>17705618</v>
      </c>
      <c r="E6" s="14">
        <v>0.68589999999999995</v>
      </c>
      <c r="F6" s="13">
        <v>6304581</v>
      </c>
      <c r="G6" s="14">
        <v>0.2442</v>
      </c>
      <c r="H6" s="15">
        <f t="shared" si="0"/>
        <v>24010199</v>
      </c>
      <c r="I6" s="14">
        <f t="shared" si="1"/>
        <v>0.93009999999999993</v>
      </c>
    </row>
    <row r="7" spans="1:9" x14ac:dyDescent="0.4">
      <c r="A7" s="12" t="s">
        <v>34</v>
      </c>
      <c r="B7" s="13">
        <v>22703674</v>
      </c>
      <c r="C7" s="13">
        <v>17818220</v>
      </c>
      <c r="D7" s="13">
        <v>15006715</v>
      </c>
      <c r="E7" s="14">
        <v>0.84219999999999995</v>
      </c>
      <c r="F7" s="13">
        <v>305169</v>
      </c>
      <c r="G7" s="14">
        <v>1.7100000000000001E-2</v>
      </c>
      <c r="H7" s="15">
        <f t="shared" si="0"/>
        <v>15311884</v>
      </c>
      <c r="I7" s="14">
        <f t="shared" si="1"/>
        <v>0.85929999999999995</v>
      </c>
    </row>
    <row r="8" spans="1:9" x14ac:dyDescent="0.4">
      <c r="A8" s="12" t="s">
        <v>35</v>
      </c>
      <c r="B8" s="13">
        <v>28989285</v>
      </c>
      <c r="C8" s="13">
        <v>22575812</v>
      </c>
      <c r="D8" s="13">
        <v>18468483</v>
      </c>
      <c r="E8" s="14">
        <v>0.81810000000000005</v>
      </c>
      <c r="F8" s="13">
        <v>344247</v>
      </c>
      <c r="G8" s="14">
        <v>1.52E-2</v>
      </c>
      <c r="H8" s="15">
        <f t="shared" si="0"/>
        <v>18812730</v>
      </c>
      <c r="I8" s="14">
        <f t="shared" si="1"/>
        <v>0.83330000000000004</v>
      </c>
    </row>
    <row r="9" spans="1:9" x14ac:dyDescent="0.4">
      <c r="A9" s="12" t="s">
        <v>130</v>
      </c>
      <c r="B9" s="13">
        <v>33340815</v>
      </c>
      <c r="C9" s="13">
        <v>25960650</v>
      </c>
      <c r="D9" s="13">
        <v>18719163</v>
      </c>
      <c r="E9" s="14">
        <v>0.72109999999999996</v>
      </c>
      <c r="F9" s="13">
        <v>5497459</v>
      </c>
      <c r="G9" s="14">
        <v>0.21179999999999999</v>
      </c>
      <c r="H9" s="15">
        <f t="shared" si="0"/>
        <v>24216622</v>
      </c>
      <c r="I9" s="14">
        <f t="shared" si="1"/>
        <v>0.93289999999999995</v>
      </c>
    </row>
    <row r="10" spans="1:9" x14ac:dyDescent="0.4">
      <c r="A10" s="12" t="s">
        <v>131</v>
      </c>
      <c r="B10" s="13">
        <v>26964217</v>
      </c>
      <c r="C10" s="13">
        <v>21692899</v>
      </c>
      <c r="D10" s="13">
        <v>15550313</v>
      </c>
      <c r="E10" s="14">
        <v>0.71679999999999999</v>
      </c>
      <c r="F10" s="13">
        <v>4754741</v>
      </c>
      <c r="G10" s="14">
        <v>0.21920000000000001</v>
      </c>
      <c r="H10" s="15">
        <f t="shared" si="0"/>
        <v>20305054</v>
      </c>
      <c r="I10" s="14">
        <f t="shared" si="1"/>
        <v>0.93599999999999994</v>
      </c>
    </row>
    <row r="11" spans="1:9" x14ac:dyDescent="0.4">
      <c r="A11" s="12" t="s">
        <v>36</v>
      </c>
      <c r="B11" s="13">
        <v>30715402</v>
      </c>
      <c r="C11" s="13">
        <v>25125243</v>
      </c>
      <c r="D11" s="13">
        <v>21912905</v>
      </c>
      <c r="E11" s="14">
        <v>0.87209999999999999</v>
      </c>
      <c r="F11" s="13">
        <v>333838</v>
      </c>
      <c r="G11" s="14">
        <v>1.3299999999999999E-2</v>
      </c>
      <c r="H11" s="15">
        <f t="shared" si="0"/>
        <v>22246743</v>
      </c>
      <c r="I11" s="14">
        <f t="shared" si="1"/>
        <v>0.88539999999999996</v>
      </c>
    </row>
    <row r="12" spans="1:9" x14ac:dyDescent="0.4">
      <c r="A12" s="12" t="s">
        <v>37</v>
      </c>
      <c r="B12" s="13">
        <v>30049176</v>
      </c>
      <c r="C12" s="13">
        <v>24188537</v>
      </c>
      <c r="D12" s="13">
        <v>19245031</v>
      </c>
      <c r="E12" s="14">
        <v>0.79559999999999997</v>
      </c>
      <c r="F12" s="13">
        <v>272949</v>
      </c>
      <c r="G12" s="14">
        <v>1.1299999999999999E-2</v>
      </c>
      <c r="H12" s="15">
        <f t="shared" si="0"/>
        <v>19517980</v>
      </c>
      <c r="I12" s="14">
        <f t="shared" si="1"/>
        <v>0.80689999999999995</v>
      </c>
    </row>
    <row r="13" spans="1:9" x14ac:dyDescent="0.4">
      <c r="A13" s="12" t="s">
        <v>132</v>
      </c>
      <c r="B13" s="13">
        <v>26205671</v>
      </c>
      <c r="C13" s="13">
        <v>21423118</v>
      </c>
      <c r="D13" s="13">
        <v>13336851</v>
      </c>
      <c r="E13" s="14">
        <v>0.62250000000000005</v>
      </c>
      <c r="F13" s="13">
        <v>4004561</v>
      </c>
      <c r="G13" s="14">
        <v>0.18690000000000001</v>
      </c>
      <c r="H13" s="15">
        <f t="shared" si="0"/>
        <v>17341412</v>
      </c>
      <c r="I13" s="14">
        <f t="shared" si="1"/>
        <v>0.80940000000000012</v>
      </c>
    </row>
    <row r="14" spans="1:9" x14ac:dyDescent="0.4">
      <c r="A14" s="12" t="s">
        <v>133</v>
      </c>
      <c r="B14" s="13">
        <v>25546100</v>
      </c>
      <c r="C14" s="13">
        <v>20742368</v>
      </c>
      <c r="D14" s="13">
        <v>13208481</v>
      </c>
      <c r="E14" s="14">
        <v>0.63680000000000003</v>
      </c>
      <c r="F14" s="13">
        <v>3940719</v>
      </c>
      <c r="G14" s="14">
        <v>0.19</v>
      </c>
      <c r="H14" s="15">
        <f t="shared" si="0"/>
        <v>17149200</v>
      </c>
      <c r="I14" s="14">
        <f t="shared" si="1"/>
        <v>0.82679999999999998</v>
      </c>
    </row>
    <row r="15" spans="1:9" x14ac:dyDescent="0.4">
      <c r="A15" s="12" t="s">
        <v>38</v>
      </c>
      <c r="B15" s="13">
        <v>23173840</v>
      </c>
      <c r="C15" s="13">
        <v>16389103</v>
      </c>
      <c r="D15" s="13">
        <v>10843998</v>
      </c>
      <c r="E15" s="14">
        <v>0.66169999999999995</v>
      </c>
      <c r="F15" s="13">
        <v>125688</v>
      </c>
      <c r="G15" s="14">
        <v>7.7000000000000002E-3</v>
      </c>
      <c r="H15" s="15">
        <f t="shared" si="0"/>
        <v>10969686</v>
      </c>
      <c r="I15" s="14">
        <f t="shared" si="1"/>
        <v>0.6694</v>
      </c>
    </row>
    <row r="16" spans="1:9" x14ac:dyDescent="0.4">
      <c r="A16" s="12" t="s">
        <v>39</v>
      </c>
      <c r="B16" s="13">
        <v>19682910</v>
      </c>
      <c r="C16" s="13">
        <v>14352374</v>
      </c>
      <c r="D16" s="13">
        <v>11171767</v>
      </c>
      <c r="E16" s="14">
        <v>0.77839999999999998</v>
      </c>
      <c r="F16" s="13">
        <v>127321</v>
      </c>
      <c r="G16" s="14">
        <v>8.8999999999999999E-3</v>
      </c>
      <c r="H16" s="15">
        <f t="shared" si="0"/>
        <v>11299088</v>
      </c>
      <c r="I16" s="14">
        <f t="shared" si="1"/>
        <v>0.7873</v>
      </c>
    </row>
    <row r="17" spans="1:9" x14ac:dyDescent="0.4">
      <c r="A17" s="12" t="s">
        <v>134</v>
      </c>
      <c r="B17" s="13">
        <v>26197686</v>
      </c>
      <c r="C17" s="13">
        <v>18138403</v>
      </c>
      <c r="D17" s="13">
        <v>12336223</v>
      </c>
      <c r="E17" s="14">
        <v>0.68010000000000004</v>
      </c>
      <c r="F17" s="13">
        <v>3372649</v>
      </c>
      <c r="G17" s="14">
        <v>0.18590000000000001</v>
      </c>
      <c r="H17" s="15">
        <f t="shared" si="0"/>
        <v>15708872</v>
      </c>
      <c r="I17" s="14">
        <f t="shared" si="1"/>
        <v>0.8660000000000001</v>
      </c>
    </row>
    <row r="18" spans="1:9" ht="15" thickBot="1" x14ac:dyDescent="0.45">
      <c r="A18" s="16" t="s">
        <v>135</v>
      </c>
      <c r="B18" s="17">
        <v>23569005</v>
      </c>
      <c r="C18" s="17">
        <v>17642578</v>
      </c>
      <c r="D18" s="17">
        <v>11084829</v>
      </c>
      <c r="E18" s="18">
        <v>0.62829999999999997</v>
      </c>
      <c r="F18" s="17">
        <v>2904784</v>
      </c>
      <c r="G18" s="18">
        <v>0.1646</v>
      </c>
      <c r="H18" s="19">
        <f t="shared" si="0"/>
        <v>13989613</v>
      </c>
      <c r="I18" s="18">
        <f t="shared" si="1"/>
        <v>0.79289999999999994</v>
      </c>
    </row>
  </sheetData>
  <sortState ref="A2:F32">
    <sortCondition ref="A2:A32"/>
  </sortState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2" sqref="A2"/>
    </sheetView>
  </sheetViews>
  <sheetFormatPr defaultRowHeight="14.25" x14ac:dyDescent="0.4"/>
  <cols>
    <col min="1" max="1" width="19.625" style="11" customWidth="1"/>
    <col min="2" max="4" width="19.625" style="20" customWidth="1"/>
    <col min="5" max="5" width="9.375" style="11" bestFit="1" customWidth="1"/>
    <col min="6" max="6" width="19.625" style="20" customWidth="1"/>
    <col min="7" max="7" width="8" style="11" bestFit="1" customWidth="1"/>
    <col min="8" max="8" width="19.625" style="11" customWidth="1"/>
    <col min="9" max="9" width="10.25" style="11" bestFit="1" customWidth="1"/>
    <col min="10" max="16384" width="9" style="11"/>
  </cols>
  <sheetData>
    <row r="1" spans="1:9" s="3" customFormat="1" ht="16.5" thickBot="1" x14ac:dyDescent="0.45">
      <c r="A1" s="1" t="s">
        <v>157</v>
      </c>
      <c r="B1" s="2"/>
      <c r="C1" s="2"/>
      <c r="D1" s="2"/>
      <c r="F1" s="2"/>
    </row>
    <row r="2" spans="1:9" s="6" customFormat="1" ht="45" x14ac:dyDescent="0.4">
      <c r="A2" s="4" t="s">
        <v>112</v>
      </c>
      <c r="B2" s="5" t="s">
        <v>118</v>
      </c>
      <c r="C2" s="5" t="s">
        <v>136</v>
      </c>
      <c r="D2" s="5" t="s">
        <v>116</v>
      </c>
      <c r="E2" s="4" t="s">
        <v>113</v>
      </c>
      <c r="F2" s="5" t="s">
        <v>115</v>
      </c>
      <c r="G2" s="4" t="s">
        <v>114</v>
      </c>
      <c r="H2" s="5" t="s">
        <v>117</v>
      </c>
      <c r="I2" s="4" t="s">
        <v>119</v>
      </c>
    </row>
    <row r="3" spans="1:9" x14ac:dyDescent="0.4">
      <c r="A3" s="7" t="s">
        <v>40</v>
      </c>
      <c r="B3" s="8">
        <v>26530116</v>
      </c>
      <c r="C3" s="8">
        <v>21462085</v>
      </c>
      <c r="D3" s="8">
        <v>19047587</v>
      </c>
      <c r="E3" s="9">
        <v>0.88749999999999996</v>
      </c>
      <c r="F3" s="8">
        <v>803861</v>
      </c>
      <c r="G3" s="9">
        <v>3.7499999999999999E-2</v>
      </c>
      <c r="H3" s="10">
        <f>D3+F3</f>
        <v>19851448</v>
      </c>
      <c r="I3" s="9">
        <f>G3+E3</f>
        <v>0.92499999999999993</v>
      </c>
    </row>
    <row r="4" spans="1:9" x14ac:dyDescent="0.4">
      <c r="A4" s="12" t="s">
        <v>41</v>
      </c>
      <c r="B4" s="13">
        <v>31652884</v>
      </c>
      <c r="C4" s="13">
        <v>25597369</v>
      </c>
      <c r="D4" s="13">
        <v>22692243</v>
      </c>
      <c r="E4" s="14">
        <v>0.88649999999999995</v>
      </c>
      <c r="F4" s="13">
        <v>693612</v>
      </c>
      <c r="G4" s="14">
        <v>2.7099999999999999E-2</v>
      </c>
      <c r="H4" s="15">
        <f t="shared" ref="H4:H18" si="0">D4+F4</f>
        <v>23385855</v>
      </c>
      <c r="I4" s="14">
        <f t="shared" ref="I4:I18" si="1">G4+E4</f>
        <v>0.91359999999999997</v>
      </c>
    </row>
    <row r="5" spans="1:9" x14ac:dyDescent="0.4">
      <c r="A5" s="12" t="s">
        <v>48</v>
      </c>
      <c r="B5" s="13">
        <v>29886041</v>
      </c>
      <c r="C5" s="13">
        <v>24230726</v>
      </c>
      <c r="D5" s="13">
        <v>21451943</v>
      </c>
      <c r="E5" s="14">
        <v>0.88529999999999998</v>
      </c>
      <c r="F5" s="13">
        <v>913973</v>
      </c>
      <c r="G5" s="14">
        <v>3.7699999999999997E-2</v>
      </c>
      <c r="H5" s="15">
        <f t="shared" si="0"/>
        <v>22365916</v>
      </c>
      <c r="I5" s="14">
        <f t="shared" si="1"/>
        <v>0.92299999999999993</v>
      </c>
    </row>
    <row r="6" spans="1:9" x14ac:dyDescent="0.4">
      <c r="A6" s="12" t="s">
        <v>49</v>
      </c>
      <c r="B6" s="13">
        <v>24873936</v>
      </c>
      <c r="C6" s="13">
        <v>20237823</v>
      </c>
      <c r="D6" s="13">
        <v>18308993</v>
      </c>
      <c r="E6" s="14">
        <v>0.90469999999999995</v>
      </c>
      <c r="F6" s="13">
        <v>536650</v>
      </c>
      <c r="G6" s="14">
        <v>2.6499999999999999E-2</v>
      </c>
      <c r="H6" s="15">
        <f t="shared" si="0"/>
        <v>18845643</v>
      </c>
      <c r="I6" s="14">
        <f t="shared" si="1"/>
        <v>0.93119999999999992</v>
      </c>
    </row>
    <row r="7" spans="1:9" x14ac:dyDescent="0.4">
      <c r="A7" s="12" t="s">
        <v>42</v>
      </c>
      <c r="B7" s="13">
        <v>30065682</v>
      </c>
      <c r="C7" s="13">
        <v>23789767</v>
      </c>
      <c r="D7" s="13">
        <v>21413550</v>
      </c>
      <c r="E7" s="14">
        <v>0.90010000000000001</v>
      </c>
      <c r="F7" s="13">
        <v>386095</v>
      </c>
      <c r="G7" s="14">
        <v>1.6199999999999999E-2</v>
      </c>
      <c r="H7" s="15">
        <f t="shared" si="0"/>
        <v>21799645</v>
      </c>
      <c r="I7" s="14">
        <f t="shared" si="1"/>
        <v>0.9163</v>
      </c>
    </row>
    <row r="8" spans="1:9" x14ac:dyDescent="0.4">
      <c r="A8" s="12" t="s">
        <v>43</v>
      </c>
      <c r="B8" s="13">
        <v>34300510</v>
      </c>
      <c r="C8" s="13">
        <v>27569115</v>
      </c>
      <c r="D8" s="13">
        <v>25350848</v>
      </c>
      <c r="E8" s="14">
        <v>0.91949999999999998</v>
      </c>
      <c r="F8" s="13">
        <v>387936</v>
      </c>
      <c r="G8" s="14">
        <v>1.41E-2</v>
      </c>
      <c r="H8" s="15">
        <f t="shared" si="0"/>
        <v>25738784</v>
      </c>
      <c r="I8" s="14">
        <f t="shared" si="1"/>
        <v>0.93359999999999999</v>
      </c>
    </row>
    <row r="9" spans="1:9" x14ac:dyDescent="0.4">
      <c r="A9" s="12" t="s">
        <v>50</v>
      </c>
      <c r="B9" s="13">
        <v>30200304</v>
      </c>
      <c r="C9" s="13">
        <v>23878209</v>
      </c>
      <c r="D9" s="13">
        <v>22043139</v>
      </c>
      <c r="E9" s="14">
        <v>0.92310000000000003</v>
      </c>
      <c r="F9" s="13">
        <v>506269</v>
      </c>
      <c r="G9" s="14">
        <v>2.12E-2</v>
      </c>
      <c r="H9" s="15">
        <f t="shared" si="0"/>
        <v>22549408</v>
      </c>
      <c r="I9" s="14">
        <f t="shared" si="1"/>
        <v>0.94430000000000003</v>
      </c>
    </row>
    <row r="10" spans="1:9" x14ac:dyDescent="0.4">
      <c r="A10" s="12" t="s">
        <v>51</v>
      </c>
      <c r="B10" s="13">
        <v>30662192</v>
      </c>
      <c r="C10" s="13">
        <v>22530898</v>
      </c>
      <c r="D10" s="13">
        <v>20445869</v>
      </c>
      <c r="E10" s="14">
        <v>0.90749999999999997</v>
      </c>
      <c r="F10" s="13">
        <v>427854</v>
      </c>
      <c r="G10" s="14">
        <v>1.9E-2</v>
      </c>
      <c r="H10" s="15">
        <f t="shared" si="0"/>
        <v>20873723</v>
      </c>
      <c r="I10" s="14">
        <f t="shared" si="1"/>
        <v>0.92649999999999999</v>
      </c>
    </row>
    <row r="11" spans="1:9" x14ac:dyDescent="0.4">
      <c r="A11" s="12" t="s">
        <v>44</v>
      </c>
      <c r="B11" s="13">
        <v>23841783</v>
      </c>
      <c r="C11" s="13">
        <v>19431241</v>
      </c>
      <c r="D11" s="13">
        <v>16126401</v>
      </c>
      <c r="E11" s="14">
        <v>0.82989999999999997</v>
      </c>
      <c r="F11" s="13">
        <v>287752</v>
      </c>
      <c r="G11" s="14">
        <v>1.4800000000000001E-2</v>
      </c>
      <c r="H11" s="15">
        <f t="shared" si="0"/>
        <v>16414153</v>
      </c>
      <c r="I11" s="14">
        <f t="shared" si="1"/>
        <v>0.84470000000000001</v>
      </c>
    </row>
    <row r="12" spans="1:9" x14ac:dyDescent="0.4">
      <c r="A12" s="12" t="s">
        <v>45</v>
      </c>
      <c r="B12" s="13">
        <v>41845904</v>
      </c>
      <c r="C12" s="13">
        <v>34369304</v>
      </c>
      <c r="D12" s="13">
        <v>28100890</v>
      </c>
      <c r="E12" s="14">
        <v>0.81759999999999999</v>
      </c>
      <c r="F12" s="13">
        <v>512475</v>
      </c>
      <c r="G12" s="14">
        <v>1.49E-2</v>
      </c>
      <c r="H12" s="15">
        <f t="shared" si="0"/>
        <v>28613365</v>
      </c>
      <c r="I12" s="14">
        <f t="shared" si="1"/>
        <v>0.83250000000000002</v>
      </c>
    </row>
    <row r="13" spans="1:9" x14ac:dyDescent="0.4">
      <c r="A13" s="12" t="s">
        <v>52</v>
      </c>
      <c r="B13" s="13">
        <v>31555671</v>
      </c>
      <c r="C13" s="13">
        <v>25026812</v>
      </c>
      <c r="D13" s="13">
        <v>19680495</v>
      </c>
      <c r="E13" s="14">
        <v>0.78639999999999999</v>
      </c>
      <c r="F13" s="13">
        <v>500261</v>
      </c>
      <c r="G13" s="14">
        <v>0.02</v>
      </c>
      <c r="H13" s="15">
        <f t="shared" si="0"/>
        <v>20180756</v>
      </c>
      <c r="I13" s="14">
        <f t="shared" si="1"/>
        <v>0.80640000000000001</v>
      </c>
    </row>
    <row r="14" spans="1:9" x14ac:dyDescent="0.4">
      <c r="A14" s="12" t="s">
        <v>53</v>
      </c>
      <c r="B14" s="13">
        <v>34008035</v>
      </c>
      <c r="C14" s="13">
        <v>27406295</v>
      </c>
      <c r="D14" s="13">
        <v>21373692</v>
      </c>
      <c r="E14" s="14">
        <v>0.77990000000000004</v>
      </c>
      <c r="F14" s="13">
        <v>528025</v>
      </c>
      <c r="G14" s="14">
        <v>1.9300000000000001E-2</v>
      </c>
      <c r="H14" s="15">
        <f t="shared" si="0"/>
        <v>21901717</v>
      </c>
      <c r="I14" s="14">
        <f t="shared" si="1"/>
        <v>0.79920000000000002</v>
      </c>
    </row>
    <row r="15" spans="1:9" x14ac:dyDescent="0.4">
      <c r="A15" s="12" t="s">
        <v>46</v>
      </c>
      <c r="B15" s="13">
        <v>24304479</v>
      </c>
      <c r="C15" s="13">
        <v>17264369</v>
      </c>
      <c r="D15" s="13">
        <v>9488128</v>
      </c>
      <c r="E15" s="14">
        <v>0.54959999999999998</v>
      </c>
      <c r="F15" s="13">
        <v>97678</v>
      </c>
      <c r="G15" s="14">
        <v>5.7000000000000002E-3</v>
      </c>
      <c r="H15" s="15">
        <f t="shared" si="0"/>
        <v>9585806</v>
      </c>
      <c r="I15" s="14">
        <f t="shared" si="1"/>
        <v>0.55530000000000002</v>
      </c>
    </row>
    <row r="16" spans="1:9" x14ac:dyDescent="0.4">
      <c r="A16" s="12" t="s">
        <v>47</v>
      </c>
      <c r="B16" s="13">
        <v>26359917</v>
      </c>
      <c r="C16" s="13">
        <v>19817029</v>
      </c>
      <c r="D16" s="13">
        <v>14770670</v>
      </c>
      <c r="E16" s="14">
        <v>0.74539999999999995</v>
      </c>
      <c r="F16" s="13">
        <v>157811</v>
      </c>
      <c r="G16" s="14">
        <v>8.0000000000000002E-3</v>
      </c>
      <c r="H16" s="15">
        <f t="shared" si="0"/>
        <v>14928481</v>
      </c>
      <c r="I16" s="14">
        <f t="shared" si="1"/>
        <v>0.75339999999999996</v>
      </c>
    </row>
    <row r="17" spans="1:9" x14ac:dyDescent="0.4">
      <c r="A17" s="12" t="s">
        <v>54</v>
      </c>
      <c r="B17" s="13">
        <v>22339393</v>
      </c>
      <c r="C17" s="13">
        <v>15450608</v>
      </c>
      <c r="D17" s="13">
        <v>12515712</v>
      </c>
      <c r="E17" s="14">
        <v>0.81</v>
      </c>
      <c r="F17" s="13">
        <v>304175</v>
      </c>
      <c r="G17" s="14">
        <v>1.9699999999999999E-2</v>
      </c>
      <c r="H17" s="15">
        <f t="shared" si="0"/>
        <v>12819887</v>
      </c>
      <c r="I17" s="14">
        <f t="shared" si="1"/>
        <v>0.8297000000000001</v>
      </c>
    </row>
    <row r="18" spans="1:9" ht="15" thickBot="1" x14ac:dyDescent="0.45">
      <c r="A18" s="16" t="s">
        <v>55</v>
      </c>
      <c r="B18" s="17">
        <v>23438400</v>
      </c>
      <c r="C18" s="17">
        <v>17323071</v>
      </c>
      <c r="D18" s="17">
        <v>14727512</v>
      </c>
      <c r="E18" s="18">
        <v>0.85019999999999996</v>
      </c>
      <c r="F18" s="17">
        <v>383845</v>
      </c>
      <c r="G18" s="18">
        <v>2.2200000000000001E-2</v>
      </c>
      <c r="H18" s="19">
        <f t="shared" si="0"/>
        <v>15111357</v>
      </c>
      <c r="I18" s="18">
        <f t="shared" si="1"/>
        <v>0.87239999999999995</v>
      </c>
    </row>
  </sheetData>
  <sortState ref="A2:F32">
    <sortCondition ref="A2:A32"/>
  </sortState>
  <phoneticPr fontId="18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2" sqref="A2"/>
    </sheetView>
  </sheetViews>
  <sheetFormatPr defaultRowHeight="14.25" x14ac:dyDescent="0.4"/>
  <cols>
    <col min="1" max="1" width="19.625" style="11" customWidth="1"/>
    <col min="2" max="4" width="19.625" style="20" customWidth="1"/>
    <col min="5" max="5" width="9.375" style="11" bestFit="1" customWidth="1"/>
    <col min="6" max="6" width="19.625" style="20" customWidth="1"/>
    <col min="7" max="7" width="8" style="11" bestFit="1" customWidth="1"/>
    <col min="8" max="8" width="19.625" style="11" customWidth="1"/>
    <col min="9" max="9" width="10.25" style="11" bestFit="1" customWidth="1"/>
    <col min="10" max="16384" width="9" style="11"/>
  </cols>
  <sheetData>
    <row r="1" spans="1:9" s="3" customFormat="1" ht="16.5" thickBot="1" x14ac:dyDescent="0.45">
      <c r="A1" s="1" t="s">
        <v>158</v>
      </c>
      <c r="B1" s="2"/>
      <c r="C1" s="2"/>
      <c r="D1" s="2"/>
      <c r="F1" s="2"/>
    </row>
    <row r="2" spans="1:9" s="6" customFormat="1" ht="45" x14ac:dyDescent="0.4">
      <c r="A2" s="4" t="s">
        <v>112</v>
      </c>
      <c r="B2" s="5" t="s">
        <v>118</v>
      </c>
      <c r="C2" s="5" t="s">
        <v>136</v>
      </c>
      <c r="D2" s="5" t="s">
        <v>116</v>
      </c>
      <c r="E2" s="4" t="s">
        <v>113</v>
      </c>
      <c r="F2" s="5" t="s">
        <v>115</v>
      </c>
      <c r="G2" s="4" t="s">
        <v>114</v>
      </c>
      <c r="H2" s="5" t="s">
        <v>117</v>
      </c>
      <c r="I2" s="4" t="s">
        <v>119</v>
      </c>
    </row>
    <row r="3" spans="1:9" x14ac:dyDescent="0.4">
      <c r="A3" s="7" t="s">
        <v>56</v>
      </c>
      <c r="B3" s="8">
        <v>28459092</v>
      </c>
      <c r="C3" s="8">
        <v>22853914</v>
      </c>
      <c r="D3" s="8">
        <v>18510848</v>
      </c>
      <c r="E3" s="9">
        <v>0.81</v>
      </c>
      <c r="F3" s="8">
        <v>2230725</v>
      </c>
      <c r="G3" s="9">
        <v>9.7600000000000006E-2</v>
      </c>
      <c r="H3" s="10">
        <f>D3+F3</f>
        <v>20741573</v>
      </c>
      <c r="I3" s="9">
        <f>G3+E3</f>
        <v>0.90760000000000007</v>
      </c>
    </row>
    <row r="4" spans="1:9" x14ac:dyDescent="0.4">
      <c r="A4" s="12" t="s">
        <v>57</v>
      </c>
      <c r="B4" s="13">
        <v>32733486</v>
      </c>
      <c r="C4" s="13">
        <v>25395427</v>
      </c>
      <c r="D4" s="13">
        <v>20336307</v>
      </c>
      <c r="E4" s="14">
        <v>0.80079999999999996</v>
      </c>
      <c r="F4" s="13">
        <v>2350147</v>
      </c>
      <c r="G4" s="14">
        <v>9.2499999999999999E-2</v>
      </c>
      <c r="H4" s="15">
        <f t="shared" ref="H4:H18" si="0">D4+F4</f>
        <v>22686454</v>
      </c>
      <c r="I4" s="14">
        <f t="shared" ref="I4:I18" si="1">G4+E4</f>
        <v>0.89329999999999998</v>
      </c>
    </row>
    <row r="5" spans="1:9" x14ac:dyDescent="0.4">
      <c r="A5" s="12" t="s">
        <v>64</v>
      </c>
      <c r="B5" s="13">
        <v>30414786</v>
      </c>
      <c r="C5" s="13">
        <v>23370890</v>
      </c>
      <c r="D5" s="13">
        <v>18745938</v>
      </c>
      <c r="E5" s="14">
        <v>0.80210000000000004</v>
      </c>
      <c r="F5" s="13">
        <v>2167613</v>
      </c>
      <c r="G5" s="14">
        <v>9.2700000000000005E-2</v>
      </c>
      <c r="H5" s="15">
        <f t="shared" si="0"/>
        <v>20913551</v>
      </c>
      <c r="I5" s="14">
        <f t="shared" si="1"/>
        <v>0.89480000000000004</v>
      </c>
    </row>
    <row r="6" spans="1:9" x14ac:dyDescent="0.4">
      <c r="A6" s="12" t="s">
        <v>65</v>
      </c>
      <c r="B6" s="13">
        <v>33553940</v>
      </c>
      <c r="C6" s="13">
        <v>25617125</v>
      </c>
      <c r="D6" s="13">
        <v>20847488</v>
      </c>
      <c r="E6" s="14">
        <v>0.81379999999999997</v>
      </c>
      <c r="F6" s="13">
        <v>2377434</v>
      </c>
      <c r="G6" s="14">
        <v>9.2799999999999994E-2</v>
      </c>
      <c r="H6" s="15">
        <f t="shared" si="0"/>
        <v>23224922</v>
      </c>
      <c r="I6" s="14">
        <f t="shared" si="1"/>
        <v>0.90659999999999996</v>
      </c>
    </row>
    <row r="7" spans="1:9" x14ac:dyDescent="0.4">
      <c r="A7" s="12" t="s">
        <v>58</v>
      </c>
      <c r="B7" s="13">
        <v>29463224</v>
      </c>
      <c r="C7" s="13">
        <v>22575845</v>
      </c>
      <c r="D7" s="13">
        <v>17506346</v>
      </c>
      <c r="E7" s="14">
        <v>0.77539999999999998</v>
      </c>
      <c r="F7" s="13">
        <v>2497239</v>
      </c>
      <c r="G7" s="14">
        <v>0.1106</v>
      </c>
      <c r="H7" s="15">
        <f t="shared" si="0"/>
        <v>20003585</v>
      </c>
      <c r="I7" s="14">
        <f t="shared" si="1"/>
        <v>0.88600000000000001</v>
      </c>
    </row>
    <row r="8" spans="1:9" x14ac:dyDescent="0.4">
      <c r="A8" s="12" t="s">
        <v>59</v>
      </c>
      <c r="B8" s="13">
        <v>26574371</v>
      </c>
      <c r="C8" s="13">
        <v>20401938</v>
      </c>
      <c r="D8" s="13">
        <v>16034004</v>
      </c>
      <c r="E8" s="14">
        <v>0.78590000000000004</v>
      </c>
      <c r="F8" s="13">
        <v>2056658</v>
      </c>
      <c r="G8" s="14">
        <v>0.1008</v>
      </c>
      <c r="H8" s="15">
        <f t="shared" si="0"/>
        <v>18090662</v>
      </c>
      <c r="I8" s="14">
        <f t="shared" si="1"/>
        <v>0.88670000000000004</v>
      </c>
    </row>
    <row r="9" spans="1:9" x14ac:dyDescent="0.4">
      <c r="A9" s="12" t="s">
        <v>66</v>
      </c>
      <c r="B9" s="13">
        <v>40600553</v>
      </c>
      <c r="C9" s="13">
        <v>31150191</v>
      </c>
      <c r="D9" s="13">
        <v>25084440</v>
      </c>
      <c r="E9" s="14">
        <v>0.80530000000000002</v>
      </c>
      <c r="F9" s="13">
        <v>2817987</v>
      </c>
      <c r="G9" s="14">
        <v>9.0499999999999997E-2</v>
      </c>
      <c r="H9" s="15">
        <f t="shared" si="0"/>
        <v>27902427</v>
      </c>
      <c r="I9" s="14">
        <f t="shared" si="1"/>
        <v>0.89580000000000004</v>
      </c>
    </row>
    <row r="10" spans="1:9" x14ac:dyDescent="0.4">
      <c r="A10" s="12" t="s">
        <v>67</v>
      </c>
      <c r="B10" s="13">
        <v>35899410</v>
      </c>
      <c r="C10" s="13">
        <v>27328390</v>
      </c>
      <c r="D10" s="13">
        <v>21711027</v>
      </c>
      <c r="E10" s="14">
        <v>0.7944</v>
      </c>
      <c r="F10" s="13">
        <v>2475179</v>
      </c>
      <c r="G10" s="14">
        <v>9.06E-2</v>
      </c>
      <c r="H10" s="15">
        <f t="shared" si="0"/>
        <v>24186206</v>
      </c>
      <c r="I10" s="14">
        <f t="shared" si="1"/>
        <v>0.88500000000000001</v>
      </c>
    </row>
    <row r="11" spans="1:9" x14ac:dyDescent="0.4">
      <c r="A11" s="12" t="s">
        <v>60</v>
      </c>
      <c r="B11" s="13">
        <v>32798355</v>
      </c>
      <c r="C11" s="13">
        <v>26249005</v>
      </c>
      <c r="D11" s="13">
        <v>21235700</v>
      </c>
      <c r="E11" s="14">
        <v>0.80900000000000005</v>
      </c>
      <c r="F11" s="13">
        <v>2910328</v>
      </c>
      <c r="G11" s="14">
        <v>0.1109</v>
      </c>
      <c r="H11" s="15">
        <f t="shared" si="0"/>
        <v>24146028</v>
      </c>
      <c r="I11" s="14">
        <f t="shared" si="1"/>
        <v>0.91990000000000005</v>
      </c>
    </row>
    <row r="12" spans="1:9" x14ac:dyDescent="0.4">
      <c r="A12" s="12" t="s">
        <v>61</v>
      </c>
      <c r="B12" s="13">
        <v>36657161</v>
      </c>
      <c r="C12" s="13">
        <v>28442178</v>
      </c>
      <c r="D12" s="13">
        <v>23225513</v>
      </c>
      <c r="E12" s="14">
        <v>0.81659999999999999</v>
      </c>
      <c r="F12" s="13">
        <v>3043131</v>
      </c>
      <c r="G12" s="14">
        <v>0.107</v>
      </c>
      <c r="H12" s="15">
        <f t="shared" si="0"/>
        <v>26268644</v>
      </c>
      <c r="I12" s="14">
        <f t="shared" si="1"/>
        <v>0.92359999999999998</v>
      </c>
    </row>
    <row r="13" spans="1:9" x14ac:dyDescent="0.4">
      <c r="A13" s="12" t="s">
        <v>68</v>
      </c>
      <c r="B13" s="13">
        <v>33038521</v>
      </c>
      <c r="C13" s="13">
        <v>26567036</v>
      </c>
      <c r="D13" s="13">
        <v>19273691</v>
      </c>
      <c r="E13" s="14">
        <v>0.72550000000000003</v>
      </c>
      <c r="F13" s="13">
        <v>4236613</v>
      </c>
      <c r="G13" s="14">
        <v>0.1595</v>
      </c>
      <c r="H13" s="15">
        <f t="shared" si="0"/>
        <v>23510304</v>
      </c>
      <c r="I13" s="14">
        <f t="shared" si="1"/>
        <v>0.88500000000000001</v>
      </c>
    </row>
    <row r="14" spans="1:9" x14ac:dyDescent="0.4">
      <c r="A14" s="12" t="s">
        <v>69</v>
      </c>
      <c r="B14" s="13">
        <v>29561715</v>
      </c>
      <c r="C14" s="13">
        <v>23761189</v>
      </c>
      <c r="D14" s="13">
        <v>17518544</v>
      </c>
      <c r="E14" s="14">
        <v>0.73729999999999996</v>
      </c>
      <c r="F14" s="13">
        <v>3269617</v>
      </c>
      <c r="G14" s="14">
        <v>0.1376</v>
      </c>
      <c r="H14" s="15">
        <f t="shared" si="0"/>
        <v>20788161</v>
      </c>
      <c r="I14" s="14">
        <f t="shared" si="1"/>
        <v>0.87490000000000001</v>
      </c>
    </row>
    <row r="15" spans="1:9" x14ac:dyDescent="0.4">
      <c r="A15" s="12" t="s">
        <v>62</v>
      </c>
      <c r="B15" s="13">
        <v>34182549</v>
      </c>
      <c r="C15" s="13">
        <v>26731036</v>
      </c>
      <c r="D15" s="13">
        <v>21732247</v>
      </c>
      <c r="E15" s="14">
        <v>0.81299999999999994</v>
      </c>
      <c r="F15" s="13">
        <v>2253602</v>
      </c>
      <c r="G15" s="14">
        <v>8.43E-2</v>
      </c>
      <c r="H15" s="15">
        <f t="shared" si="0"/>
        <v>23985849</v>
      </c>
      <c r="I15" s="14">
        <f t="shared" si="1"/>
        <v>0.89729999999999999</v>
      </c>
    </row>
    <row r="16" spans="1:9" x14ac:dyDescent="0.4">
      <c r="A16" s="12" t="s">
        <v>63</v>
      </c>
      <c r="B16" s="13">
        <v>35425939</v>
      </c>
      <c r="C16" s="13">
        <v>27848429</v>
      </c>
      <c r="D16" s="13">
        <v>22606236</v>
      </c>
      <c r="E16" s="14">
        <v>0.81179999999999997</v>
      </c>
      <c r="F16" s="13">
        <v>2342550</v>
      </c>
      <c r="G16" s="14">
        <v>8.4099999999999994E-2</v>
      </c>
      <c r="H16" s="15">
        <f t="shared" si="0"/>
        <v>24948786</v>
      </c>
      <c r="I16" s="14">
        <f t="shared" si="1"/>
        <v>0.89589999999999992</v>
      </c>
    </row>
    <row r="17" spans="1:9" x14ac:dyDescent="0.4">
      <c r="A17" s="12" t="s">
        <v>70</v>
      </c>
      <c r="B17" s="13">
        <v>33856895</v>
      </c>
      <c r="C17" s="13">
        <v>26523807</v>
      </c>
      <c r="D17" s="13">
        <v>21191568</v>
      </c>
      <c r="E17" s="14">
        <v>0.79900000000000004</v>
      </c>
      <c r="F17" s="13">
        <v>1107359</v>
      </c>
      <c r="G17" s="14">
        <v>4.1700000000000001E-2</v>
      </c>
      <c r="H17" s="15">
        <f t="shared" si="0"/>
        <v>22298927</v>
      </c>
      <c r="I17" s="14">
        <f t="shared" si="1"/>
        <v>0.8407</v>
      </c>
    </row>
    <row r="18" spans="1:9" ht="15" thickBot="1" x14ac:dyDescent="0.45">
      <c r="A18" s="16" t="s">
        <v>71</v>
      </c>
      <c r="B18" s="17">
        <v>33981406</v>
      </c>
      <c r="C18" s="17">
        <v>26474186</v>
      </c>
      <c r="D18" s="17">
        <v>21252669</v>
      </c>
      <c r="E18" s="18">
        <v>0.80279999999999996</v>
      </c>
      <c r="F18" s="17">
        <v>1146402</v>
      </c>
      <c r="G18" s="18">
        <v>4.3299999999999998E-2</v>
      </c>
      <c r="H18" s="19">
        <f t="shared" si="0"/>
        <v>22399071</v>
      </c>
      <c r="I18" s="18">
        <f t="shared" si="1"/>
        <v>0.84609999999999996</v>
      </c>
    </row>
  </sheetData>
  <sortState ref="A2:F32">
    <sortCondition ref="A2:A32"/>
  </sortState>
  <phoneticPr fontId="18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2" sqref="A2"/>
    </sheetView>
  </sheetViews>
  <sheetFormatPr defaultRowHeight="14.25" x14ac:dyDescent="0.4"/>
  <cols>
    <col min="1" max="1" width="19.625" style="11" customWidth="1"/>
    <col min="2" max="4" width="19.625" style="20" customWidth="1"/>
    <col min="5" max="5" width="9.375" style="11" bestFit="1" customWidth="1"/>
    <col min="6" max="6" width="19.625" style="20" customWidth="1"/>
    <col min="7" max="7" width="8" style="11" bestFit="1" customWidth="1"/>
    <col min="8" max="8" width="19.625" style="11" customWidth="1"/>
    <col min="9" max="9" width="10.25" style="11" bestFit="1" customWidth="1"/>
    <col min="10" max="16384" width="9" style="11"/>
  </cols>
  <sheetData>
    <row r="1" spans="1:9" s="3" customFormat="1" ht="16.5" thickBot="1" x14ac:dyDescent="0.45">
      <c r="A1" s="1" t="s">
        <v>159</v>
      </c>
      <c r="B1" s="2"/>
      <c r="C1" s="2"/>
      <c r="D1" s="2"/>
      <c r="F1" s="2"/>
    </row>
    <row r="2" spans="1:9" s="6" customFormat="1" ht="45" x14ac:dyDescent="0.4">
      <c r="A2" s="4" t="s">
        <v>112</v>
      </c>
      <c r="B2" s="5" t="s">
        <v>118</v>
      </c>
      <c r="C2" s="5" t="s">
        <v>136</v>
      </c>
      <c r="D2" s="5" t="s">
        <v>116</v>
      </c>
      <c r="E2" s="4" t="s">
        <v>113</v>
      </c>
      <c r="F2" s="5" t="s">
        <v>115</v>
      </c>
      <c r="G2" s="4" t="s">
        <v>114</v>
      </c>
      <c r="H2" s="5" t="s">
        <v>117</v>
      </c>
      <c r="I2" s="4" t="s">
        <v>119</v>
      </c>
    </row>
    <row r="3" spans="1:9" x14ac:dyDescent="0.4">
      <c r="A3" s="7" t="s">
        <v>72</v>
      </c>
      <c r="B3" s="8">
        <v>28319171</v>
      </c>
      <c r="C3" s="8">
        <v>22944313</v>
      </c>
      <c r="D3" s="8">
        <v>19451031</v>
      </c>
      <c r="E3" s="9">
        <v>0.84770000000000001</v>
      </c>
      <c r="F3" s="8">
        <v>1958991</v>
      </c>
      <c r="G3" s="9">
        <v>8.5400000000000004E-2</v>
      </c>
      <c r="H3" s="10">
        <f>D3+F3</f>
        <v>21410022</v>
      </c>
      <c r="I3" s="9">
        <f>G3+E3</f>
        <v>0.93310000000000004</v>
      </c>
    </row>
    <row r="4" spans="1:9" x14ac:dyDescent="0.4">
      <c r="A4" s="12" t="s">
        <v>73</v>
      </c>
      <c r="B4" s="13">
        <v>30431996</v>
      </c>
      <c r="C4" s="13">
        <v>25016656</v>
      </c>
      <c r="D4" s="13">
        <v>20907220</v>
      </c>
      <c r="E4" s="14">
        <v>0.8357</v>
      </c>
      <c r="F4" s="13">
        <v>2514063</v>
      </c>
      <c r="G4" s="14">
        <v>0.10050000000000001</v>
      </c>
      <c r="H4" s="15">
        <f t="shared" ref="H4:H18" si="0">D4+F4</f>
        <v>23421283</v>
      </c>
      <c r="I4" s="14">
        <f t="shared" ref="I4:I18" si="1">G4+E4</f>
        <v>0.93620000000000003</v>
      </c>
    </row>
    <row r="5" spans="1:9" x14ac:dyDescent="0.4">
      <c r="A5" s="12" t="s">
        <v>120</v>
      </c>
      <c r="B5" s="13">
        <v>28110195</v>
      </c>
      <c r="C5" s="13">
        <v>22961865</v>
      </c>
      <c r="D5" s="13">
        <v>17973876</v>
      </c>
      <c r="E5" s="14">
        <v>0.78280000000000005</v>
      </c>
      <c r="F5" s="13">
        <v>3510873</v>
      </c>
      <c r="G5" s="14">
        <v>0.15290000000000001</v>
      </c>
      <c r="H5" s="15">
        <f t="shared" si="0"/>
        <v>21484749</v>
      </c>
      <c r="I5" s="14">
        <f t="shared" si="1"/>
        <v>0.93570000000000009</v>
      </c>
    </row>
    <row r="6" spans="1:9" x14ac:dyDescent="0.4">
      <c r="A6" s="12" t="s">
        <v>121</v>
      </c>
      <c r="B6" s="13">
        <v>30755164</v>
      </c>
      <c r="C6" s="13">
        <v>25181552</v>
      </c>
      <c r="D6" s="13">
        <v>19793614</v>
      </c>
      <c r="E6" s="14">
        <v>0.78600000000000003</v>
      </c>
      <c r="F6" s="13">
        <v>3819200</v>
      </c>
      <c r="G6" s="14">
        <v>0.1517</v>
      </c>
      <c r="H6" s="15">
        <f t="shared" si="0"/>
        <v>23612814</v>
      </c>
      <c r="I6" s="14">
        <f t="shared" si="1"/>
        <v>0.93769999999999998</v>
      </c>
    </row>
    <row r="7" spans="1:9" x14ac:dyDescent="0.4">
      <c r="A7" s="12" t="s">
        <v>74</v>
      </c>
      <c r="B7" s="13">
        <v>27587008</v>
      </c>
      <c r="C7" s="13">
        <v>22534340</v>
      </c>
      <c r="D7" s="13">
        <v>19949943</v>
      </c>
      <c r="E7" s="14">
        <v>0.88529999999999998</v>
      </c>
      <c r="F7" s="13">
        <v>1415442</v>
      </c>
      <c r="G7" s="14">
        <v>6.2799999999999995E-2</v>
      </c>
      <c r="H7" s="15">
        <f t="shared" si="0"/>
        <v>21365385</v>
      </c>
      <c r="I7" s="14">
        <f t="shared" si="1"/>
        <v>0.94809999999999994</v>
      </c>
    </row>
    <row r="8" spans="1:9" x14ac:dyDescent="0.4">
      <c r="A8" s="12" t="s">
        <v>75</v>
      </c>
      <c r="B8" s="13">
        <v>38684231</v>
      </c>
      <c r="C8" s="13">
        <v>31653111</v>
      </c>
      <c r="D8" s="13">
        <v>28399816</v>
      </c>
      <c r="E8" s="14">
        <v>0.8972</v>
      </c>
      <c r="F8" s="13">
        <v>1702446</v>
      </c>
      <c r="G8" s="14">
        <v>5.3800000000000001E-2</v>
      </c>
      <c r="H8" s="15">
        <f t="shared" si="0"/>
        <v>30102262</v>
      </c>
      <c r="I8" s="14">
        <f t="shared" si="1"/>
        <v>0.95099999999999996</v>
      </c>
    </row>
    <row r="9" spans="1:9" x14ac:dyDescent="0.4">
      <c r="A9" s="12" t="s">
        <v>122</v>
      </c>
      <c r="B9" s="13">
        <v>32031102</v>
      </c>
      <c r="C9" s="13">
        <v>25928324</v>
      </c>
      <c r="D9" s="13">
        <v>21909047</v>
      </c>
      <c r="E9" s="14">
        <v>0.84499999999999997</v>
      </c>
      <c r="F9" s="13">
        <v>2723319</v>
      </c>
      <c r="G9" s="14">
        <v>0.105</v>
      </c>
      <c r="H9" s="15">
        <f t="shared" si="0"/>
        <v>24632366</v>
      </c>
      <c r="I9" s="14">
        <f t="shared" si="1"/>
        <v>0.95</v>
      </c>
    </row>
    <row r="10" spans="1:9" x14ac:dyDescent="0.4">
      <c r="A10" s="12" t="s">
        <v>123</v>
      </c>
      <c r="B10" s="13">
        <v>31151826</v>
      </c>
      <c r="C10" s="13">
        <v>25480627</v>
      </c>
      <c r="D10" s="13">
        <v>21423326</v>
      </c>
      <c r="E10" s="14">
        <v>0.84079999999999999</v>
      </c>
      <c r="F10" s="13">
        <v>2708097</v>
      </c>
      <c r="G10" s="14">
        <v>0.10630000000000001</v>
      </c>
      <c r="H10" s="15">
        <f t="shared" si="0"/>
        <v>24131423</v>
      </c>
      <c r="I10" s="14">
        <f t="shared" si="1"/>
        <v>0.94710000000000005</v>
      </c>
    </row>
    <row r="11" spans="1:9" x14ac:dyDescent="0.4">
      <c r="A11" s="12" t="s">
        <v>76</v>
      </c>
      <c r="B11" s="13">
        <v>30156015</v>
      </c>
      <c r="C11" s="13">
        <v>24444179</v>
      </c>
      <c r="D11" s="13">
        <v>20447877</v>
      </c>
      <c r="E11" s="14">
        <v>0.83650000000000002</v>
      </c>
      <c r="F11" s="13">
        <v>2794839</v>
      </c>
      <c r="G11" s="14">
        <v>0.1143</v>
      </c>
      <c r="H11" s="15">
        <f t="shared" si="0"/>
        <v>23242716</v>
      </c>
      <c r="I11" s="14">
        <f t="shared" si="1"/>
        <v>0.95079999999999998</v>
      </c>
    </row>
    <row r="12" spans="1:9" x14ac:dyDescent="0.4">
      <c r="A12" s="12" t="s">
        <v>77</v>
      </c>
      <c r="B12" s="13">
        <v>34601002</v>
      </c>
      <c r="C12" s="13">
        <v>28077223</v>
      </c>
      <c r="D12" s="13">
        <v>24187620</v>
      </c>
      <c r="E12" s="14">
        <v>0.86150000000000004</v>
      </c>
      <c r="F12" s="13">
        <v>2708784</v>
      </c>
      <c r="G12" s="14">
        <v>9.6500000000000002E-2</v>
      </c>
      <c r="H12" s="15">
        <f t="shared" si="0"/>
        <v>26896404</v>
      </c>
      <c r="I12" s="14">
        <f t="shared" si="1"/>
        <v>0.95800000000000007</v>
      </c>
    </row>
    <row r="13" spans="1:9" x14ac:dyDescent="0.4">
      <c r="A13" s="12" t="s">
        <v>126</v>
      </c>
      <c r="B13" s="13">
        <v>31160245</v>
      </c>
      <c r="C13" s="13">
        <v>25244965</v>
      </c>
      <c r="D13" s="13">
        <v>19823044</v>
      </c>
      <c r="E13" s="14">
        <v>0.78520000000000001</v>
      </c>
      <c r="F13" s="13">
        <v>4084051</v>
      </c>
      <c r="G13" s="14">
        <v>0.1618</v>
      </c>
      <c r="H13" s="15">
        <f t="shared" si="0"/>
        <v>23907095</v>
      </c>
      <c r="I13" s="14">
        <f t="shared" si="1"/>
        <v>0.94700000000000006</v>
      </c>
    </row>
    <row r="14" spans="1:9" x14ac:dyDescent="0.4">
      <c r="A14" s="12" t="s">
        <v>127</v>
      </c>
      <c r="B14" s="13">
        <v>29175398</v>
      </c>
      <c r="C14" s="13">
        <v>23759852</v>
      </c>
      <c r="D14" s="13">
        <v>19193058</v>
      </c>
      <c r="E14" s="14">
        <v>0.80779999999999996</v>
      </c>
      <c r="F14" s="13">
        <v>3385075</v>
      </c>
      <c r="G14" s="14">
        <v>0.14249999999999999</v>
      </c>
      <c r="H14" s="15">
        <f t="shared" si="0"/>
        <v>22578133</v>
      </c>
      <c r="I14" s="14">
        <f t="shared" si="1"/>
        <v>0.95029999999999992</v>
      </c>
    </row>
    <row r="15" spans="1:9" x14ac:dyDescent="0.4">
      <c r="A15" s="12" t="s">
        <v>78</v>
      </c>
      <c r="B15" s="13">
        <v>27204529</v>
      </c>
      <c r="C15" s="13">
        <v>18929674</v>
      </c>
      <c r="D15" s="13">
        <v>12687816</v>
      </c>
      <c r="E15" s="14">
        <v>0.67030000000000001</v>
      </c>
      <c r="F15" s="13">
        <v>5602268</v>
      </c>
      <c r="G15" s="14">
        <v>0.29599999999999999</v>
      </c>
      <c r="H15" s="15">
        <f t="shared" si="0"/>
        <v>18290084</v>
      </c>
      <c r="I15" s="14">
        <f t="shared" si="1"/>
        <v>0.96629999999999994</v>
      </c>
    </row>
    <row r="16" spans="1:9" x14ac:dyDescent="0.4">
      <c r="A16" s="12" t="s">
        <v>79</v>
      </c>
      <c r="B16" s="13">
        <v>24771338</v>
      </c>
      <c r="C16" s="13">
        <v>18323356</v>
      </c>
      <c r="D16" s="13">
        <v>14094194</v>
      </c>
      <c r="E16" s="14">
        <v>0.76919999999999999</v>
      </c>
      <c r="F16" s="13">
        <v>3478579</v>
      </c>
      <c r="G16" s="14">
        <v>0.1898</v>
      </c>
      <c r="H16" s="15">
        <f t="shared" si="0"/>
        <v>17572773</v>
      </c>
      <c r="I16" s="14">
        <f t="shared" si="1"/>
        <v>0.95899999999999996</v>
      </c>
    </row>
    <row r="17" spans="1:9" x14ac:dyDescent="0.4">
      <c r="A17" s="12" t="s">
        <v>124</v>
      </c>
      <c r="B17" s="13">
        <v>17792531</v>
      </c>
      <c r="C17" s="13">
        <v>12304992</v>
      </c>
      <c r="D17" s="13">
        <v>9613763</v>
      </c>
      <c r="E17" s="14">
        <v>0.78129999999999999</v>
      </c>
      <c r="F17" s="13">
        <v>1944406</v>
      </c>
      <c r="G17" s="14">
        <v>0.158</v>
      </c>
      <c r="H17" s="15">
        <f t="shared" si="0"/>
        <v>11558169</v>
      </c>
      <c r="I17" s="14">
        <f t="shared" si="1"/>
        <v>0.93930000000000002</v>
      </c>
    </row>
    <row r="18" spans="1:9" ht="15" thickBot="1" x14ac:dyDescent="0.45">
      <c r="A18" s="16" t="s">
        <v>125</v>
      </c>
      <c r="B18" s="17">
        <v>21207765</v>
      </c>
      <c r="C18" s="17">
        <v>15324543</v>
      </c>
      <c r="D18" s="17">
        <v>11350049</v>
      </c>
      <c r="E18" s="18">
        <v>0.74060000000000004</v>
      </c>
      <c r="F18" s="17">
        <v>2968964</v>
      </c>
      <c r="G18" s="18">
        <v>0.19370000000000001</v>
      </c>
      <c r="H18" s="19">
        <f t="shared" si="0"/>
        <v>14319013</v>
      </c>
      <c r="I18" s="18">
        <f t="shared" si="1"/>
        <v>0.93430000000000002</v>
      </c>
    </row>
  </sheetData>
  <sortState ref="A2:F32">
    <sortCondition ref="A2:A32"/>
  </sortState>
  <phoneticPr fontId="18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2" sqref="A2"/>
    </sheetView>
  </sheetViews>
  <sheetFormatPr defaultColWidth="19.625" defaultRowHeight="14.25" x14ac:dyDescent="0.4"/>
  <cols>
    <col min="1" max="1" width="19.625" style="11"/>
    <col min="2" max="4" width="19.625" style="20"/>
    <col min="5" max="5" width="9.375" style="11" bestFit="1" customWidth="1"/>
    <col min="6" max="6" width="19.625" style="20"/>
    <col min="7" max="7" width="8" style="11" bestFit="1" customWidth="1"/>
    <col min="8" max="8" width="19.625" style="11"/>
    <col min="9" max="9" width="10.25" style="11" bestFit="1" customWidth="1"/>
    <col min="10" max="16384" width="19.625" style="11"/>
  </cols>
  <sheetData>
    <row r="1" spans="1:9" s="3" customFormat="1" ht="16.5" thickBot="1" x14ac:dyDescent="0.45">
      <c r="A1" s="1" t="s">
        <v>160</v>
      </c>
      <c r="B1" s="2"/>
      <c r="C1" s="2"/>
      <c r="D1" s="2"/>
      <c r="F1" s="2"/>
    </row>
    <row r="2" spans="1:9" s="6" customFormat="1" ht="45" x14ac:dyDescent="0.4">
      <c r="A2" s="4" t="s">
        <v>112</v>
      </c>
      <c r="B2" s="5" t="s">
        <v>118</v>
      </c>
      <c r="C2" s="5" t="s">
        <v>136</v>
      </c>
      <c r="D2" s="5" t="s">
        <v>116</v>
      </c>
      <c r="E2" s="4" t="s">
        <v>113</v>
      </c>
      <c r="F2" s="5" t="s">
        <v>115</v>
      </c>
      <c r="G2" s="4" t="s">
        <v>114</v>
      </c>
      <c r="H2" s="5" t="s">
        <v>117</v>
      </c>
      <c r="I2" s="4" t="s">
        <v>119</v>
      </c>
    </row>
    <row r="3" spans="1:9" x14ac:dyDescent="0.4">
      <c r="A3" s="7" t="s">
        <v>80</v>
      </c>
      <c r="B3" s="8">
        <v>29601678</v>
      </c>
      <c r="C3" s="8">
        <v>24370077</v>
      </c>
      <c r="D3" s="8">
        <v>22548254</v>
      </c>
      <c r="E3" s="9">
        <v>0.92520000000000002</v>
      </c>
      <c r="F3" s="8">
        <v>655653</v>
      </c>
      <c r="G3" s="9">
        <v>2.69E-2</v>
      </c>
      <c r="H3" s="10">
        <f>D3+F3</f>
        <v>23203907</v>
      </c>
      <c r="I3" s="9">
        <f>G3+E3</f>
        <v>0.95210000000000006</v>
      </c>
    </row>
    <row r="4" spans="1:9" x14ac:dyDescent="0.4">
      <c r="A4" s="12" t="s">
        <v>81</v>
      </c>
      <c r="B4" s="13">
        <v>34676506</v>
      </c>
      <c r="C4" s="13">
        <v>28545146</v>
      </c>
      <c r="D4" s="13">
        <v>25732092</v>
      </c>
      <c r="E4" s="14">
        <v>0.90149999999999997</v>
      </c>
      <c r="F4" s="13">
        <v>996030</v>
      </c>
      <c r="G4" s="14">
        <v>3.49E-2</v>
      </c>
      <c r="H4" s="15">
        <f t="shared" ref="H4:H18" si="0">D4+F4</f>
        <v>26728122</v>
      </c>
      <c r="I4" s="14">
        <f t="shared" ref="I4:I18" si="1">G4+E4</f>
        <v>0.93640000000000001</v>
      </c>
    </row>
    <row r="5" spans="1:9" x14ac:dyDescent="0.4">
      <c r="A5" s="12" t="s">
        <v>88</v>
      </c>
      <c r="B5" s="13">
        <v>32229460</v>
      </c>
      <c r="C5" s="13">
        <v>26519678</v>
      </c>
      <c r="D5" s="13">
        <v>24313688</v>
      </c>
      <c r="E5" s="14">
        <v>0.91679999999999995</v>
      </c>
      <c r="F5" s="13">
        <v>804122</v>
      </c>
      <c r="G5" s="14">
        <v>3.0300000000000001E-2</v>
      </c>
      <c r="H5" s="15">
        <f t="shared" si="0"/>
        <v>25117810</v>
      </c>
      <c r="I5" s="14">
        <f t="shared" si="1"/>
        <v>0.94709999999999994</v>
      </c>
    </row>
    <row r="6" spans="1:9" x14ac:dyDescent="0.4">
      <c r="A6" s="12" t="s">
        <v>89</v>
      </c>
      <c r="B6" s="13">
        <v>27316718</v>
      </c>
      <c r="C6" s="13">
        <v>22304077</v>
      </c>
      <c r="D6" s="13">
        <v>20553133</v>
      </c>
      <c r="E6" s="14">
        <v>0.92149999999999999</v>
      </c>
      <c r="F6" s="13">
        <v>603261</v>
      </c>
      <c r="G6" s="14">
        <v>2.7E-2</v>
      </c>
      <c r="H6" s="15">
        <f t="shared" si="0"/>
        <v>21156394</v>
      </c>
      <c r="I6" s="14">
        <f t="shared" si="1"/>
        <v>0.94850000000000001</v>
      </c>
    </row>
    <row r="7" spans="1:9" x14ac:dyDescent="0.4">
      <c r="A7" s="12" t="s">
        <v>82</v>
      </c>
      <c r="B7" s="13">
        <v>28736159</v>
      </c>
      <c r="C7" s="13">
        <v>22962745</v>
      </c>
      <c r="D7" s="13">
        <v>21587872</v>
      </c>
      <c r="E7" s="14">
        <v>0.94010000000000005</v>
      </c>
      <c r="F7" s="13">
        <v>538975</v>
      </c>
      <c r="G7" s="14">
        <v>2.35E-2</v>
      </c>
      <c r="H7" s="15">
        <f t="shared" si="0"/>
        <v>22126847</v>
      </c>
      <c r="I7" s="14">
        <f t="shared" si="1"/>
        <v>0.96360000000000001</v>
      </c>
    </row>
    <row r="8" spans="1:9" x14ac:dyDescent="0.4">
      <c r="A8" s="12" t="s">
        <v>83</v>
      </c>
      <c r="B8" s="13">
        <v>31927301</v>
      </c>
      <c r="C8" s="13">
        <v>25310967</v>
      </c>
      <c r="D8" s="13">
        <v>24119761</v>
      </c>
      <c r="E8" s="14">
        <v>0.95289999999999997</v>
      </c>
      <c r="F8" s="13">
        <v>287456</v>
      </c>
      <c r="G8" s="14">
        <v>1.14E-2</v>
      </c>
      <c r="H8" s="15">
        <f t="shared" si="0"/>
        <v>24407217</v>
      </c>
      <c r="I8" s="14">
        <f t="shared" si="1"/>
        <v>0.96429999999999993</v>
      </c>
    </row>
    <row r="9" spans="1:9" x14ac:dyDescent="0.4">
      <c r="A9" s="12" t="s">
        <v>90</v>
      </c>
      <c r="B9" s="13">
        <v>27441960</v>
      </c>
      <c r="C9" s="13">
        <v>22016149</v>
      </c>
      <c r="D9" s="13">
        <v>21000474</v>
      </c>
      <c r="E9" s="14">
        <v>0.95389999999999997</v>
      </c>
      <c r="F9" s="13">
        <v>258959</v>
      </c>
      <c r="G9" s="14">
        <v>1.18E-2</v>
      </c>
      <c r="H9" s="15">
        <f t="shared" si="0"/>
        <v>21259433</v>
      </c>
      <c r="I9" s="14">
        <f t="shared" si="1"/>
        <v>0.9657</v>
      </c>
    </row>
    <row r="10" spans="1:9" x14ac:dyDescent="0.4">
      <c r="A10" s="12" t="s">
        <v>91</v>
      </c>
      <c r="B10" s="13">
        <v>34149776</v>
      </c>
      <c r="C10" s="13">
        <v>27593353</v>
      </c>
      <c r="D10" s="13">
        <v>26077813</v>
      </c>
      <c r="E10" s="14">
        <v>0.94510000000000005</v>
      </c>
      <c r="F10" s="13">
        <v>443447</v>
      </c>
      <c r="G10" s="14">
        <v>1.61E-2</v>
      </c>
      <c r="H10" s="15">
        <f t="shared" si="0"/>
        <v>26521260</v>
      </c>
      <c r="I10" s="14">
        <f t="shared" si="1"/>
        <v>0.96120000000000005</v>
      </c>
    </row>
    <row r="11" spans="1:9" x14ac:dyDescent="0.4">
      <c r="A11" s="12" t="s">
        <v>84</v>
      </c>
      <c r="B11" s="13">
        <v>27792862</v>
      </c>
      <c r="C11" s="13">
        <v>22479639</v>
      </c>
      <c r="D11" s="13">
        <v>21182571</v>
      </c>
      <c r="E11" s="14">
        <v>0.94230000000000003</v>
      </c>
      <c r="F11" s="13">
        <v>303535</v>
      </c>
      <c r="G11" s="14">
        <v>1.35E-2</v>
      </c>
      <c r="H11" s="15">
        <f t="shared" si="0"/>
        <v>21486106</v>
      </c>
      <c r="I11" s="14">
        <f t="shared" si="1"/>
        <v>0.95579999999999998</v>
      </c>
    </row>
    <row r="12" spans="1:9" x14ac:dyDescent="0.4">
      <c r="A12" s="12" t="s">
        <v>85</v>
      </c>
      <c r="B12" s="13">
        <v>35454282</v>
      </c>
      <c r="C12" s="13">
        <v>28853644</v>
      </c>
      <c r="D12" s="13">
        <v>27201065</v>
      </c>
      <c r="E12" s="14">
        <v>0.94269999999999998</v>
      </c>
      <c r="F12" s="13">
        <v>401314</v>
      </c>
      <c r="G12" s="14">
        <v>1.3899999999999999E-2</v>
      </c>
      <c r="H12" s="15">
        <f t="shared" si="0"/>
        <v>27602379</v>
      </c>
      <c r="I12" s="14">
        <f t="shared" si="1"/>
        <v>0.95660000000000001</v>
      </c>
    </row>
    <row r="13" spans="1:9" x14ac:dyDescent="0.4">
      <c r="A13" s="12" t="s">
        <v>92</v>
      </c>
      <c r="B13" s="13">
        <v>30805480</v>
      </c>
      <c r="C13" s="13">
        <v>24514537</v>
      </c>
      <c r="D13" s="13">
        <v>22967396</v>
      </c>
      <c r="E13" s="14">
        <v>0.93689999999999996</v>
      </c>
      <c r="F13" s="13">
        <v>408143</v>
      </c>
      <c r="G13" s="14">
        <v>1.66E-2</v>
      </c>
      <c r="H13" s="15">
        <f t="shared" si="0"/>
        <v>23375539</v>
      </c>
      <c r="I13" s="14">
        <f t="shared" si="1"/>
        <v>0.9534999999999999</v>
      </c>
    </row>
    <row r="14" spans="1:9" x14ac:dyDescent="0.4">
      <c r="A14" s="12" t="s">
        <v>93</v>
      </c>
      <c r="B14" s="13">
        <v>28195461</v>
      </c>
      <c r="C14" s="13">
        <v>23138579</v>
      </c>
      <c r="D14" s="13">
        <v>21497507</v>
      </c>
      <c r="E14" s="14">
        <v>0.92910000000000004</v>
      </c>
      <c r="F14" s="13">
        <v>369593</v>
      </c>
      <c r="G14" s="14">
        <v>1.6E-2</v>
      </c>
      <c r="H14" s="15">
        <f t="shared" si="0"/>
        <v>21867100</v>
      </c>
      <c r="I14" s="14">
        <f t="shared" si="1"/>
        <v>0.94510000000000005</v>
      </c>
    </row>
    <row r="15" spans="1:9" x14ac:dyDescent="0.4">
      <c r="A15" s="12" t="s">
        <v>86</v>
      </c>
      <c r="B15" s="13">
        <v>26449906</v>
      </c>
      <c r="C15" s="13">
        <v>19425630</v>
      </c>
      <c r="D15" s="13">
        <v>18676676</v>
      </c>
      <c r="E15" s="14">
        <v>0.96140000000000003</v>
      </c>
      <c r="F15" s="13">
        <v>142888</v>
      </c>
      <c r="G15" s="14">
        <v>7.4000000000000003E-3</v>
      </c>
      <c r="H15" s="15">
        <f t="shared" si="0"/>
        <v>18819564</v>
      </c>
      <c r="I15" s="14">
        <f t="shared" si="1"/>
        <v>0.96879999999999999</v>
      </c>
    </row>
    <row r="16" spans="1:9" x14ac:dyDescent="0.4">
      <c r="A16" s="12" t="s">
        <v>87</v>
      </c>
      <c r="B16" s="13">
        <v>19497877</v>
      </c>
      <c r="C16" s="13">
        <v>13654680</v>
      </c>
      <c r="D16" s="13">
        <v>13005885</v>
      </c>
      <c r="E16" s="14">
        <v>0.95250000000000001</v>
      </c>
      <c r="F16" s="13">
        <v>120769</v>
      </c>
      <c r="G16" s="14">
        <v>8.8000000000000005E-3</v>
      </c>
      <c r="H16" s="15">
        <f t="shared" si="0"/>
        <v>13126654</v>
      </c>
      <c r="I16" s="14">
        <f t="shared" si="1"/>
        <v>0.96130000000000004</v>
      </c>
    </row>
    <row r="17" spans="1:9" x14ac:dyDescent="0.4">
      <c r="A17" s="12" t="s">
        <v>94</v>
      </c>
      <c r="B17" s="13">
        <v>21282780</v>
      </c>
      <c r="C17" s="13">
        <v>14763634</v>
      </c>
      <c r="D17" s="13">
        <v>13941692</v>
      </c>
      <c r="E17" s="14">
        <v>0.94430000000000003</v>
      </c>
      <c r="F17" s="13">
        <v>288129</v>
      </c>
      <c r="G17" s="14">
        <v>1.95E-2</v>
      </c>
      <c r="H17" s="15">
        <f t="shared" si="0"/>
        <v>14229821</v>
      </c>
      <c r="I17" s="14">
        <f t="shared" si="1"/>
        <v>0.96379999999999999</v>
      </c>
    </row>
    <row r="18" spans="1:9" ht="15" thickBot="1" x14ac:dyDescent="0.45">
      <c r="A18" s="16" t="s">
        <v>95</v>
      </c>
      <c r="B18" s="17">
        <v>18612406</v>
      </c>
      <c r="C18" s="17">
        <v>13351484</v>
      </c>
      <c r="D18" s="17">
        <v>12577717</v>
      </c>
      <c r="E18" s="18">
        <v>0.94199999999999995</v>
      </c>
      <c r="F18" s="17">
        <v>275719</v>
      </c>
      <c r="G18" s="18">
        <v>2.07E-2</v>
      </c>
      <c r="H18" s="19">
        <f t="shared" si="0"/>
        <v>12853436</v>
      </c>
      <c r="I18" s="18">
        <f t="shared" si="1"/>
        <v>0.9627</v>
      </c>
    </row>
  </sheetData>
  <sortState ref="A2:F32">
    <sortCondition ref="A2:A32"/>
  </sortState>
  <phoneticPr fontId="18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A2" sqref="A2"/>
    </sheetView>
  </sheetViews>
  <sheetFormatPr defaultColWidth="19.5" defaultRowHeight="14.25" x14ac:dyDescent="0.4"/>
  <cols>
    <col min="1" max="1" width="19.5" style="11"/>
    <col min="2" max="4" width="19.5" style="20"/>
    <col min="5" max="5" width="9.375" style="11" bestFit="1" customWidth="1"/>
    <col min="6" max="6" width="19.5" style="20"/>
    <col min="7" max="7" width="8" style="11" bestFit="1" customWidth="1"/>
    <col min="8" max="8" width="19.5" style="11"/>
    <col min="9" max="9" width="10.25" style="11" bestFit="1" customWidth="1"/>
    <col min="10" max="16384" width="19.5" style="11"/>
  </cols>
  <sheetData>
    <row r="1" spans="1:9" s="3" customFormat="1" ht="16.5" thickBot="1" x14ac:dyDescent="0.45">
      <c r="A1" s="1" t="s">
        <v>161</v>
      </c>
      <c r="B1" s="2"/>
      <c r="C1" s="2"/>
      <c r="D1" s="2"/>
      <c r="F1" s="2"/>
    </row>
    <row r="2" spans="1:9" s="6" customFormat="1" ht="45" x14ac:dyDescent="0.4">
      <c r="A2" s="4" t="s">
        <v>112</v>
      </c>
      <c r="B2" s="5" t="s">
        <v>118</v>
      </c>
      <c r="C2" s="5" t="s">
        <v>136</v>
      </c>
      <c r="D2" s="5" t="s">
        <v>116</v>
      </c>
      <c r="E2" s="4" t="s">
        <v>113</v>
      </c>
      <c r="F2" s="5" t="s">
        <v>115</v>
      </c>
      <c r="G2" s="4" t="s">
        <v>114</v>
      </c>
      <c r="H2" s="5" t="s">
        <v>117</v>
      </c>
      <c r="I2" s="4" t="s">
        <v>119</v>
      </c>
    </row>
    <row r="3" spans="1:9" x14ac:dyDescent="0.4">
      <c r="A3" s="7" t="s">
        <v>96</v>
      </c>
      <c r="B3" s="8">
        <v>40129249</v>
      </c>
      <c r="C3" s="8">
        <v>31097273</v>
      </c>
      <c r="D3" s="8">
        <v>25095291</v>
      </c>
      <c r="E3" s="9">
        <v>0.80700000000000005</v>
      </c>
      <c r="F3" s="8">
        <v>3175428</v>
      </c>
      <c r="G3" s="9">
        <v>0.1021</v>
      </c>
      <c r="H3" s="10">
        <f>D3+F3</f>
        <v>28270719</v>
      </c>
      <c r="I3" s="9">
        <f>G3+E3</f>
        <v>0.90910000000000002</v>
      </c>
    </row>
    <row r="4" spans="1:9" x14ac:dyDescent="0.4">
      <c r="A4" s="12" t="s">
        <v>97</v>
      </c>
      <c r="B4" s="13">
        <v>34687135</v>
      </c>
      <c r="C4" s="13">
        <v>26419455</v>
      </c>
      <c r="D4" s="13">
        <v>21441397</v>
      </c>
      <c r="E4" s="14">
        <v>0.81159999999999999</v>
      </c>
      <c r="F4" s="13">
        <v>2829303</v>
      </c>
      <c r="G4" s="14">
        <v>0.1071</v>
      </c>
      <c r="H4" s="15">
        <f t="shared" ref="H4:H18" si="0">D4+F4</f>
        <v>24270700</v>
      </c>
      <c r="I4" s="14">
        <f t="shared" ref="I4:I18" si="1">G4+E4</f>
        <v>0.91869999999999996</v>
      </c>
    </row>
    <row r="5" spans="1:9" x14ac:dyDescent="0.4">
      <c r="A5" s="12" t="s">
        <v>104</v>
      </c>
      <c r="B5" s="13">
        <v>39617234</v>
      </c>
      <c r="C5" s="13">
        <v>31003397</v>
      </c>
      <c r="D5" s="13">
        <v>25860904</v>
      </c>
      <c r="E5" s="14">
        <v>0.83409999999999995</v>
      </c>
      <c r="F5" s="13">
        <v>2513011</v>
      </c>
      <c r="G5" s="14">
        <v>8.1100000000000005E-2</v>
      </c>
      <c r="H5" s="15">
        <f t="shared" si="0"/>
        <v>28373915</v>
      </c>
      <c r="I5" s="14">
        <f t="shared" si="1"/>
        <v>0.91520000000000001</v>
      </c>
    </row>
    <row r="6" spans="1:9" x14ac:dyDescent="0.4">
      <c r="A6" s="12" t="s">
        <v>105</v>
      </c>
      <c r="B6" s="13">
        <v>31934836</v>
      </c>
      <c r="C6" s="13">
        <v>24752431</v>
      </c>
      <c r="D6" s="13">
        <v>19489036</v>
      </c>
      <c r="E6" s="14">
        <v>0.78739999999999999</v>
      </c>
      <c r="F6" s="13">
        <v>2958848</v>
      </c>
      <c r="G6" s="14">
        <v>0.1195</v>
      </c>
      <c r="H6" s="15">
        <f t="shared" si="0"/>
        <v>22447884</v>
      </c>
      <c r="I6" s="14">
        <f t="shared" si="1"/>
        <v>0.90690000000000004</v>
      </c>
    </row>
    <row r="7" spans="1:9" x14ac:dyDescent="0.4">
      <c r="A7" s="12" t="s">
        <v>98</v>
      </c>
      <c r="B7" s="13">
        <v>23201941</v>
      </c>
      <c r="C7" s="13">
        <v>17680644</v>
      </c>
      <c r="D7" s="13">
        <v>12916791</v>
      </c>
      <c r="E7" s="14">
        <v>0.73060000000000003</v>
      </c>
      <c r="F7" s="13">
        <v>938381</v>
      </c>
      <c r="G7" s="14">
        <v>5.3100000000000001E-2</v>
      </c>
      <c r="H7" s="15">
        <f t="shared" si="0"/>
        <v>13855172</v>
      </c>
      <c r="I7" s="14">
        <f t="shared" si="1"/>
        <v>0.78370000000000006</v>
      </c>
    </row>
    <row r="8" spans="1:9" x14ac:dyDescent="0.4">
      <c r="A8" s="12" t="s">
        <v>99</v>
      </c>
      <c r="B8" s="13">
        <v>33235165</v>
      </c>
      <c r="C8" s="13">
        <v>25735316</v>
      </c>
      <c r="D8" s="13">
        <v>18857160</v>
      </c>
      <c r="E8" s="14">
        <v>0.73270000000000002</v>
      </c>
      <c r="F8" s="13">
        <v>1483987</v>
      </c>
      <c r="G8" s="14">
        <v>5.7700000000000001E-2</v>
      </c>
      <c r="H8" s="15">
        <f t="shared" si="0"/>
        <v>20341147</v>
      </c>
      <c r="I8" s="14">
        <f t="shared" si="1"/>
        <v>0.79039999999999999</v>
      </c>
    </row>
    <row r="9" spans="1:9" x14ac:dyDescent="0.4">
      <c r="A9" s="12" t="s">
        <v>106</v>
      </c>
      <c r="B9" s="13">
        <v>36539479</v>
      </c>
      <c r="C9" s="13">
        <v>27879665</v>
      </c>
      <c r="D9" s="13">
        <v>21673005</v>
      </c>
      <c r="E9" s="14">
        <v>0.77739999999999998</v>
      </c>
      <c r="F9" s="13">
        <v>1414091</v>
      </c>
      <c r="G9" s="14">
        <v>5.0700000000000002E-2</v>
      </c>
      <c r="H9" s="15">
        <f t="shared" si="0"/>
        <v>23087096</v>
      </c>
      <c r="I9" s="14">
        <f t="shared" si="1"/>
        <v>0.82809999999999995</v>
      </c>
    </row>
    <row r="10" spans="1:9" x14ac:dyDescent="0.4">
      <c r="A10" s="12" t="s">
        <v>107</v>
      </c>
      <c r="B10" s="13">
        <v>35398059</v>
      </c>
      <c r="C10" s="13">
        <v>26346618</v>
      </c>
      <c r="D10" s="13">
        <v>20703498</v>
      </c>
      <c r="E10" s="14">
        <v>0.78580000000000005</v>
      </c>
      <c r="F10" s="13">
        <v>1375013</v>
      </c>
      <c r="G10" s="14">
        <v>5.2200000000000003E-2</v>
      </c>
      <c r="H10" s="15">
        <f t="shared" si="0"/>
        <v>22078511</v>
      </c>
      <c r="I10" s="14">
        <f t="shared" si="1"/>
        <v>0.83800000000000008</v>
      </c>
    </row>
    <row r="11" spans="1:9" x14ac:dyDescent="0.4">
      <c r="A11" s="12" t="s">
        <v>100</v>
      </c>
      <c r="B11" s="13">
        <v>29864179</v>
      </c>
      <c r="C11" s="13">
        <v>22763813</v>
      </c>
      <c r="D11" s="13">
        <v>17715149</v>
      </c>
      <c r="E11" s="14">
        <v>0.7782</v>
      </c>
      <c r="F11" s="13">
        <v>2198429</v>
      </c>
      <c r="G11" s="14">
        <v>9.6600000000000005E-2</v>
      </c>
      <c r="H11" s="15">
        <f t="shared" si="0"/>
        <v>19913578</v>
      </c>
      <c r="I11" s="14">
        <f t="shared" si="1"/>
        <v>0.87480000000000002</v>
      </c>
    </row>
    <row r="12" spans="1:9" x14ac:dyDescent="0.4">
      <c r="A12" s="12" t="s">
        <v>101</v>
      </c>
      <c r="B12" s="13">
        <v>36463172</v>
      </c>
      <c r="C12" s="13">
        <v>28470378</v>
      </c>
      <c r="D12" s="13">
        <v>22429997</v>
      </c>
      <c r="E12" s="14">
        <v>0.78779999999999994</v>
      </c>
      <c r="F12" s="13">
        <v>2889410</v>
      </c>
      <c r="G12" s="14">
        <v>0.10150000000000001</v>
      </c>
      <c r="H12" s="15">
        <f t="shared" si="0"/>
        <v>25319407</v>
      </c>
      <c r="I12" s="14">
        <f t="shared" si="1"/>
        <v>0.88929999999999998</v>
      </c>
    </row>
    <row r="13" spans="1:9" x14ac:dyDescent="0.4">
      <c r="A13" s="12" t="s">
        <v>108</v>
      </c>
      <c r="B13" s="13">
        <v>38984128</v>
      </c>
      <c r="C13" s="13">
        <v>30840236</v>
      </c>
      <c r="D13" s="13">
        <v>25051163</v>
      </c>
      <c r="E13" s="14">
        <v>0.81230000000000002</v>
      </c>
      <c r="F13" s="13">
        <v>2422158</v>
      </c>
      <c r="G13" s="14">
        <v>7.85E-2</v>
      </c>
      <c r="H13" s="15">
        <f t="shared" si="0"/>
        <v>27473321</v>
      </c>
      <c r="I13" s="14">
        <f t="shared" si="1"/>
        <v>0.89080000000000004</v>
      </c>
    </row>
    <row r="14" spans="1:9" x14ac:dyDescent="0.4">
      <c r="A14" s="12" t="s">
        <v>109</v>
      </c>
      <c r="B14" s="13">
        <v>34168884</v>
      </c>
      <c r="C14" s="13">
        <v>27198818</v>
      </c>
      <c r="D14" s="13">
        <v>22390815</v>
      </c>
      <c r="E14" s="14">
        <v>0.82320000000000004</v>
      </c>
      <c r="F14" s="13">
        <v>2253877</v>
      </c>
      <c r="G14" s="14">
        <v>8.2900000000000001E-2</v>
      </c>
      <c r="H14" s="15">
        <f t="shared" si="0"/>
        <v>24644692</v>
      </c>
      <c r="I14" s="14">
        <f t="shared" si="1"/>
        <v>0.90610000000000002</v>
      </c>
    </row>
    <row r="15" spans="1:9" x14ac:dyDescent="0.4">
      <c r="A15" s="12" t="s">
        <v>102</v>
      </c>
      <c r="B15" s="13">
        <f>52778348/2</f>
        <v>26389174</v>
      </c>
      <c r="C15" s="13">
        <v>20469006</v>
      </c>
      <c r="D15" s="13">
        <v>16908117</v>
      </c>
      <c r="E15" s="14">
        <v>0.82599999999999996</v>
      </c>
      <c r="F15" s="13">
        <v>1371768</v>
      </c>
      <c r="G15" s="14">
        <v>6.7000000000000004E-2</v>
      </c>
      <c r="H15" s="15">
        <f t="shared" si="0"/>
        <v>18279885</v>
      </c>
      <c r="I15" s="14">
        <f t="shared" si="1"/>
        <v>0.89300000000000002</v>
      </c>
    </row>
    <row r="16" spans="1:9" x14ac:dyDescent="0.4">
      <c r="A16" s="12" t="s">
        <v>103</v>
      </c>
      <c r="B16" s="13">
        <f>70946476/2</f>
        <v>35473238</v>
      </c>
      <c r="C16" s="13">
        <v>26726305</v>
      </c>
      <c r="D16" s="13">
        <v>22669114</v>
      </c>
      <c r="E16" s="14">
        <v>0.84819999999999995</v>
      </c>
      <c r="F16" s="13">
        <v>1544982</v>
      </c>
      <c r="G16" s="14">
        <v>5.7799999999999997E-2</v>
      </c>
      <c r="H16" s="15">
        <f t="shared" si="0"/>
        <v>24214096</v>
      </c>
      <c r="I16" s="14">
        <f t="shared" si="1"/>
        <v>0.90599999999999992</v>
      </c>
    </row>
    <row r="17" spans="1:9" x14ac:dyDescent="0.4">
      <c r="A17" s="12" t="s">
        <v>110</v>
      </c>
      <c r="B17" s="13">
        <f>67935622/2</f>
        <v>33967811</v>
      </c>
      <c r="C17" s="13">
        <v>26696308</v>
      </c>
      <c r="D17" s="13">
        <v>23471567</v>
      </c>
      <c r="E17" s="14">
        <v>0.87919999999999998</v>
      </c>
      <c r="F17" s="13">
        <v>992666</v>
      </c>
      <c r="G17" s="14">
        <v>3.7199999999999997E-2</v>
      </c>
      <c r="H17" s="15">
        <f t="shared" si="0"/>
        <v>24464233</v>
      </c>
      <c r="I17" s="14">
        <f t="shared" si="1"/>
        <v>0.91639999999999999</v>
      </c>
    </row>
    <row r="18" spans="1:9" ht="15" thickBot="1" x14ac:dyDescent="0.45">
      <c r="A18" s="16" t="s">
        <v>111</v>
      </c>
      <c r="B18" s="17">
        <f>67749782/2</f>
        <v>33874891</v>
      </c>
      <c r="C18" s="17">
        <v>27710211</v>
      </c>
      <c r="D18" s="17">
        <v>24351348</v>
      </c>
      <c r="E18" s="18">
        <v>0.87880000000000003</v>
      </c>
      <c r="F18" s="17">
        <v>1007874</v>
      </c>
      <c r="G18" s="18">
        <v>3.6400000000000002E-2</v>
      </c>
      <c r="H18" s="19">
        <f t="shared" si="0"/>
        <v>25359222</v>
      </c>
      <c r="I18" s="18">
        <f t="shared" si="1"/>
        <v>0.91520000000000001</v>
      </c>
    </row>
  </sheetData>
  <sortState ref="A2:F32">
    <sortCondition ref="A2:A32"/>
  </sortState>
  <phoneticPr fontId="18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a. D. miranda</vt:lpstr>
      <vt:lpstr>b. D. pseudoobscura</vt:lpstr>
      <vt:lpstr>c. D. obscura</vt:lpstr>
      <vt:lpstr>d. D. albomicans</vt:lpstr>
      <vt:lpstr>e. D. nasuta</vt:lpstr>
      <vt:lpstr>f. D. kohkoa</vt:lpstr>
      <vt:lpstr>g. D. americana</vt:lpstr>
      <vt:lpstr>h. D. texana</vt:lpstr>
      <vt:lpstr>i. D. novamexicana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Nozawa</dc:creator>
  <cp:lastModifiedBy>Nozawa</cp:lastModifiedBy>
  <dcterms:created xsi:type="dcterms:W3CDTF">2021-05-20T08:52:34Z</dcterms:created>
  <dcterms:modified xsi:type="dcterms:W3CDTF">2021-06-06T14:08:07Z</dcterms:modified>
</cp:coreProperties>
</file>