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au\Labwork_BUMC\Projects\MosquitoCells\paper3rdSubmit20201213_GenomeRes\"/>
    </mc:Choice>
  </mc:AlternateContent>
  <xr:revisionPtr revIDLastSave="0" documentId="13_ncr:1_{913D7C34-B3B4-487F-AAF2-CF0299BC6F34}" xr6:coauthVersionLast="45" xr6:coauthVersionMax="45" xr10:uidLastSave="{00000000-0000-0000-0000-000000000000}"/>
  <bookViews>
    <workbookView xWindow="6710" yWindow="1450" windowWidth="27270" windowHeight="17180" xr2:uid="{00000000-000D-0000-FFFF-FFFF00000000}"/>
  </bookViews>
  <sheets>
    <sheet name="TableS3_Dmel_MetaTab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69" i="1" l="1"/>
  <c r="AA66" i="1" l="1"/>
  <c r="Y67" i="1"/>
  <c r="W67" i="1"/>
  <c r="U67" i="1"/>
  <c r="S67" i="1"/>
  <c r="P66" i="1"/>
  <c r="Z66" i="1" s="1"/>
  <c r="P67" i="1"/>
  <c r="AA67" i="1" s="1"/>
  <c r="T66" i="1" l="1"/>
  <c r="V66" i="1"/>
  <c r="X66" i="1"/>
  <c r="S66" i="1"/>
  <c r="U66" i="1"/>
  <c r="W66" i="1"/>
  <c r="Y66" i="1"/>
  <c r="T67" i="1"/>
  <c r="V67" i="1"/>
  <c r="X67" i="1"/>
  <c r="Z67" i="1"/>
  <c r="P35" i="1"/>
  <c r="Y35" i="1" s="1"/>
  <c r="P40" i="1"/>
  <c r="Z40" i="1" s="1"/>
  <c r="P41" i="1"/>
  <c r="P42" i="1"/>
  <c r="X42" i="1" s="1"/>
  <c r="P43" i="1"/>
  <c r="Y43" i="1" s="1"/>
  <c r="P44" i="1"/>
  <c r="P45" i="1"/>
  <c r="P46" i="1"/>
  <c r="V46" i="1" s="1"/>
  <c r="P47" i="1"/>
  <c r="V47" i="1" s="1"/>
  <c r="P48" i="1"/>
  <c r="P49" i="1"/>
  <c r="P50" i="1"/>
  <c r="V50" i="1" s="1"/>
  <c r="P51" i="1"/>
  <c r="Y51" i="1" s="1"/>
  <c r="P52" i="1"/>
  <c r="P53" i="1"/>
  <c r="P54" i="1"/>
  <c r="X54" i="1" s="1"/>
  <c r="P55" i="1"/>
  <c r="P56" i="1"/>
  <c r="Z56" i="1" s="1"/>
  <c r="P57" i="1"/>
  <c r="P58" i="1"/>
  <c r="X58" i="1" s="1"/>
  <c r="P59" i="1"/>
  <c r="Y59" i="1" s="1"/>
  <c r="P60" i="1"/>
  <c r="P61" i="1"/>
  <c r="P62" i="1"/>
  <c r="V62" i="1" s="1"/>
  <c r="P63" i="1"/>
  <c r="T63" i="1" s="1"/>
  <c r="P64" i="1"/>
  <c r="P65" i="1"/>
  <c r="P8" i="1"/>
  <c r="U8" i="1" s="1"/>
  <c r="P9" i="1"/>
  <c r="P10" i="1"/>
  <c r="U10" i="1" s="1"/>
  <c r="P11" i="1"/>
  <c r="P12" i="1"/>
  <c r="V12" i="1" s="1"/>
  <c r="P13" i="1"/>
  <c r="W13" i="1" s="1"/>
  <c r="P14" i="1"/>
  <c r="P15" i="1"/>
  <c r="P16" i="1"/>
  <c r="Z16" i="1" s="1"/>
  <c r="P17" i="1"/>
  <c r="P18" i="1"/>
  <c r="U18" i="1" s="1"/>
  <c r="P19" i="1"/>
  <c r="P20" i="1"/>
  <c r="V20" i="1" s="1"/>
  <c r="P21" i="1"/>
  <c r="U21" i="1" s="1"/>
  <c r="P22" i="1"/>
  <c r="U22" i="1" s="1"/>
  <c r="P23" i="1"/>
  <c r="P24" i="1"/>
  <c r="U24" i="1" s="1"/>
  <c r="P25" i="1"/>
  <c r="U25" i="1" s="1"/>
  <c r="P26" i="1"/>
  <c r="X26" i="1" s="1"/>
  <c r="P27" i="1"/>
  <c r="P28" i="1"/>
  <c r="V28" i="1" s="1"/>
  <c r="P29" i="1"/>
  <c r="P30" i="1"/>
  <c r="V30" i="1" s="1"/>
  <c r="P31" i="1"/>
  <c r="P32" i="1"/>
  <c r="Z32" i="1" s="1"/>
  <c r="P33" i="1"/>
  <c r="AA33" i="1" s="1"/>
  <c r="P34" i="1"/>
  <c r="P36" i="1"/>
  <c r="P37" i="1"/>
  <c r="V37" i="1" s="1"/>
  <c r="P38" i="1"/>
  <c r="U38" i="1" s="1"/>
  <c r="P39" i="1"/>
  <c r="U39" i="1" s="1"/>
  <c r="P7" i="1"/>
  <c r="P6" i="1"/>
  <c r="X6" i="1" s="1"/>
  <c r="S34" i="1" l="1"/>
  <c r="AA34" i="1"/>
  <c r="W34" i="1"/>
  <c r="Z34" i="1"/>
  <c r="Y34" i="1"/>
  <c r="S14" i="1"/>
  <c r="AA14" i="1"/>
  <c r="W14" i="1"/>
  <c r="Z14" i="1"/>
  <c r="Y14" i="1"/>
  <c r="S29" i="1"/>
  <c r="Z29" i="1"/>
  <c r="V29" i="1"/>
  <c r="Y29" i="1"/>
  <c r="X29" i="1"/>
  <c r="S17" i="1"/>
  <c r="Z17" i="1"/>
  <c r="V17" i="1"/>
  <c r="Y17" i="1"/>
  <c r="X17" i="1"/>
  <c r="S9" i="1"/>
  <c r="Z9" i="1"/>
  <c r="V9" i="1"/>
  <c r="Y9" i="1"/>
  <c r="X9" i="1"/>
  <c r="S55" i="1"/>
  <c r="X55" i="1"/>
  <c r="AA55" i="1"/>
  <c r="W55" i="1"/>
  <c r="Z55" i="1"/>
  <c r="S7" i="1"/>
  <c r="X7" i="1"/>
  <c r="AA7" i="1"/>
  <c r="W7" i="1"/>
  <c r="Z7" i="1"/>
  <c r="V7" i="1"/>
  <c r="S36" i="1"/>
  <c r="X36" i="1"/>
  <c r="AA36" i="1"/>
  <c r="W36" i="1"/>
  <c r="Z36" i="1"/>
  <c r="V36" i="1"/>
  <c r="S31" i="1"/>
  <c r="X31" i="1"/>
  <c r="AA31" i="1"/>
  <c r="W31" i="1"/>
  <c r="Z31" i="1"/>
  <c r="V31" i="1"/>
  <c r="S27" i="1"/>
  <c r="X27" i="1"/>
  <c r="AA27" i="1"/>
  <c r="W27" i="1"/>
  <c r="Z27" i="1"/>
  <c r="V27" i="1"/>
  <c r="S23" i="1"/>
  <c r="X23" i="1"/>
  <c r="AA23" i="1"/>
  <c r="W23" i="1"/>
  <c r="Z23" i="1"/>
  <c r="V23" i="1"/>
  <c r="S19" i="1"/>
  <c r="X19" i="1"/>
  <c r="AA19" i="1"/>
  <c r="W19" i="1"/>
  <c r="Z19" i="1"/>
  <c r="V19" i="1"/>
  <c r="S15" i="1"/>
  <c r="X15" i="1"/>
  <c r="AA15" i="1"/>
  <c r="W15" i="1"/>
  <c r="Z15" i="1"/>
  <c r="V15" i="1"/>
  <c r="S11" i="1"/>
  <c r="X11" i="1"/>
  <c r="AA11" i="1"/>
  <c r="W11" i="1"/>
  <c r="Z11" i="1"/>
  <c r="V11" i="1"/>
  <c r="S65" i="1"/>
  <c r="Z65" i="1"/>
  <c r="Y65" i="1"/>
  <c r="X65" i="1"/>
  <c r="S61" i="1"/>
  <c r="Z61" i="1"/>
  <c r="Y61" i="1"/>
  <c r="X61" i="1"/>
  <c r="S57" i="1"/>
  <c r="Z57" i="1"/>
  <c r="Y57" i="1"/>
  <c r="X57" i="1"/>
  <c r="S53" i="1"/>
  <c r="Z53" i="1"/>
  <c r="Y53" i="1"/>
  <c r="X53" i="1"/>
  <c r="S49" i="1"/>
  <c r="Z49" i="1"/>
  <c r="Y49" i="1"/>
  <c r="X49" i="1"/>
  <c r="S45" i="1"/>
  <c r="Z45" i="1"/>
  <c r="Y45" i="1"/>
  <c r="X45" i="1"/>
  <c r="S41" i="1"/>
  <c r="Z41" i="1"/>
  <c r="Y41" i="1"/>
  <c r="X41" i="1"/>
  <c r="T65" i="1"/>
  <c r="T61" i="1"/>
  <c r="T57" i="1"/>
  <c r="T53" i="1"/>
  <c r="T49" i="1"/>
  <c r="T45" i="1"/>
  <c r="T41" i="1"/>
  <c r="T38" i="1"/>
  <c r="T33" i="1"/>
  <c r="T29" i="1"/>
  <c r="T25" i="1"/>
  <c r="T21" i="1"/>
  <c r="T17" i="1"/>
  <c r="T13" i="1"/>
  <c r="T9" i="1"/>
  <c r="U62" i="1"/>
  <c r="U58" i="1"/>
  <c r="U54" i="1"/>
  <c r="U50" i="1"/>
  <c r="U46" i="1"/>
  <c r="U42" i="1"/>
  <c r="U34" i="1"/>
  <c r="U30" i="1"/>
  <c r="U26" i="1"/>
  <c r="U14" i="1"/>
  <c r="U6" i="1"/>
  <c r="V63" i="1"/>
  <c r="V59" i="1"/>
  <c r="V55" i="1"/>
  <c r="V51" i="1"/>
  <c r="V43" i="1"/>
  <c r="V35" i="1"/>
  <c r="V32" i="1"/>
  <c r="V24" i="1"/>
  <c r="V16" i="1"/>
  <c r="W65" i="1"/>
  <c r="W49" i="1"/>
  <c r="W33" i="1"/>
  <c r="W17" i="1"/>
  <c r="X62" i="1"/>
  <c r="X46" i="1"/>
  <c r="X30" i="1"/>
  <c r="X14" i="1"/>
  <c r="Y27" i="1"/>
  <c r="Y11" i="1"/>
  <c r="Z24" i="1"/>
  <c r="Z8" i="1"/>
  <c r="AA53" i="1"/>
  <c r="AA38" i="1"/>
  <c r="AA21" i="1"/>
  <c r="S39" i="1"/>
  <c r="AA39" i="1"/>
  <c r="W39" i="1"/>
  <c r="Z39" i="1"/>
  <c r="Y39" i="1"/>
  <c r="S22" i="1"/>
  <c r="AA22" i="1"/>
  <c r="W22" i="1"/>
  <c r="Z22" i="1"/>
  <c r="Y22" i="1"/>
  <c r="S10" i="1"/>
  <c r="AA10" i="1"/>
  <c r="W10" i="1"/>
  <c r="Z10" i="1"/>
  <c r="V10" i="1"/>
  <c r="Y10" i="1"/>
  <c r="S64" i="1"/>
  <c r="Y64" i="1"/>
  <c r="X64" i="1"/>
  <c r="AA64" i="1"/>
  <c r="W64" i="1"/>
  <c r="S60" i="1"/>
  <c r="Y60" i="1"/>
  <c r="X60" i="1"/>
  <c r="AA60" i="1"/>
  <c r="W60" i="1"/>
  <c r="S56" i="1"/>
  <c r="Y56" i="1"/>
  <c r="X56" i="1"/>
  <c r="AA56" i="1"/>
  <c r="W56" i="1"/>
  <c r="S52" i="1"/>
  <c r="Y52" i="1"/>
  <c r="X52" i="1"/>
  <c r="AA52" i="1"/>
  <c r="W52" i="1"/>
  <c r="S48" i="1"/>
  <c r="Y48" i="1"/>
  <c r="X48" i="1"/>
  <c r="AA48" i="1"/>
  <c r="W48" i="1"/>
  <c r="S44" i="1"/>
  <c r="Y44" i="1"/>
  <c r="X44" i="1"/>
  <c r="AA44" i="1"/>
  <c r="W44" i="1"/>
  <c r="S40" i="1"/>
  <c r="Y40" i="1"/>
  <c r="X40" i="1"/>
  <c r="AA40" i="1"/>
  <c r="W40" i="1"/>
  <c r="T64" i="1"/>
  <c r="T60" i="1"/>
  <c r="T56" i="1"/>
  <c r="T52" i="1"/>
  <c r="T48" i="1"/>
  <c r="T44" i="1"/>
  <c r="T40" i="1"/>
  <c r="T37" i="1"/>
  <c r="T32" i="1"/>
  <c r="T28" i="1"/>
  <c r="T24" i="1"/>
  <c r="T20" i="1"/>
  <c r="T16" i="1"/>
  <c r="T12" i="1"/>
  <c r="T8" i="1"/>
  <c r="U65" i="1"/>
  <c r="U61" i="1"/>
  <c r="U57" i="1"/>
  <c r="U53" i="1"/>
  <c r="U49" i="1"/>
  <c r="U45" i="1"/>
  <c r="U41" i="1"/>
  <c r="U33" i="1"/>
  <c r="U29" i="1"/>
  <c r="U17" i="1"/>
  <c r="U13" i="1"/>
  <c r="U9" i="1"/>
  <c r="V58" i="1"/>
  <c r="V54" i="1"/>
  <c r="V42" i="1"/>
  <c r="V39" i="1"/>
  <c r="V22" i="1"/>
  <c r="V14" i="1"/>
  <c r="W61" i="1"/>
  <c r="W45" i="1"/>
  <c r="W29" i="1"/>
  <c r="X10" i="1"/>
  <c r="Y55" i="1"/>
  <c r="Y23" i="1"/>
  <c r="Y7" i="1"/>
  <c r="Z52" i="1"/>
  <c r="Z37" i="1"/>
  <c r="Z20" i="1"/>
  <c r="AA65" i="1"/>
  <c r="AA49" i="1"/>
  <c r="AA17" i="1"/>
  <c r="S30" i="1"/>
  <c r="AA30" i="1"/>
  <c r="W30" i="1"/>
  <c r="Z30" i="1"/>
  <c r="Y30" i="1"/>
  <c r="S38" i="1"/>
  <c r="Z38" i="1"/>
  <c r="V38" i="1"/>
  <c r="Y38" i="1"/>
  <c r="X38" i="1"/>
  <c r="S25" i="1"/>
  <c r="Z25" i="1"/>
  <c r="V25" i="1"/>
  <c r="Y25" i="1"/>
  <c r="X25" i="1"/>
  <c r="S13" i="1"/>
  <c r="Z13" i="1"/>
  <c r="V13" i="1"/>
  <c r="Y13" i="1"/>
  <c r="X13" i="1"/>
  <c r="S59" i="1"/>
  <c r="X59" i="1"/>
  <c r="AA59" i="1"/>
  <c r="W59" i="1"/>
  <c r="Z59" i="1"/>
  <c r="S47" i="1"/>
  <c r="X47" i="1"/>
  <c r="AA47" i="1"/>
  <c r="W47" i="1"/>
  <c r="Z47" i="1"/>
  <c r="S43" i="1"/>
  <c r="X43" i="1"/>
  <c r="AA43" i="1"/>
  <c r="W43" i="1"/>
  <c r="Z43" i="1"/>
  <c r="S35" i="1"/>
  <c r="X35" i="1"/>
  <c r="AA35" i="1"/>
  <c r="W35" i="1"/>
  <c r="Z35" i="1"/>
  <c r="T59" i="1"/>
  <c r="T55" i="1"/>
  <c r="T51" i="1"/>
  <c r="T47" i="1"/>
  <c r="T43" i="1"/>
  <c r="T35" i="1"/>
  <c r="T36" i="1"/>
  <c r="T31" i="1"/>
  <c r="T27" i="1"/>
  <c r="T23" i="1"/>
  <c r="T19" i="1"/>
  <c r="T15" i="1"/>
  <c r="T11" i="1"/>
  <c r="T7" i="1"/>
  <c r="U64" i="1"/>
  <c r="U60" i="1"/>
  <c r="U56" i="1"/>
  <c r="U52" i="1"/>
  <c r="U48" i="1"/>
  <c r="U44" i="1"/>
  <c r="U40" i="1"/>
  <c r="U37" i="1"/>
  <c r="U32" i="1"/>
  <c r="U28" i="1"/>
  <c r="U20" i="1"/>
  <c r="U16" i="1"/>
  <c r="U12" i="1"/>
  <c r="V65" i="1"/>
  <c r="V61" i="1"/>
  <c r="V57" i="1"/>
  <c r="V53" i="1"/>
  <c r="V49" i="1"/>
  <c r="V45" i="1"/>
  <c r="V41" i="1"/>
  <c r="W57" i="1"/>
  <c r="W41" i="1"/>
  <c r="W25" i="1"/>
  <c r="W9" i="1"/>
  <c r="X39" i="1"/>
  <c r="X22" i="1"/>
  <c r="Y36" i="1"/>
  <c r="Y19" i="1"/>
  <c r="Z64" i="1"/>
  <c r="Z48" i="1"/>
  <c r="AA61" i="1"/>
  <c r="AA45" i="1"/>
  <c r="AA29" i="1"/>
  <c r="AA13" i="1"/>
  <c r="S26" i="1"/>
  <c r="AA26" i="1"/>
  <c r="W26" i="1"/>
  <c r="Z26" i="1"/>
  <c r="Y26" i="1"/>
  <c r="S18" i="1"/>
  <c r="AA18" i="1"/>
  <c r="W18" i="1"/>
  <c r="Z18" i="1"/>
  <c r="Y18" i="1"/>
  <c r="S33" i="1"/>
  <c r="Z33" i="1"/>
  <c r="V33" i="1"/>
  <c r="Y33" i="1"/>
  <c r="X33" i="1"/>
  <c r="S21" i="1"/>
  <c r="Z21" i="1"/>
  <c r="V21" i="1"/>
  <c r="Y21" i="1"/>
  <c r="X21" i="1"/>
  <c r="S63" i="1"/>
  <c r="X63" i="1"/>
  <c r="AA63" i="1"/>
  <c r="W63" i="1"/>
  <c r="Z63" i="1"/>
  <c r="S51" i="1"/>
  <c r="X51" i="1"/>
  <c r="AA51" i="1"/>
  <c r="W51" i="1"/>
  <c r="Z51" i="1"/>
  <c r="S6" i="1"/>
  <c r="AA6" i="1"/>
  <c r="W6" i="1"/>
  <c r="Z6" i="1"/>
  <c r="V6" i="1"/>
  <c r="Y6" i="1"/>
  <c r="S37" i="1"/>
  <c r="Y37" i="1"/>
  <c r="X37" i="1"/>
  <c r="AA37" i="1"/>
  <c r="W37" i="1"/>
  <c r="S32" i="1"/>
  <c r="Y32" i="1"/>
  <c r="X32" i="1"/>
  <c r="AA32" i="1"/>
  <c r="W32" i="1"/>
  <c r="S28" i="1"/>
  <c r="Y28" i="1"/>
  <c r="X28" i="1"/>
  <c r="AA28" i="1"/>
  <c r="W28" i="1"/>
  <c r="S24" i="1"/>
  <c r="Y24" i="1"/>
  <c r="X24" i="1"/>
  <c r="AA24" i="1"/>
  <c r="W24" i="1"/>
  <c r="S20" i="1"/>
  <c r="Y20" i="1"/>
  <c r="X20" i="1"/>
  <c r="AA20" i="1"/>
  <c r="W20" i="1"/>
  <c r="S16" i="1"/>
  <c r="Y16" i="1"/>
  <c r="X16" i="1"/>
  <c r="AA16" i="1"/>
  <c r="W16" i="1"/>
  <c r="S12" i="1"/>
  <c r="Y12" i="1"/>
  <c r="X12" i="1"/>
  <c r="AA12" i="1"/>
  <c r="W12" i="1"/>
  <c r="S8" i="1"/>
  <c r="Y8" i="1"/>
  <c r="X8" i="1"/>
  <c r="AA8" i="1"/>
  <c r="W8" i="1"/>
  <c r="S62" i="1"/>
  <c r="AA62" i="1"/>
  <c r="W62" i="1"/>
  <c r="Z62" i="1"/>
  <c r="Y62" i="1"/>
  <c r="S58" i="1"/>
  <c r="AA58" i="1"/>
  <c r="W58" i="1"/>
  <c r="Z58" i="1"/>
  <c r="Y58" i="1"/>
  <c r="S54" i="1"/>
  <c r="AA54" i="1"/>
  <c r="W54" i="1"/>
  <c r="Z54" i="1"/>
  <c r="Y54" i="1"/>
  <c r="S50" i="1"/>
  <c r="AA50" i="1"/>
  <c r="W50" i="1"/>
  <c r="Z50" i="1"/>
  <c r="Y50" i="1"/>
  <c r="S46" i="1"/>
  <c r="AA46" i="1"/>
  <c r="W46" i="1"/>
  <c r="Z46" i="1"/>
  <c r="Y46" i="1"/>
  <c r="S42" i="1"/>
  <c r="AA42" i="1"/>
  <c r="W42" i="1"/>
  <c r="Z42" i="1"/>
  <c r="Y42" i="1"/>
  <c r="T62" i="1"/>
  <c r="T58" i="1"/>
  <c r="T54" i="1"/>
  <c r="T50" i="1"/>
  <c r="T46" i="1"/>
  <c r="T42" i="1"/>
  <c r="T39" i="1"/>
  <c r="T34" i="1"/>
  <c r="T30" i="1"/>
  <c r="T26" i="1"/>
  <c r="T22" i="1"/>
  <c r="T18" i="1"/>
  <c r="T14" i="1"/>
  <c r="T10" i="1"/>
  <c r="T6" i="1"/>
  <c r="U63" i="1"/>
  <c r="U59" i="1"/>
  <c r="U55" i="1"/>
  <c r="U51" i="1"/>
  <c r="U47" i="1"/>
  <c r="U43" i="1"/>
  <c r="U35" i="1"/>
  <c r="U36" i="1"/>
  <c r="U31" i="1"/>
  <c r="U27" i="1"/>
  <c r="U23" i="1"/>
  <c r="U19" i="1"/>
  <c r="U15" i="1"/>
  <c r="U11" i="1"/>
  <c r="U7" i="1"/>
  <c r="V64" i="1"/>
  <c r="V60" i="1"/>
  <c r="V56" i="1"/>
  <c r="V52" i="1"/>
  <c r="V48" i="1"/>
  <c r="V44" i="1"/>
  <c r="V40" i="1"/>
  <c r="V34" i="1"/>
  <c r="V26" i="1"/>
  <c r="V18" i="1"/>
  <c r="V8" i="1"/>
  <c r="W53" i="1"/>
  <c r="W38" i="1"/>
  <c r="W21" i="1"/>
  <c r="X50" i="1"/>
  <c r="X34" i="1"/>
  <c r="X18" i="1"/>
  <c r="Y63" i="1"/>
  <c r="Y47" i="1"/>
  <c r="Y31" i="1"/>
  <c r="Y15" i="1"/>
  <c r="Z60" i="1"/>
  <c r="Z44" i="1"/>
  <c r="Z28" i="1"/>
  <c r="Z12" i="1"/>
  <c r="AA57" i="1"/>
  <c r="AA41" i="1"/>
  <c r="AA25" i="1"/>
  <c r="AA9" i="1"/>
  <c r="P5" i="1"/>
  <c r="S5" i="1" l="1"/>
  <c r="AA5" i="1"/>
  <c r="W5" i="1"/>
  <c r="Z5" i="1"/>
  <c r="Y5" i="1"/>
  <c r="X5" i="1"/>
  <c r="T5" i="1"/>
  <c r="V5" i="1"/>
  <c r="U5" i="1"/>
</calcChain>
</file>

<file path=xl/sharedStrings.xml><?xml version="1.0" encoding="utf-8"?>
<sst xmlns="http://schemas.openxmlformats.org/spreadsheetml/2006/main" count="277" uniqueCount="91">
  <si>
    <t>Sample</t>
  </si>
  <si>
    <t>Library Size (all replicates)</t>
  </si>
  <si>
    <t>Percent Genome Mapped</t>
  </si>
  <si>
    <t>miRNA counts</t>
  </si>
  <si>
    <t>siRNA counts</t>
  </si>
  <si>
    <t>piRNA counts</t>
  </si>
  <si>
    <t>Virus counts</t>
  </si>
  <si>
    <t>TE counts</t>
  </si>
  <si>
    <t>Genecentric count</t>
  </si>
  <si>
    <t>Intergenic counts</t>
  </si>
  <si>
    <t>StructureRNA_Derived_siRNA</t>
  </si>
  <si>
    <t>StructureRNA_Derived_piRNA</t>
  </si>
  <si>
    <t>Source</t>
  </si>
  <si>
    <t>Dmel_OSSLau2018_sRNA</t>
  </si>
  <si>
    <t>OSSLau2018_WRR1Lau2018_dysgenesis</t>
  </si>
  <si>
    <t>Dmel_WRR1Lau2018_sRNA</t>
  </si>
  <si>
    <t>Dmel_OvaryBeta_RAL313_sRNA</t>
  </si>
  <si>
    <t>Dmel_Song_from_Chen_GBE_2014_SRP019948</t>
  </si>
  <si>
    <t>Dmel_OvaryBeta_RAL358_sRNA</t>
  </si>
  <si>
    <t>Dmel_OvaryBeta_RAL362_sRNA</t>
  </si>
  <si>
    <t>Dmel_OvaryBeta_RAL375_sRNA</t>
  </si>
  <si>
    <t>Dmel_OvaryBeta_RAL379_sRNA</t>
  </si>
  <si>
    <t>Dmel_OvaryBeta_RAL380_sRNA</t>
  </si>
  <si>
    <t>Dmel_OvaryBeta_RAL391_sRNA</t>
  </si>
  <si>
    <t>Dmel_OvaryBeta_RAL399_sRNA</t>
  </si>
  <si>
    <t>Dmel_OvaryBeta_RAL427_sRNA</t>
  </si>
  <si>
    <t>Dmel_OvaryBeta_RAL437_sRNA</t>
  </si>
  <si>
    <t>Dmel_OvaryBeta_RAL555_sRNA</t>
  </si>
  <si>
    <t>Dmel_OvaryBeta_RAL705_sRNA</t>
  </si>
  <si>
    <t>Dmel_OvaryBeta_RAL707_sRNA</t>
  </si>
  <si>
    <t>Dmel_OvaryBeta_RAL712_sRNA</t>
  </si>
  <si>
    <t>Dmel_OvaryBeta_RAL714_sRNA</t>
  </si>
  <si>
    <t>Dmel_OvaryBeta_RAL732_sRNA</t>
  </si>
  <si>
    <t>Dmel_1182-4H_cellline</t>
  </si>
  <si>
    <t>Dmel_Wen_from_Lai_Lab_Genome_Research_2014_SRP021897</t>
  </si>
  <si>
    <t>Dmel_CME-L1_cellline</t>
  </si>
  <si>
    <t>Dmel_CME-W1-Cl8_Plus_cellline</t>
  </si>
  <si>
    <t>Dmel_CME-W2_cellline</t>
  </si>
  <si>
    <t>Dmel_CME-G2_cellline</t>
  </si>
  <si>
    <t>Dmel_CME-GM2_cellline</t>
  </si>
  <si>
    <t>Dmel_Kc167_cellline</t>
  </si>
  <si>
    <t>Dmel_mbn2_cellline</t>
  </si>
  <si>
    <t>Dmel_ML-DmBg1-c1_cellline</t>
  </si>
  <si>
    <t>Dmel_MLDmBG3-c2_cellline</t>
  </si>
  <si>
    <t>Dmel_DmD16-c3_cellline</t>
  </si>
  <si>
    <t>Dmel_ML-DmD20-c5_cellline</t>
  </si>
  <si>
    <t>Dmel_ML-DmD21_cellline</t>
  </si>
  <si>
    <t>Dmel_ML-DmD32_cellline</t>
  </si>
  <si>
    <t>Dmel_ML-DmD8_cellline</t>
  </si>
  <si>
    <t>Dmel_ML-DmD9_cellline</t>
  </si>
  <si>
    <t>Dmel_S1_cellline</t>
  </si>
  <si>
    <t>Dmel_S2-DRSC_cellline</t>
  </si>
  <si>
    <t>Dmel_S2-NP_cellline</t>
  </si>
  <si>
    <t>Dmel_S2R_Plus_cellline</t>
  </si>
  <si>
    <t>Dmel_S2R_Plus_AGO1IP</t>
  </si>
  <si>
    <t>Dmel_S2R_Plus_AGO2IP</t>
  </si>
  <si>
    <t>Dmel_S3_cellline</t>
  </si>
  <si>
    <t>Dmel_Sg4_cellline</t>
  </si>
  <si>
    <t>Dmel_fGSOSS_cellline</t>
  </si>
  <si>
    <t>Dmel_OSCLai_cellline</t>
  </si>
  <si>
    <t>Dmel_sRNA_w1XHar_2-4day</t>
  </si>
  <si>
    <t>Dmel_Khurana_from_Theurkauf_lab_Cell_2012_SRP007937</t>
  </si>
  <si>
    <t>Dmel_sRNA_w1XHar_21day</t>
  </si>
  <si>
    <t>Dmel_sRNA_HarXw1_2-4day</t>
  </si>
  <si>
    <t>Dmel_sRNA_HarXw1_21day</t>
  </si>
  <si>
    <t>Dmel_OSSLau2009_sRNA</t>
  </si>
  <si>
    <t>DME_WRR1_OSS_in_GSE83877_Hannon_Lab_2016_PMC4973292</t>
  </si>
  <si>
    <t>Dmel_OSSHann2016_sRNA</t>
  </si>
  <si>
    <t>Dmel_OSCBrenn2015_sRNA</t>
  </si>
  <si>
    <t>Dmel_OSCSiomi2015_sRNA</t>
  </si>
  <si>
    <t>Dmel_WRR12016_sRNA</t>
  </si>
  <si>
    <t>Dmel_Female_body</t>
  </si>
  <si>
    <t>Dmel_Robine_from_Lai_lab</t>
  </si>
  <si>
    <t>Dmel_Male_body</t>
  </si>
  <si>
    <t>Dmel_ImaginalDiscBrain</t>
  </si>
  <si>
    <t>Dmel_12-24hr_embryo</t>
  </si>
  <si>
    <t>Dmel_3rdInstar_larvae</t>
  </si>
  <si>
    <t>Dmel_2-4day_pupae</t>
  </si>
  <si>
    <t>Dmel_Ovary_Ago2_414</t>
  </si>
  <si>
    <t>Dmel_Ovary_r2ds_1</t>
  </si>
  <si>
    <t>Sum</t>
  </si>
  <si>
    <t>Dmel_OSScells_BetaE</t>
  </si>
  <si>
    <t>Dmel_WRR1cells_BetaE</t>
  </si>
  <si>
    <t>Dmel_Chen_lab_SRP019948</t>
  </si>
  <si>
    <t>Dmel_Theurkauf_lab_SRP007937</t>
  </si>
  <si>
    <t>Dmel_Hannon_Lab_GSE83877</t>
  </si>
  <si>
    <t>Dmel_OSSWRR1_Lau2018</t>
  </si>
  <si>
    <t>Dmel_Lai_Lab_SRP021897</t>
  </si>
  <si>
    <t>Dmel_sRNA_20190530</t>
  </si>
  <si>
    <r>
      <t xml:space="preserve">Table S3. Metatable of </t>
    </r>
    <r>
      <rPr>
        <b/>
        <i/>
        <sz val="12"/>
        <color rgb="FF000000"/>
        <rFont val="Arial"/>
        <family val="2"/>
      </rPr>
      <t>Dmel</t>
    </r>
    <r>
      <rPr>
        <b/>
        <sz val="12"/>
        <color rgb="FF000000"/>
        <rFont val="Arial"/>
        <family val="2"/>
      </rPr>
      <t xml:space="preserve"> samples and cell lines re-analyzed for this study for the purpose of investigating piRNA biogenesis patterns.</t>
    </r>
  </si>
  <si>
    <t>Average % of reads targeting Transposons: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</si>
</sst>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9" fontId="0" fillId="0" borderId="0" xfId="0" applyNumberFormat="1"/>
    <xf numFmtId="0" fontId="0" fillId="0" borderId="10" xfId="0" applyBorder="1"/>
    <xf numFmtId="9" fontId="0" fillId="0" borderId="10" xfId="42" applyFont="1" applyBorder="1"/>
    <xf numFmtId="0" fontId="18" fillId="0" borderId="10" xfId="0" applyFont="1" applyBorder="1"/>
    <xf numFmtId="0" fontId="19" fillId="0" borderId="0" xfId="0" applyFont="1" applyAlignment="1">
      <alignment vertical="center"/>
    </xf>
    <xf numFmtId="0" fontId="0" fillId="0" borderId="0" xfId="0" applyAlignment="1">
      <alignment horizontal="righ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69"/>
  <sheetViews>
    <sheetView tabSelected="1" zoomScale="85" zoomScaleNormal="85" workbookViewId="0">
      <selection activeCell="A2" sqref="A2"/>
    </sheetView>
  </sheetViews>
  <sheetFormatPr defaultColWidth="10.6640625" defaultRowHeight="15.5" x14ac:dyDescent="0.35"/>
  <cols>
    <col min="1" max="1" width="33" customWidth="1"/>
    <col min="14" max="14" width="26.33203125" customWidth="1"/>
    <col min="15" max="15" width="38.33203125" customWidth="1"/>
    <col min="18" max="18" width="33" customWidth="1"/>
    <col min="27" max="27" width="11.1640625" customWidth="1"/>
  </cols>
  <sheetData>
    <row r="2" spans="1:27" x14ac:dyDescent="0.35">
      <c r="A2" s="5" t="s">
        <v>89</v>
      </c>
    </row>
    <row r="4" spans="1:27" x14ac:dyDescent="0.3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/>
      <c r="O4" s="2" t="s">
        <v>12</v>
      </c>
      <c r="P4" s="2" t="s">
        <v>80</v>
      </c>
      <c r="Q4" s="2"/>
      <c r="R4" s="2" t="s">
        <v>0</v>
      </c>
      <c r="S4" s="2" t="s">
        <v>3</v>
      </c>
      <c r="T4" s="2" t="s">
        <v>4</v>
      </c>
      <c r="U4" s="2" t="s">
        <v>5</v>
      </c>
      <c r="V4" s="2" t="s">
        <v>6</v>
      </c>
      <c r="W4" s="2" t="s">
        <v>7</v>
      </c>
      <c r="X4" s="2" t="s">
        <v>8</v>
      </c>
      <c r="Y4" s="2" t="s">
        <v>9</v>
      </c>
      <c r="Z4" s="2" t="s">
        <v>10</v>
      </c>
      <c r="AA4" s="2" t="s">
        <v>11</v>
      </c>
    </row>
    <row r="5" spans="1:27" x14ac:dyDescent="0.35">
      <c r="A5" s="2" t="s">
        <v>71</v>
      </c>
      <c r="B5" s="2">
        <v>2485579</v>
      </c>
      <c r="C5" s="2">
        <v>0.83</v>
      </c>
      <c r="D5" s="2">
        <v>114046</v>
      </c>
      <c r="E5" s="2">
        <v>560174</v>
      </c>
      <c r="F5" s="2">
        <v>184392</v>
      </c>
      <c r="G5" s="2">
        <v>1361</v>
      </c>
      <c r="H5" s="2">
        <v>65268</v>
      </c>
      <c r="I5" s="2">
        <v>117149</v>
      </c>
      <c r="J5" s="2">
        <v>139467</v>
      </c>
      <c r="K5" s="2">
        <v>144</v>
      </c>
      <c r="L5" s="2">
        <v>0</v>
      </c>
      <c r="M5" s="2" t="s">
        <v>72</v>
      </c>
      <c r="N5" s="2"/>
      <c r="O5" s="2" t="s">
        <v>72</v>
      </c>
      <c r="P5" s="2">
        <f t="shared" ref="P5:P37" si="0">SUM(D5:L5)</f>
        <v>1182001</v>
      </c>
      <c r="Q5" s="2"/>
      <c r="R5" s="2" t="s">
        <v>71</v>
      </c>
      <c r="S5" s="3">
        <f t="shared" ref="S5:S37" si="1">D5/$P5</f>
        <v>9.6485535968243677E-2</v>
      </c>
      <c r="T5" s="3">
        <f t="shared" ref="T5:T37" si="2">E5/$P5</f>
        <v>0.47392007282565751</v>
      </c>
      <c r="U5" s="3">
        <f t="shared" ref="U5:U37" si="3">F5/$P5</f>
        <v>0.15599986802041624</v>
      </c>
      <c r="V5" s="3">
        <f t="shared" ref="V5:V37" si="4">G5/$P5</f>
        <v>1.1514372661275245E-3</v>
      </c>
      <c r="W5" s="3">
        <f t="shared" ref="W5:W37" si="5">H5/$P5</f>
        <v>5.5218227395746701E-2</v>
      </c>
      <c r="X5" s="3">
        <f t="shared" ref="X5:X37" si="6">I5/$P5</f>
        <v>9.9110745253176605E-2</v>
      </c>
      <c r="Y5" s="3">
        <f t="shared" ref="Y5:Y37" si="7">J5/$P5</f>
        <v>0.11799228596253303</v>
      </c>
      <c r="Z5" s="3">
        <f t="shared" ref="Z5:Z37" si="8">K5/$P5</f>
        <v>1.2182730809872412E-4</v>
      </c>
      <c r="AA5" s="3">
        <f t="shared" ref="AA5:AA37" si="9">L5/$P5</f>
        <v>0</v>
      </c>
    </row>
    <row r="6" spans="1:27" x14ac:dyDescent="0.35">
      <c r="A6" s="2" t="s">
        <v>73</v>
      </c>
      <c r="B6" s="2">
        <v>5124565</v>
      </c>
      <c r="C6" s="2">
        <v>0.9</v>
      </c>
      <c r="D6" s="2">
        <v>188191</v>
      </c>
      <c r="E6" s="2">
        <v>533538</v>
      </c>
      <c r="F6" s="2">
        <v>112927</v>
      </c>
      <c r="G6" s="2">
        <v>804</v>
      </c>
      <c r="H6" s="2">
        <v>11003</v>
      </c>
      <c r="I6" s="2">
        <v>109438</v>
      </c>
      <c r="J6" s="2">
        <v>101787</v>
      </c>
      <c r="K6" s="2">
        <v>122</v>
      </c>
      <c r="L6" s="2">
        <v>0</v>
      </c>
      <c r="M6" s="2" t="s">
        <v>72</v>
      </c>
      <c r="N6" s="2"/>
      <c r="O6" s="2" t="s">
        <v>72</v>
      </c>
      <c r="P6" s="2">
        <f t="shared" si="0"/>
        <v>1057810</v>
      </c>
      <c r="Q6" s="2"/>
      <c r="R6" s="2" t="s">
        <v>73</v>
      </c>
      <c r="S6" s="3">
        <f t="shared" si="1"/>
        <v>0.17790624025108479</v>
      </c>
      <c r="T6" s="3">
        <f t="shared" si="2"/>
        <v>0.50437980355640422</v>
      </c>
      <c r="U6" s="3">
        <f t="shared" si="3"/>
        <v>0.10675546648263866</v>
      </c>
      <c r="V6" s="3">
        <f t="shared" si="4"/>
        <v>7.6006088049838819E-4</v>
      </c>
      <c r="W6" s="3">
        <f t="shared" si="5"/>
        <v>1.0401678940452444E-2</v>
      </c>
      <c r="X6" s="3">
        <f t="shared" si="6"/>
        <v>0.10345714258704304</v>
      </c>
      <c r="Y6" s="3">
        <f t="shared" si="7"/>
        <v>9.6224274680708252E-2</v>
      </c>
      <c r="Z6" s="3">
        <f t="shared" si="8"/>
        <v>1.1533262117015343E-4</v>
      </c>
      <c r="AA6" s="3">
        <f t="shared" si="9"/>
        <v>0</v>
      </c>
    </row>
    <row r="7" spans="1:27" x14ac:dyDescent="0.35">
      <c r="A7" s="2" t="s">
        <v>74</v>
      </c>
      <c r="B7" s="2">
        <v>2575354</v>
      </c>
      <c r="C7" s="2">
        <v>0.9</v>
      </c>
      <c r="D7" s="2">
        <v>70958</v>
      </c>
      <c r="E7" s="2">
        <v>546064</v>
      </c>
      <c r="F7" s="2">
        <v>272081</v>
      </c>
      <c r="G7" s="2">
        <v>42</v>
      </c>
      <c r="H7" s="2">
        <v>52054</v>
      </c>
      <c r="I7" s="2">
        <v>87894</v>
      </c>
      <c r="J7" s="2">
        <v>88032</v>
      </c>
      <c r="K7" s="2">
        <v>259</v>
      </c>
      <c r="L7" s="2">
        <v>0</v>
      </c>
      <c r="M7" s="2" t="s">
        <v>72</v>
      </c>
      <c r="N7" s="2"/>
      <c r="O7" s="2" t="s">
        <v>72</v>
      </c>
      <c r="P7" s="2">
        <f t="shared" si="0"/>
        <v>1117384</v>
      </c>
      <c r="Q7" s="2"/>
      <c r="R7" s="2" t="s">
        <v>74</v>
      </c>
      <c r="S7" s="3">
        <f t="shared" si="1"/>
        <v>6.3503683603846131E-2</v>
      </c>
      <c r="T7" s="3">
        <f t="shared" si="2"/>
        <v>0.48869860316596619</v>
      </c>
      <c r="U7" s="3">
        <f t="shared" si="3"/>
        <v>0.2434982065252411</v>
      </c>
      <c r="V7" s="3">
        <f t="shared" si="4"/>
        <v>3.7587794348227648E-5</v>
      </c>
      <c r="W7" s="3">
        <f t="shared" si="5"/>
        <v>4.6585596357205758E-2</v>
      </c>
      <c r="X7" s="3">
        <f t="shared" si="6"/>
        <v>7.8660514201026682E-2</v>
      </c>
      <c r="Y7" s="3">
        <f t="shared" si="7"/>
        <v>7.878401695388515E-2</v>
      </c>
      <c r="Z7" s="3">
        <f t="shared" si="8"/>
        <v>2.3179139848073714E-4</v>
      </c>
      <c r="AA7" s="3">
        <f t="shared" si="9"/>
        <v>0</v>
      </c>
    </row>
    <row r="8" spans="1:27" x14ac:dyDescent="0.35">
      <c r="A8" s="2" t="s">
        <v>75</v>
      </c>
      <c r="B8" s="2">
        <v>548443</v>
      </c>
      <c r="C8" s="2">
        <v>0.93</v>
      </c>
      <c r="D8" s="2">
        <v>187037</v>
      </c>
      <c r="E8" s="2">
        <v>471596</v>
      </c>
      <c r="F8" s="2">
        <v>220731</v>
      </c>
      <c r="G8" s="2">
        <v>101</v>
      </c>
      <c r="H8" s="2">
        <v>47785</v>
      </c>
      <c r="I8" s="2">
        <v>77413</v>
      </c>
      <c r="J8" s="2">
        <v>71066</v>
      </c>
      <c r="K8" s="2">
        <v>180</v>
      </c>
      <c r="L8" s="2">
        <v>0</v>
      </c>
      <c r="M8" s="2" t="s">
        <v>72</v>
      </c>
      <c r="N8" s="2"/>
      <c r="O8" s="2" t="s">
        <v>72</v>
      </c>
      <c r="P8" s="2">
        <f t="shared" si="0"/>
        <v>1075909</v>
      </c>
      <c r="Q8" s="2"/>
      <c r="R8" s="2" t="s">
        <v>75</v>
      </c>
      <c r="S8" s="3">
        <f t="shared" si="1"/>
        <v>0.17384091033721252</v>
      </c>
      <c r="T8" s="3">
        <f t="shared" si="2"/>
        <v>0.43832331544768194</v>
      </c>
      <c r="U8" s="3">
        <f t="shared" si="3"/>
        <v>0.20515768526892145</v>
      </c>
      <c r="V8" s="3">
        <f t="shared" si="4"/>
        <v>9.3874110171027469E-5</v>
      </c>
      <c r="W8" s="3">
        <f t="shared" si="5"/>
        <v>4.4413607470520276E-2</v>
      </c>
      <c r="X8" s="3">
        <f t="shared" si="6"/>
        <v>7.1951252382868813E-2</v>
      </c>
      <c r="Y8" s="3">
        <f t="shared" si="7"/>
        <v>6.6052054588259787E-2</v>
      </c>
      <c r="Z8" s="3">
        <f t="shared" si="8"/>
        <v>1.6730039436420739E-4</v>
      </c>
      <c r="AA8" s="3">
        <f t="shared" si="9"/>
        <v>0</v>
      </c>
    </row>
    <row r="9" spans="1:27" x14ac:dyDescent="0.35">
      <c r="A9" s="2" t="s">
        <v>76</v>
      </c>
      <c r="B9" s="2">
        <v>6123432</v>
      </c>
      <c r="C9" s="2">
        <v>0.73</v>
      </c>
      <c r="D9" s="2">
        <v>19530</v>
      </c>
      <c r="E9" s="2">
        <v>442700</v>
      </c>
      <c r="F9" s="2">
        <v>122403</v>
      </c>
      <c r="G9" s="2">
        <v>48</v>
      </c>
      <c r="H9" s="2">
        <v>975</v>
      </c>
      <c r="I9" s="2">
        <v>12030</v>
      </c>
      <c r="J9" s="2">
        <v>5489</v>
      </c>
      <c r="K9" s="2">
        <v>336</v>
      </c>
      <c r="L9" s="2">
        <v>0</v>
      </c>
      <c r="M9" s="2" t="s">
        <v>72</v>
      </c>
      <c r="N9" s="2"/>
      <c r="O9" s="2" t="s">
        <v>72</v>
      </c>
      <c r="P9" s="2">
        <f t="shared" si="0"/>
        <v>603511</v>
      </c>
      <c r="Q9" s="2"/>
      <c r="R9" s="2" t="s">
        <v>76</v>
      </c>
      <c r="S9" s="3">
        <f t="shared" si="1"/>
        <v>3.2360636342999551E-2</v>
      </c>
      <c r="T9" s="3">
        <f t="shared" si="2"/>
        <v>0.73354089652052734</v>
      </c>
      <c r="U9" s="3">
        <f t="shared" si="3"/>
        <v>0.20281817564220039</v>
      </c>
      <c r="V9" s="3">
        <f t="shared" si="4"/>
        <v>7.953459009032147E-5</v>
      </c>
      <c r="W9" s="3">
        <f t="shared" si="5"/>
        <v>1.6155463612096549E-3</v>
      </c>
      <c r="X9" s="3">
        <f t="shared" si="6"/>
        <v>1.9933356641386818E-2</v>
      </c>
      <c r="Y9" s="3">
        <f t="shared" si="7"/>
        <v>9.0951117709536355E-3</v>
      </c>
      <c r="Z9" s="3">
        <f t="shared" si="8"/>
        <v>5.5674213063225029E-4</v>
      </c>
      <c r="AA9" s="3">
        <f t="shared" si="9"/>
        <v>0</v>
      </c>
    </row>
    <row r="10" spans="1:27" x14ac:dyDescent="0.35">
      <c r="A10" s="2" t="s">
        <v>77</v>
      </c>
      <c r="B10" s="2">
        <v>5783927</v>
      </c>
      <c r="C10" s="2">
        <v>0.89</v>
      </c>
      <c r="D10" s="2">
        <v>75826</v>
      </c>
      <c r="E10" s="2">
        <v>545509</v>
      </c>
      <c r="F10" s="2">
        <v>129308</v>
      </c>
      <c r="G10" s="2">
        <v>320</v>
      </c>
      <c r="H10" s="2">
        <v>4155</v>
      </c>
      <c r="I10" s="2">
        <v>35157</v>
      </c>
      <c r="J10" s="2">
        <v>21459</v>
      </c>
      <c r="K10" s="2">
        <v>181</v>
      </c>
      <c r="L10" s="2">
        <v>0</v>
      </c>
      <c r="M10" s="2" t="s">
        <v>72</v>
      </c>
      <c r="N10" s="2"/>
      <c r="O10" s="2" t="s">
        <v>72</v>
      </c>
      <c r="P10" s="2">
        <f t="shared" si="0"/>
        <v>811915</v>
      </c>
      <c r="Q10" s="2"/>
      <c r="R10" s="2" t="s">
        <v>77</v>
      </c>
      <c r="S10" s="3">
        <f t="shared" si="1"/>
        <v>9.3391549608025468E-2</v>
      </c>
      <c r="T10" s="3">
        <f t="shared" si="2"/>
        <v>0.67187944550845835</v>
      </c>
      <c r="U10" s="3">
        <f t="shared" si="3"/>
        <v>0.15926297703577344</v>
      </c>
      <c r="V10" s="3">
        <f t="shared" si="4"/>
        <v>3.9412992739387741E-4</v>
      </c>
      <c r="W10" s="3">
        <f t="shared" si="5"/>
        <v>5.117530776004877E-3</v>
      </c>
      <c r="X10" s="3">
        <f t="shared" si="6"/>
        <v>4.3301330804332967E-2</v>
      </c>
      <c r="Y10" s="3">
        <f t="shared" si="7"/>
        <v>2.64301065998288E-2</v>
      </c>
      <c r="Z10" s="3">
        <f t="shared" si="8"/>
        <v>2.2292974018216192E-4</v>
      </c>
      <c r="AA10" s="3">
        <f t="shared" si="9"/>
        <v>0</v>
      </c>
    </row>
    <row r="11" spans="1:27" x14ac:dyDescent="0.35">
      <c r="A11" s="2" t="s">
        <v>78</v>
      </c>
      <c r="B11" s="2">
        <v>32331674</v>
      </c>
      <c r="C11" s="2">
        <v>0.88</v>
      </c>
      <c r="D11" s="2">
        <v>308477</v>
      </c>
      <c r="E11" s="2">
        <v>366790</v>
      </c>
      <c r="F11" s="2">
        <v>370760</v>
      </c>
      <c r="G11" s="2">
        <v>26</v>
      </c>
      <c r="H11" s="2">
        <v>237123</v>
      </c>
      <c r="I11" s="2">
        <v>107910</v>
      </c>
      <c r="J11" s="2">
        <v>217811</v>
      </c>
      <c r="K11" s="2">
        <v>69</v>
      </c>
      <c r="L11" s="2">
        <v>0</v>
      </c>
      <c r="M11" s="2" t="s">
        <v>72</v>
      </c>
      <c r="N11" s="2"/>
      <c r="O11" s="2" t="s">
        <v>72</v>
      </c>
      <c r="P11" s="2">
        <f t="shared" si="0"/>
        <v>1608966</v>
      </c>
      <c r="Q11" s="2"/>
      <c r="R11" s="2" t="s">
        <v>78</v>
      </c>
      <c r="S11" s="3">
        <f t="shared" si="1"/>
        <v>0.19172375301901967</v>
      </c>
      <c r="T11" s="3">
        <f t="shared" si="2"/>
        <v>0.22796628393639146</v>
      </c>
      <c r="U11" s="3">
        <f t="shared" si="3"/>
        <v>0.23043370711376127</v>
      </c>
      <c r="V11" s="3">
        <f t="shared" si="4"/>
        <v>1.6159446501666287E-5</v>
      </c>
      <c r="W11" s="3">
        <f t="shared" si="5"/>
        <v>0.14737601664671596</v>
      </c>
      <c r="X11" s="3">
        <f t="shared" si="6"/>
        <v>6.7067918153646502E-2</v>
      </c>
      <c r="Y11" s="3">
        <f t="shared" si="7"/>
        <v>0.13537327699901677</v>
      </c>
      <c r="Z11" s="3">
        <f t="shared" si="8"/>
        <v>4.2884684946729764E-5</v>
      </c>
      <c r="AA11" s="3">
        <f t="shared" si="9"/>
        <v>0</v>
      </c>
    </row>
    <row r="12" spans="1:27" x14ac:dyDescent="0.35">
      <c r="A12" s="2" t="s">
        <v>79</v>
      </c>
      <c r="B12" s="2">
        <v>30960926</v>
      </c>
      <c r="C12" s="2">
        <v>0.9</v>
      </c>
      <c r="D12" s="2">
        <v>377104</v>
      </c>
      <c r="E12" s="2">
        <v>358836</v>
      </c>
      <c r="F12" s="2">
        <v>286707</v>
      </c>
      <c r="G12" s="2">
        <v>1515</v>
      </c>
      <c r="H12" s="2">
        <v>298276</v>
      </c>
      <c r="I12" s="2">
        <v>103602</v>
      </c>
      <c r="J12" s="2">
        <v>228326</v>
      </c>
      <c r="K12" s="2">
        <v>60</v>
      </c>
      <c r="L12" s="2">
        <v>0</v>
      </c>
      <c r="M12" s="2" t="s">
        <v>72</v>
      </c>
      <c r="N12" s="2"/>
      <c r="O12" s="2" t="s">
        <v>72</v>
      </c>
      <c r="P12" s="2">
        <f t="shared" si="0"/>
        <v>1654426</v>
      </c>
      <c r="Q12" s="2"/>
      <c r="R12" s="2" t="s">
        <v>79</v>
      </c>
      <c r="S12" s="3">
        <f t="shared" si="1"/>
        <v>0.22793645651120087</v>
      </c>
      <c r="T12" s="3">
        <f t="shared" si="2"/>
        <v>0.21689456040947133</v>
      </c>
      <c r="U12" s="3">
        <f t="shared" si="3"/>
        <v>0.17329696220924962</v>
      </c>
      <c r="V12" s="3">
        <f t="shared" si="4"/>
        <v>9.1572545402453785E-4</v>
      </c>
      <c r="W12" s="3">
        <f t="shared" si="5"/>
        <v>0.18028971981823302</v>
      </c>
      <c r="X12" s="3">
        <f t="shared" si="6"/>
        <v>6.2621114513432455E-2</v>
      </c>
      <c r="Y12" s="3">
        <f t="shared" si="7"/>
        <v>0.13800919472977335</v>
      </c>
      <c r="Z12" s="3">
        <f t="shared" si="8"/>
        <v>3.6266354614833179E-5</v>
      </c>
      <c r="AA12" s="3">
        <f t="shared" si="9"/>
        <v>0</v>
      </c>
    </row>
    <row r="13" spans="1:27" x14ac:dyDescent="0.35">
      <c r="A13" s="2" t="s">
        <v>16</v>
      </c>
      <c r="B13" s="2">
        <v>28311913</v>
      </c>
      <c r="C13" s="2">
        <v>0.96</v>
      </c>
      <c r="D13" s="2">
        <v>959</v>
      </c>
      <c r="E13" s="2">
        <v>210201</v>
      </c>
      <c r="F13" s="2">
        <v>526046</v>
      </c>
      <c r="G13" s="2">
        <v>21</v>
      </c>
      <c r="H13" s="2">
        <v>222005</v>
      </c>
      <c r="I13" s="2">
        <v>173385</v>
      </c>
      <c r="J13" s="2">
        <v>432508</v>
      </c>
      <c r="K13" s="2">
        <v>48</v>
      </c>
      <c r="L13" s="2">
        <v>0</v>
      </c>
      <c r="M13" s="4" t="s">
        <v>83</v>
      </c>
      <c r="N13" s="4"/>
      <c r="O13" s="4" t="s">
        <v>17</v>
      </c>
      <c r="P13" s="2">
        <f t="shared" si="0"/>
        <v>1565173</v>
      </c>
      <c r="Q13" s="2"/>
      <c r="R13" s="2" t="s">
        <v>16</v>
      </c>
      <c r="S13" s="3">
        <f t="shared" si="1"/>
        <v>6.127118216324969E-4</v>
      </c>
      <c r="T13" s="3">
        <f t="shared" si="2"/>
        <v>0.1342988921991371</v>
      </c>
      <c r="U13" s="3">
        <f t="shared" si="3"/>
        <v>0.33609447645723506</v>
      </c>
      <c r="V13" s="3">
        <f t="shared" si="4"/>
        <v>1.3417047189032777E-5</v>
      </c>
      <c r="W13" s="3">
        <f t="shared" si="5"/>
        <v>0.14184055053339151</v>
      </c>
      <c r="X13" s="3">
        <f t="shared" si="6"/>
        <v>0.11077689175573563</v>
      </c>
      <c r="Y13" s="3">
        <f t="shared" si="7"/>
        <v>0.27633239264924708</v>
      </c>
      <c r="Z13" s="3">
        <f t="shared" si="8"/>
        <v>3.0667536432074917E-5</v>
      </c>
      <c r="AA13" s="3">
        <f t="shared" si="9"/>
        <v>0</v>
      </c>
    </row>
    <row r="14" spans="1:27" x14ac:dyDescent="0.35">
      <c r="A14" s="2" t="s">
        <v>18</v>
      </c>
      <c r="B14" s="2">
        <v>37353081</v>
      </c>
      <c r="C14" s="2">
        <v>0.96</v>
      </c>
      <c r="D14" s="2">
        <v>1235</v>
      </c>
      <c r="E14" s="2">
        <v>192863</v>
      </c>
      <c r="F14" s="2">
        <v>569266</v>
      </c>
      <c r="G14" s="2">
        <v>1552</v>
      </c>
      <c r="H14" s="2">
        <v>305291</v>
      </c>
      <c r="I14" s="2">
        <v>205071</v>
      </c>
      <c r="J14" s="2">
        <v>540978</v>
      </c>
      <c r="K14" s="2">
        <v>51</v>
      </c>
      <c r="L14" s="2">
        <v>0</v>
      </c>
      <c r="M14" s="4" t="s">
        <v>83</v>
      </c>
      <c r="N14" s="4"/>
      <c r="O14" s="4" t="s">
        <v>17</v>
      </c>
      <c r="P14" s="2">
        <f t="shared" si="0"/>
        <v>1816307</v>
      </c>
      <c r="Q14" s="2"/>
      <c r="R14" s="2" t="s">
        <v>18</v>
      </c>
      <c r="S14" s="3">
        <f t="shared" si="1"/>
        <v>6.7995113160935897E-4</v>
      </c>
      <c r="T14" s="3">
        <f t="shared" si="2"/>
        <v>0.10618414177779417</v>
      </c>
      <c r="U14" s="3">
        <f t="shared" si="3"/>
        <v>0.31341948249937923</v>
      </c>
      <c r="V14" s="3">
        <f t="shared" si="4"/>
        <v>8.5448109818439283E-4</v>
      </c>
      <c r="W14" s="3">
        <f t="shared" si="5"/>
        <v>0.16808336916611563</v>
      </c>
      <c r="X14" s="3">
        <f t="shared" si="6"/>
        <v>0.11290547247794563</v>
      </c>
      <c r="Y14" s="3">
        <f t="shared" si="7"/>
        <v>0.29784502289535852</v>
      </c>
      <c r="Z14" s="3">
        <f t="shared" si="8"/>
        <v>2.8078953613018064E-5</v>
      </c>
      <c r="AA14" s="3">
        <f t="shared" si="9"/>
        <v>0</v>
      </c>
    </row>
    <row r="15" spans="1:27" x14ac:dyDescent="0.35">
      <c r="A15" s="2" t="s">
        <v>19</v>
      </c>
      <c r="B15" s="2">
        <v>43387302</v>
      </c>
      <c r="C15" s="2">
        <v>0.95</v>
      </c>
      <c r="D15" s="2">
        <v>1820</v>
      </c>
      <c r="E15" s="2">
        <v>147609</v>
      </c>
      <c r="F15" s="2">
        <v>702020</v>
      </c>
      <c r="G15" s="2">
        <v>6</v>
      </c>
      <c r="H15" s="2">
        <v>314126</v>
      </c>
      <c r="I15" s="2">
        <v>172897</v>
      </c>
      <c r="J15" s="2">
        <v>464702</v>
      </c>
      <c r="K15" s="2">
        <v>35</v>
      </c>
      <c r="L15" s="2">
        <v>0</v>
      </c>
      <c r="M15" s="4" t="s">
        <v>83</v>
      </c>
      <c r="N15" s="4"/>
      <c r="O15" s="4" t="s">
        <v>17</v>
      </c>
      <c r="P15" s="2">
        <f t="shared" si="0"/>
        <v>1803215</v>
      </c>
      <c r="Q15" s="2"/>
      <c r="R15" s="2" t="s">
        <v>19</v>
      </c>
      <c r="S15" s="3">
        <f t="shared" si="1"/>
        <v>1.0093083742093983E-3</v>
      </c>
      <c r="T15" s="3">
        <f t="shared" si="2"/>
        <v>8.1858791103667616E-2</v>
      </c>
      <c r="U15" s="3">
        <f t="shared" si="3"/>
        <v>0.38931574992444051</v>
      </c>
      <c r="V15" s="3">
        <f t="shared" si="4"/>
        <v>3.3273902446463677E-6</v>
      </c>
      <c r="W15" s="3">
        <f t="shared" si="5"/>
        <v>0.17420329799829748</v>
      </c>
      <c r="X15" s="3">
        <f t="shared" si="6"/>
        <v>9.58826318547705E-2</v>
      </c>
      <c r="Y15" s="3">
        <f t="shared" si="7"/>
        <v>0.25770748357794271</v>
      </c>
      <c r="Z15" s="3">
        <f t="shared" si="8"/>
        <v>1.9409776427103813E-5</v>
      </c>
      <c r="AA15" s="3">
        <f t="shared" si="9"/>
        <v>0</v>
      </c>
    </row>
    <row r="16" spans="1:27" x14ac:dyDescent="0.35">
      <c r="A16" s="2" t="s">
        <v>20</v>
      </c>
      <c r="B16" s="2">
        <v>43614387</v>
      </c>
      <c r="C16" s="2">
        <v>0.95</v>
      </c>
      <c r="D16" s="2">
        <v>1407</v>
      </c>
      <c r="E16" s="2">
        <v>100143</v>
      </c>
      <c r="F16" s="2">
        <v>772954</v>
      </c>
      <c r="G16" s="2">
        <v>193</v>
      </c>
      <c r="H16" s="2">
        <v>298543</v>
      </c>
      <c r="I16" s="2">
        <v>149617</v>
      </c>
      <c r="J16" s="2">
        <v>396530</v>
      </c>
      <c r="K16" s="2">
        <v>24</v>
      </c>
      <c r="L16" s="2">
        <v>0</v>
      </c>
      <c r="M16" s="4" t="s">
        <v>83</v>
      </c>
      <c r="N16" s="4"/>
      <c r="O16" s="4" t="s">
        <v>17</v>
      </c>
      <c r="P16" s="2">
        <f t="shared" si="0"/>
        <v>1719411</v>
      </c>
      <c r="Q16" s="2"/>
      <c r="R16" s="2" t="s">
        <v>20</v>
      </c>
      <c r="S16" s="3">
        <f t="shared" si="1"/>
        <v>8.1830347717910378E-4</v>
      </c>
      <c r="T16" s="3">
        <f t="shared" si="2"/>
        <v>5.8242619129457704E-2</v>
      </c>
      <c r="U16" s="3">
        <f t="shared" si="3"/>
        <v>0.44954580376652237</v>
      </c>
      <c r="V16" s="3">
        <f t="shared" si="4"/>
        <v>1.1224774065072284E-4</v>
      </c>
      <c r="W16" s="3">
        <f t="shared" si="5"/>
        <v>0.17363097014035619</v>
      </c>
      <c r="X16" s="3">
        <f t="shared" si="6"/>
        <v>8.7016425973778233E-2</v>
      </c>
      <c r="Y16" s="3">
        <f t="shared" si="7"/>
        <v>0.2306196715037882</v>
      </c>
      <c r="Z16" s="3">
        <f t="shared" si="8"/>
        <v>1.3958268267447399E-5</v>
      </c>
      <c r="AA16" s="3">
        <f t="shared" si="9"/>
        <v>0</v>
      </c>
    </row>
    <row r="17" spans="1:27" x14ac:dyDescent="0.35">
      <c r="A17" s="2" t="s">
        <v>21</v>
      </c>
      <c r="B17" s="2">
        <v>27887880</v>
      </c>
      <c r="C17" s="2">
        <v>0.95</v>
      </c>
      <c r="D17" s="2">
        <v>1743</v>
      </c>
      <c r="E17" s="2">
        <v>135648</v>
      </c>
      <c r="F17" s="2">
        <v>703363</v>
      </c>
      <c r="G17" s="2">
        <v>35</v>
      </c>
      <c r="H17" s="2">
        <v>297641</v>
      </c>
      <c r="I17" s="2">
        <v>178804</v>
      </c>
      <c r="J17" s="2">
        <v>452889</v>
      </c>
      <c r="K17" s="2">
        <v>32</v>
      </c>
      <c r="L17" s="2">
        <v>0</v>
      </c>
      <c r="M17" s="4" t="s">
        <v>83</v>
      </c>
      <c r="N17" s="4"/>
      <c r="O17" s="4" t="s">
        <v>17</v>
      </c>
      <c r="P17" s="2">
        <f t="shared" si="0"/>
        <v>1770155</v>
      </c>
      <c r="Q17" s="2"/>
      <c r="R17" s="2" t="s">
        <v>21</v>
      </c>
      <c r="S17" s="3">
        <f t="shared" si="1"/>
        <v>9.8465953546440842E-4</v>
      </c>
      <c r="T17" s="3">
        <f t="shared" si="2"/>
        <v>7.6630577548293791E-2</v>
      </c>
      <c r="U17" s="3">
        <f t="shared" si="3"/>
        <v>0.3973454302024399</v>
      </c>
      <c r="V17" s="3">
        <f t="shared" si="4"/>
        <v>1.9772279828602581E-5</v>
      </c>
      <c r="W17" s="3">
        <f t="shared" si="5"/>
        <v>0.16814403258471716</v>
      </c>
      <c r="X17" s="3">
        <f t="shared" si="6"/>
        <v>0.1010103634992416</v>
      </c>
      <c r="Y17" s="3">
        <f t="shared" si="7"/>
        <v>0.25584708683702839</v>
      </c>
      <c r="Z17" s="3">
        <f t="shared" si="8"/>
        <v>1.807751298615093E-5</v>
      </c>
      <c r="AA17" s="3">
        <f t="shared" si="9"/>
        <v>0</v>
      </c>
    </row>
    <row r="18" spans="1:27" x14ac:dyDescent="0.35">
      <c r="A18" s="2" t="s">
        <v>22</v>
      </c>
      <c r="B18" s="2">
        <v>33660124</v>
      </c>
      <c r="C18" s="2">
        <v>0.95</v>
      </c>
      <c r="D18" s="2">
        <v>1181</v>
      </c>
      <c r="E18" s="2">
        <v>130896</v>
      </c>
      <c r="F18" s="2">
        <v>732414</v>
      </c>
      <c r="G18" s="2">
        <v>10</v>
      </c>
      <c r="H18" s="2">
        <v>315366</v>
      </c>
      <c r="I18" s="2">
        <v>177176</v>
      </c>
      <c r="J18" s="2">
        <v>452566</v>
      </c>
      <c r="K18" s="2">
        <v>29</v>
      </c>
      <c r="L18" s="2">
        <v>0</v>
      </c>
      <c r="M18" s="4" t="s">
        <v>83</v>
      </c>
      <c r="N18" s="4"/>
      <c r="O18" s="4" t="s">
        <v>17</v>
      </c>
      <c r="P18" s="2">
        <f t="shared" si="0"/>
        <v>1809638</v>
      </c>
      <c r="Q18" s="2"/>
      <c r="R18" s="2" t="s">
        <v>22</v>
      </c>
      <c r="S18" s="3">
        <f t="shared" si="1"/>
        <v>6.5261671118754133E-4</v>
      </c>
      <c r="T18" s="3">
        <f t="shared" si="2"/>
        <v>7.2332698583915681E-2</v>
      </c>
      <c r="U18" s="3">
        <f t="shared" si="3"/>
        <v>0.4047295646974699</v>
      </c>
      <c r="V18" s="3">
        <f t="shared" si="4"/>
        <v>5.5259670718674123E-6</v>
      </c>
      <c r="W18" s="3">
        <f t="shared" si="5"/>
        <v>0.17427021315865382</v>
      </c>
      <c r="X18" s="3">
        <f t="shared" si="6"/>
        <v>9.7906874192518062E-2</v>
      </c>
      <c r="Y18" s="3">
        <f t="shared" si="7"/>
        <v>0.25008648138467471</v>
      </c>
      <c r="Z18" s="3">
        <f t="shared" si="8"/>
        <v>1.6025304508415495E-5</v>
      </c>
      <c r="AA18" s="3">
        <f t="shared" si="9"/>
        <v>0</v>
      </c>
    </row>
    <row r="19" spans="1:27" x14ac:dyDescent="0.35">
      <c r="A19" s="2" t="s">
        <v>23</v>
      </c>
      <c r="B19" s="2">
        <v>18963421</v>
      </c>
      <c r="C19" s="2">
        <v>0.96</v>
      </c>
      <c r="D19" s="2">
        <v>950</v>
      </c>
      <c r="E19" s="2">
        <v>148825</v>
      </c>
      <c r="F19" s="2">
        <v>619387</v>
      </c>
      <c r="G19" s="2">
        <v>5</v>
      </c>
      <c r="H19" s="2">
        <v>245441</v>
      </c>
      <c r="I19" s="2">
        <v>166927</v>
      </c>
      <c r="J19" s="2">
        <v>412702</v>
      </c>
      <c r="K19" s="2">
        <v>36</v>
      </c>
      <c r="L19" s="2">
        <v>0</v>
      </c>
      <c r="M19" s="4" t="s">
        <v>83</v>
      </c>
      <c r="N19" s="4"/>
      <c r="O19" s="4" t="s">
        <v>17</v>
      </c>
      <c r="P19" s="2">
        <f t="shared" si="0"/>
        <v>1594273</v>
      </c>
      <c r="Q19" s="2"/>
      <c r="R19" s="2" t="s">
        <v>23</v>
      </c>
      <c r="S19" s="3">
        <f t="shared" si="1"/>
        <v>5.9588288831335663E-4</v>
      </c>
      <c r="T19" s="3">
        <f t="shared" si="2"/>
        <v>9.3349758792879267E-2</v>
      </c>
      <c r="U19" s="3">
        <f t="shared" si="3"/>
        <v>0.38850748899341581</v>
      </c>
      <c r="V19" s="3">
        <f t="shared" si="4"/>
        <v>3.1362257279650348E-6</v>
      </c>
      <c r="W19" s="3">
        <f t="shared" si="5"/>
        <v>0.15395167577949323</v>
      </c>
      <c r="X19" s="3">
        <f t="shared" si="6"/>
        <v>0.10470415041840388</v>
      </c>
      <c r="Y19" s="3">
        <f t="shared" si="7"/>
        <v>0.25886532607652518</v>
      </c>
      <c r="Z19" s="3">
        <f t="shared" si="8"/>
        <v>2.2580825241348249E-5</v>
      </c>
      <c r="AA19" s="3">
        <f t="shared" si="9"/>
        <v>0</v>
      </c>
    </row>
    <row r="20" spans="1:27" x14ac:dyDescent="0.35">
      <c r="A20" s="2" t="s">
        <v>24</v>
      </c>
      <c r="B20" s="2">
        <v>36262370</v>
      </c>
      <c r="C20" s="2">
        <v>0.96</v>
      </c>
      <c r="D20" s="2">
        <v>1250</v>
      </c>
      <c r="E20" s="2">
        <v>140345</v>
      </c>
      <c r="F20" s="2">
        <v>649244</v>
      </c>
      <c r="G20" s="2">
        <v>6</v>
      </c>
      <c r="H20" s="2">
        <v>313942</v>
      </c>
      <c r="I20" s="2">
        <v>192105</v>
      </c>
      <c r="J20" s="2">
        <v>509587</v>
      </c>
      <c r="K20" s="2">
        <v>32</v>
      </c>
      <c r="L20" s="2">
        <v>0</v>
      </c>
      <c r="M20" s="4" t="s">
        <v>83</v>
      </c>
      <c r="N20" s="4"/>
      <c r="O20" s="4" t="s">
        <v>17</v>
      </c>
      <c r="P20" s="2">
        <f t="shared" si="0"/>
        <v>1806511</v>
      </c>
      <c r="Q20" s="2"/>
      <c r="R20" s="2" t="s">
        <v>24</v>
      </c>
      <c r="S20" s="3">
        <f t="shared" si="1"/>
        <v>6.9194153813621946E-4</v>
      </c>
      <c r="T20" s="3">
        <f t="shared" si="2"/>
        <v>7.7688428135782181E-2</v>
      </c>
      <c r="U20" s="3">
        <f t="shared" si="3"/>
        <v>0.35939111358856934</v>
      </c>
      <c r="V20" s="3">
        <f t="shared" si="4"/>
        <v>3.3213193830538535E-6</v>
      </c>
      <c r="W20" s="3">
        <f t="shared" si="5"/>
        <v>0.17378360829244882</v>
      </c>
      <c r="X20" s="3">
        <f t="shared" si="6"/>
        <v>0.10634034334692676</v>
      </c>
      <c r="Y20" s="3">
        <f t="shared" si="7"/>
        <v>0.28208353007537734</v>
      </c>
      <c r="Z20" s="3">
        <f t="shared" si="8"/>
        <v>1.7713703376287219E-5</v>
      </c>
      <c r="AA20" s="3">
        <f t="shared" si="9"/>
        <v>0</v>
      </c>
    </row>
    <row r="21" spans="1:27" x14ac:dyDescent="0.35">
      <c r="A21" s="2" t="s">
        <v>25</v>
      </c>
      <c r="B21" s="2">
        <v>37719576</v>
      </c>
      <c r="C21" s="2">
        <v>0.96</v>
      </c>
      <c r="D21" s="2">
        <v>1374</v>
      </c>
      <c r="E21" s="2">
        <v>142910</v>
      </c>
      <c r="F21" s="2">
        <v>671637</v>
      </c>
      <c r="G21" s="2">
        <v>1250</v>
      </c>
      <c r="H21" s="2">
        <v>279368</v>
      </c>
      <c r="I21" s="2">
        <v>159691</v>
      </c>
      <c r="J21" s="2">
        <v>417359</v>
      </c>
      <c r="K21" s="2">
        <v>44</v>
      </c>
      <c r="L21" s="2">
        <v>0</v>
      </c>
      <c r="M21" s="4" t="s">
        <v>83</v>
      </c>
      <c r="N21" s="4"/>
      <c r="O21" s="4" t="s">
        <v>17</v>
      </c>
      <c r="P21" s="2">
        <f t="shared" si="0"/>
        <v>1673633</v>
      </c>
      <c r="Q21" s="2"/>
      <c r="R21" s="2" t="s">
        <v>25</v>
      </c>
      <c r="S21" s="3">
        <f t="shared" si="1"/>
        <v>8.2096851579766894E-4</v>
      </c>
      <c r="T21" s="3">
        <f t="shared" si="2"/>
        <v>8.5389090678780838E-2</v>
      </c>
      <c r="U21" s="3">
        <f t="shared" si="3"/>
        <v>0.40130482608791773</v>
      </c>
      <c r="V21" s="3">
        <f t="shared" si="4"/>
        <v>7.468781985058851E-4</v>
      </c>
      <c r="W21" s="3">
        <f t="shared" si="5"/>
        <v>0.16692309484815368</v>
      </c>
      <c r="X21" s="3">
        <f t="shared" si="6"/>
        <v>9.5415781118082632E-2</v>
      </c>
      <c r="Y21" s="3">
        <f t="shared" si="7"/>
        <v>0.24937307044017415</v>
      </c>
      <c r="Z21" s="3">
        <f t="shared" si="8"/>
        <v>2.6290112587407154E-5</v>
      </c>
      <c r="AA21" s="3">
        <f t="shared" si="9"/>
        <v>0</v>
      </c>
    </row>
    <row r="22" spans="1:27" x14ac:dyDescent="0.35">
      <c r="A22" s="2" t="s">
        <v>26</v>
      </c>
      <c r="B22" s="2">
        <v>33761529</v>
      </c>
      <c r="C22" s="2">
        <v>0.95</v>
      </c>
      <c r="D22" s="2">
        <v>1298</v>
      </c>
      <c r="E22" s="2">
        <v>104750</v>
      </c>
      <c r="F22" s="2">
        <v>805001</v>
      </c>
      <c r="G22" s="2">
        <v>14</v>
      </c>
      <c r="H22" s="2">
        <v>361134</v>
      </c>
      <c r="I22" s="2">
        <v>188713</v>
      </c>
      <c r="J22" s="2">
        <v>477701</v>
      </c>
      <c r="K22" s="2">
        <v>33</v>
      </c>
      <c r="L22" s="2">
        <v>0</v>
      </c>
      <c r="M22" s="4" t="s">
        <v>83</v>
      </c>
      <c r="N22" s="4"/>
      <c r="O22" s="4" t="s">
        <v>17</v>
      </c>
      <c r="P22" s="2">
        <f t="shared" si="0"/>
        <v>1938644</v>
      </c>
      <c r="Q22" s="2"/>
      <c r="R22" s="2" t="s">
        <v>26</v>
      </c>
      <c r="S22" s="3">
        <f t="shared" si="1"/>
        <v>6.6954015280783891E-4</v>
      </c>
      <c r="T22" s="3">
        <f t="shared" si="2"/>
        <v>5.4032612485840618E-2</v>
      </c>
      <c r="U22" s="3">
        <f t="shared" si="3"/>
        <v>0.41523920843641227</v>
      </c>
      <c r="V22" s="3">
        <f t="shared" si="4"/>
        <v>7.2215424802078155E-6</v>
      </c>
      <c r="W22" s="3">
        <f t="shared" si="5"/>
        <v>0.18628175157481208</v>
      </c>
      <c r="X22" s="3">
        <f t="shared" si="6"/>
        <v>9.7342781861961242E-2</v>
      </c>
      <c r="Y22" s="3">
        <f t="shared" si="7"/>
        <v>0.24640986173841098</v>
      </c>
      <c r="Z22" s="3">
        <f t="shared" si="8"/>
        <v>1.7022207274775564E-5</v>
      </c>
      <c r="AA22" s="3">
        <f t="shared" si="9"/>
        <v>0</v>
      </c>
    </row>
    <row r="23" spans="1:27" x14ac:dyDescent="0.35">
      <c r="A23" s="2" t="s">
        <v>27</v>
      </c>
      <c r="B23" s="2">
        <v>44913004</v>
      </c>
      <c r="C23" s="2">
        <v>0.95</v>
      </c>
      <c r="D23" s="2">
        <v>897</v>
      </c>
      <c r="E23" s="2">
        <v>90577</v>
      </c>
      <c r="F23" s="2">
        <v>855480</v>
      </c>
      <c r="G23" s="2">
        <v>5</v>
      </c>
      <c r="H23" s="2">
        <v>344327</v>
      </c>
      <c r="I23" s="2">
        <v>159280</v>
      </c>
      <c r="J23" s="2">
        <v>439232</v>
      </c>
      <c r="K23" s="2">
        <v>22</v>
      </c>
      <c r="L23" s="2">
        <v>0</v>
      </c>
      <c r="M23" s="4" t="s">
        <v>83</v>
      </c>
      <c r="N23" s="4"/>
      <c r="O23" s="4" t="s">
        <v>17</v>
      </c>
      <c r="P23" s="2">
        <f t="shared" si="0"/>
        <v>1889820</v>
      </c>
      <c r="Q23" s="2"/>
      <c r="R23" s="2" t="s">
        <v>27</v>
      </c>
      <c r="S23" s="3">
        <f t="shared" si="1"/>
        <v>4.7464837921071848E-4</v>
      </c>
      <c r="T23" s="3">
        <f t="shared" si="2"/>
        <v>4.7928903281794034E-2</v>
      </c>
      <c r="U23" s="3">
        <f t="shared" si="3"/>
        <v>0.45267803282852337</v>
      </c>
      <c r="V23" s="3">
        <f t="shared" si="4"/>
        <v>2.6457546221333248E-6</v>
      </c>
      <c r="W23" s="3">
        <f t="shared" si="5"/>
        <v>0.18220095035506026</v>
      </c>
      <c r="X23" s="3">
        <f t="shared" si="6"/>
        <v>8.4283159242679193E-2</v>
      </c>
      <c r="Y23" s="3">
        <f t="shared" si="7"/>
        <v>0.23242001883777291</v>
      </c>
      <c r="Z23" s="3">
        <f t="shared" si="8"/>
        <v>1.1641320337386629E-5</v>
      </c>
      <c r="AA23" s="3">
        <f t="shared" si="9"/>
        <v>0</v>
      </c>
    </row>
    <row r="24" spans="1:27" x14ac:dyDescent="0.35">
      <c r="A24" s="2" t="s">
        <v>28</v>
      </c>
      <c r="B24" s="2">
        <v>43232581</v>
      </c>
      <c r="C24" s="2">
        <v>0.96</v>
      </c>
      <c r="D24" s="2">
        <v>1131</v>
      </c>
      <c r="E24" s="2">
        <v>104504</v>
      </c>
      <c r="F24" s="2">
        <v>851124</v>
      </c>
      <c r="G24" s="2">
        <v>5</v>
      </c>
      <c r="H24" s="2">
        <v>404098</v>
      </c>
      <c r="I24" s="2">
        <v>217128</v>
      </c>
      <c r="J24" s="2">
        <v>523984</v>
      </c>
      <c r="K24" s="2">
        <v>23</v>
      </c>
      <c r="L24" s="2">
        <v>0</v>
      </c>
      <c r="M24" s="4" t="s">
        <v>83</v>
      </c>
      <c r="N24" s="4"/>
      <c r="O24" s="4" t="s">
        <v>17</v>
      </c>
      <c r="P24" s="2">
        <f t="shared" si="0"/>
        <v>2101997</v>
      </c>
      <c r="Q24" s="2"/>
      <c r="R24" s="2" t="s">
        <v>28</v>
      </c>
      <c r="S24" s="3">
        <f t="shared" si="1"/>
        <v>5.3805975936216843E-4</v>
      </c>
      <c r="T24" s="3">
        <f t="shared" si="2"/>
        <v>4.9716531469835588E-2</v>
      </c>
      <c r="U24" s="3">
        <f t="shared" si="3"/>
        <v>0.40491209074037687</v>
      </c>
      <c r="V24" s="3">
        <f t="shared" si="4"/>
        <v>2.378690359691284E-6</v>
      </c>
      <c r="W24" s="3">
        <f t="shared" si="5"/>
        <v>0.19224480339410571</v>
      </c>
      <c r="X24" s="3">
        <f t="shared" si="6"/>
        <v>0.10329605608380983</v>
      </c>
      <c r="Y24" s="3">
        <f t="shared" si="7"/>
        <v>0.24927913788649556</v>
      </c>
      <c r="Z24" s="3">
        <f t="shared" si="8"/>
        <v>1.0941975654579907E-5</v>
      </c>
      <c r="AA24" s="3">
        <f t="shared" si="9"/>
        <v>0</v>
      </c>
    </row>
    <row r="25" spans="1:27" x14ac:dyDescent="0.35">
      <c r="A25" s="2" t="s">
        <v>29</v>
      </c>
      <c r="B25" s="2">
        <v>27380423</v>
      </c>
      <c r="C25" s="2">
        <v>0.95</v>
      </c>
      <c r="D25" s="2">
        <v>1658</v>
      </c>
      <c r="E25" s="2">
        <v>136977</v>
      </c>
      <c r="F25" s="2">
        <v>796682</v>
      </c>
      <c r="G25" s="2">
        <v>9</v>
      </c>
      <c r="H25" s="2">
        <v>373044</v>
      </c>
      <c r="I25" s="2">
        <v>173361</v>
      </c>
      <c r="J25" s="2">
        <v>492596</v>
      </c>
      <c r="K25" s="2">
        <v>46</v>
      </c>
      <c r="L25" s="2">
        <v>0</v>
      </c>
      <c r="M25" s="4" t="s">
        <v>83</v>
      </c>
      <c r="N25" s="4"/>
      <c r="O25" s="4" t="s">
        <v>17</v>
      </c>
      <c r="P25" s="2">
        <f t="shared" si="0"/>
        <v>1974373</v>
      </c>
      <c r="Q25" s="2"/>
      <c r="R25" s="2" t="s">
        <v>29</v>
      </c>
      <c r="S25" s="3">
        <f t="shared" si="1"/>
        <v>8.3976026819653632E-4</v>
      </c>
      <c r="T25" s="3">
        <f t="shared" si="2"/>
        <v>6.9377468188635077E-2</v>
      </c>
      <c r="U25" s="3">
        <f t="shared" si="3"/>
        <v>0.40351139323724544</v>
      </c>
      <c r="V25" s="3">
        <f t="shared" si="4"/>
        <v>4.5584091759763734E-6</v>
      </c>
      <c r="W25" s="3">
        <f t="shared" si="5"/>
        <v>0.18894302140477001</v>
      </c>
      <c r="X25" s="3">
        <f t="shared" si="6"/>
        <v>8.7805597017382234E-2</v>
      </c>
      <c r="Y25" s="3">
        <f t="shared" si="7"/>
        <v>0.24949490293880638</v>
      </c>
      <c r="Z25" s="3">
        <f t="shared" si="8"/>
        <v>2.3298535788323684E-5</v>
      </c>
      <c r="AA25" s="3">
        <f t="shared" si="9"/>
        <v>0</v>
      </c>
    </row>
    <row r="26" spans="1:27" x14ac:dyDescent="0.35">
      <c r="A26" s="2" t="s">
        <v>30</v>
      </c>
      <c r="B26" s="2">
        <v>29356231</v>
      </c>
      <c r="C26" s="2">
        <v>0.96</v>
      </c>
      <c r="D26" s="2">
        <v>2291</v>
      </c>
      <c r="E26" s="2">
        <v>149361</v>
      </c>
      <c r="F26" s="2">
        <v>700999</v>
      </c>
      <c r="G26" s="2">
        <v>9</v>
      </c>
      <c r="H26" s="2">
        <v>311461</v>
      </c>
      <c r="I26" s="2">
        <v>174939</v>
      </c>
      <c r="J26" s="2">
        <v>468384</v>
      </c>
      <c r="K26" s="2">
        <v>41</v>
      </c>
      <c r="L26" s="2">
        <v>0</v>
      </c>
      <c r="M26" s="4" t="s">
        <v>83</v>
      </c>
      <c r="N26" s="4"/>
      <c r="O26" s="4" t="s">
        <v>17</v>
      </c>
      <c r="P26" s="2">
        <f t="shared" si="0"/>
        <v>1807485</v>
      </c>
      <c r="Q26" s="2"/>
      <c r="R26" s="2" t="s">
        <v>30</v>
      </c>
      <c r="S26" s="3">
        <f t="shared" si="1"/>
        <v>1.2675070609161349E-3</v>
      </c>
      <c r="T26" s="3">
        <f t="shared" si="2"/>
        <v>8.2634710661499272E-2</v>
      </c>
      <c r="U26" s="3">
        <f t="shared" si="3"/>
        <v>0.38783115765829318</v>
      </c>
      <c r="V26" s="3">
        <f t="shared" si="4"/>
        <v>4.9792944339787054E-6</v>
      </c>
      <c r="W26" s="3">
        <f t="shared" si="5"/>
        <v>0.17231733596682683</v>
      </c>
      <c r="X26" s="3">
        <f t="shared" si="6"/>
        <v>9.6785865442866742E-2</v>
      </c>
      <c r="Y26" s="3">
        <f t="shared" si="7"/>
        <v>0.25913576046274245</v>
      </c>
      <c r="Z26" s="3">
        <f t="shared" si="8"/>
        <v>2.2683452421458545E-5</v>
      </c>
      <c r="AA26" s="3">
        <f t="shared" si="9"/>
        <v>0</v>
      </c>
    </row>
    <row r="27" spans="1:27" x14ac:dyDescent="0.35">
      <c r="A27" s="2" t="s">
        <v>31</v>
      </c>
      <c r="B27" s="2">
        <v>32796697</v>
      </c>
      <c r="C27" s="2">
        <v>0.96</v>
      </c>
      <c r="D27" s="2">
        <v>1569</v>
      </c>
      <c r="E27" s="2">
        <v>145847</v>
      </c>
      <c r="F27" s="2">
        <v>751699</v>
      </c>
      <c r="G27" s="2">
        <v>2417</v>
      </c>
      <c r="H27" s="2">
        <v>343586</v>
      </c>
      <c r="I27" s="2">
        <v>185685</v>
      </c>
      <c r="J27" s="2">
        <v>499953</v>
      </c>
      <c r="K27" s="2">
        <v>40</v>
      </c>
      <c r="L27" s="2">
        <v>0</v>
      </c>
      <c r="M27" s="4" t="s">
        <v>83</v>
      </c>
      <c r="N27" s="4"/>
      <c r="O27" s="4" t="s">
        <v>17</v>
      </c>
      <c r="P27" s="2">
        <f t="shared" si="0"/>
        <v>1930796</v>
      </c>
      <c r="Q27" s="2"/>
      <c r="R27" s="2" t="s">
        <v>31</v>
      </c>
      <c r="S27" s="3">
        <f t="shared" si="1"/>
        <v>8.1261821549247042E-4</v>
      </c>
      <c r="T27" s="3">
        <f t="shared" si="2"/>
        <v>7.5537239563371786E-2</v>
      </c>
      <c r="U27" s="3">
        <f t="shared" si="3"/>
        <v>0.38932077754459821</v>
      </c>
      <c r="V27" s="3">
        <f t="shared" si="4"/>
        <v>1.2518153134769287E-3</v>
      </c>
      <c r="W27" s="3">
        <f t="shared" si="5"/>
        <v>0.17795044116519818</v>
      </c>
      <c r="X27" s="3">
        <f t="shared" si="6"/>
        <v>9.617018058873128E-2</v>
      </c>
      <c r="Y27" s="3">
        <f t="shared" si="7"/>
        <v>0.2589362107648866</v>
      </c>
      <c r="Z27" s="3">
        <f t="shared" si="8"/>
        <v>2.0716844244549916E-5</v>
      </c>
      <c r="AA27" s="3">
        <f t="shared" si="9"/>
        <v>0</v>
      </c>
    </row>
    <row r="28" spans="1:27" x14ac:dyDescent="0.35">
      <c r="A28" s="2" t="s">
        <v>32</v>
      </c>
      <c r="B28" s="2">
        <v>34902815</v>
      </c>
      <c r="C28" s="2">
        <v>0.97</v>
      </c>
      <c r="D28" s="2">
        <v>1361</v>
      </c>
      <c r="E28" s="2">
        <v>149569</v>
      </c>
      <c r="F28" s="2">
        <v>721100</v>
      </c>
      <c r="G28" s="2">
        <v>10</v>
      </c>
      <c r="H28" s="2">
        <v>334704</v>
      </c>
      <c r="I28" s="2">
        <v>183898</v>
      </c>
      <c r="J28" s="2">
        <v>502922</v>
      </c>
      <c r="K28" s="2">
        <v>44</v>
      </c>
      <c r="L28" s="2">
        <v>0</v>
      </c>
      <c r="M28" s="4" t="s">
        <v>83</v>
      </c>
      <c r="N28" s="4"/>
      <c r="O28" s="4" t="s">
        <v>17</v>
      </c>
      <c r="P28" s="2">
        <f t="shared" si="0"/>
        <v>1893608</v>
      </c>
      <c r="Q28" s="2"/>
      <c r="R28" s="2" t="s">
        <v>32</v>
      </c>
      <c r="S28" s="3">
        <f t="shared" si="1"/>
        <v>7.1873376115859247E-4</v>
      </c>
      <c r="T28" s="3">
        <f t="shared" si="2"/>
        <v>7.8986252698552181E-2</v>
      </c>
      <c r="U28" s="3">
        <f t="shared" si="3"/>
        <v>0.38080743216124985</v>
      </c>
      <c r="V28" s="3">
        <f t="shared" si="4"/>
        <v>5.2809240349639416E-6</v>
      </c>
      <c r="W28" s="3">
        <f t="shared" si="5"/>
        <v>0.17675463981985712</v>
      </c>
      <c r="X28" s="3">
        <f t="shared" si="6"/>
        <v>9.7115136818179904E-2</v>
      </c>
      <c r="Y28" s="3">
        <f t="shared" si="7"/>
        <v>0.26558928775121354</v>
      </c>
      <c r="Z28" s="3">
        <f t="shared" si="8"/>
        <v>2.3236065753841343E-5</v>
      </c>
      <c r="AA28" s="3">
        <f t="shared" si="9"/>
        <v>0</v>
      </c>
    </row>
    <row r="29" spans="1:27" x14ac:dyDescent="0.35">
      <c r="A29" s="2" t="s">
        <v>60</v>
      </c>
      <c r="B29" s="2">
        <v>2176453</v>
      </c>
      <c r="C29" s="2">
        <v>0.89</v>
      </c>
      <c r="D29" s="2">
        <v>5975</v>
      </c>
      <c r="E29" s="2">
        <v>154051</v>
      </c>
      <c r="F29" s="2">
        <v>695046</v>
      </c>
      <c r="G29" s="2">
        <v>54</v>
      </c>
      <c r="H29" s="2">
        <v>497153</v>
      </c>
      <c r="I29" s="2">
        <v>261047</v>
      </c>
      <c r="J29" s="2">
        <v>590388</v>
      </c>
      <c r="K29" s="2">
        <v>24</v>
      </c>
      <c r="L29" s="2">
        <v>0</v>
      </c>
      <c r="M29" s="4" t="s">
        <v>84</v>
      </c>
      <c r="N29" s="4"/>
      <c r="O29" s="4" t="s">
        <v>61</v>
      </c>
      <c r="P29" s="2">
        <f t="shared" si="0"/>
        <v>2203738</v>
      </c>
      <c r="Q29" s="2"/>
      <c r="R29" s="2" t="s">
        <v>60</v>
      </c>
      <c r="S29" s="3">
        <f t="shared" si="1"/>
        <v>2.7113023417484291E-3</v>
      </c>
      <c r="T29" s="3">
        <f t="shared" si="2"/>
        <v>6.9904407874257279E-2</v>
      </c>
      <c r="U29" s="3">
        <f t="shared" si="3"/>
        <v>0.31539411672349438</v>
      </c>
      <c r="V29" s="3">
        <f t="shared" si="4"/>
        <v>2.4503820327098776E-5</v>
      </c>
      <c r="W29" s="3">
        <f t="shared" si="5"/>
        <v>0.22559532939033589</v>
      </c>
      <c r="X29" s="3">
        <f t="shared" si="6"/>
        <v>0.118456458980151</v>
      </c>
      <c r="Y29" s="3">
        <f t="shared" si="7"/>
        <v>0.2679029902828739</v>
      </c>
      <c r="Z29" s="3">
        <f t="shared" si="8"/>
        <v>1.08905868120439E-5</v>
      </c>
      <c r="AA29" s="3">
        <f t="shared" si="9"/>
        <v>0</v>
      </c>
    </row>
    <row r="30" spans="1:27" x14ac:dyDescent="0.35">
      <c r="A30" s="2" t="s">
        <v>62</v>
      </c>
      <c r="B30" s="2">
        <v>1291176</v>
      </c>
      <c r="C30" s="2">
        <v>0.88</v>
      </c>
      <c r="D30" s="2">
        <v>2933</v>
      </c>
      <c r="E30" s="2">
        <v>124121</v>
      </c>
      <c r="F30" s="2">
        <v>644582</v>
      </c>
      <c r="G30" s="2">
        <v>30</v>
      </c>
      <c r="H30" s="2">
        <v>466584</v>
      </c>
      <c r="I30" s="2">
        <v>205576</v>
      </c>
      <c r="J30" s="2">
        <v>559057</v>
      </c>
      <c r="K30" s="2">
        <v>28</v>
      </c>
      <c r="L30" s="2">
        <v>0</v>
      </c>
      <c r="M30" s="4" t="s">
        <v>84</v>
      </c>
      <c r="N30" s="4"/>
      <c r="O30" s="4" t="s">
        <v>61</v>
      </c>
      <c r="P30" s="2">
        <f t="shared" si="0"/>
        <v>2002911</v>
      </c>
      <c r="Q30" s="2"/>
      <c r="R30" s="2" t="s">
        <v>62</v>
      </c>
      <c r="S30" s="3">
        <f t="shared" si="1"/>
        <v>1.4643686114859823E-3</v>
      </c>
      <c r="T30" s="3">
        <f t="shared" si="2"/>
        <v>6.1970302225111351E-2</v>
      </c>
      <c r="U30" s="3">
        <f t="shared" si="3"/>
        <v>0.32182258722429502</v>
      </c>
      <c r="V30" s="3">
        <f t="shared" si="4"/>
        <v>1.4978199231019252E-5</v>
      </c>
      <c r="W30" s="3">
        <f t="shared" si="5"/>
        <v>0.2329529370001962</v>
      </c>
      <c r="X30" s="3">
        <f t="shared" si="6"/>
        <v>0.10263860950386712</v>
      </c>
      <c r="Y30" s="3">
        <f t="shared" si="7"/>
        <v>0.27912223758319765</v>
      </c>
      <c r="Z30" s="3">
        <f t="shared" si="8"/>
        <v>1.3979652615617969E-5</v>
      </c>
      <c r="AA30" s="3">
        <f t="shared" si="9"/>
        <v>0</v>
      </c>
    </row>
    <row r="31" spans="1:27" x14ac:dyDescent="0.35">
      <c r="A31" s="2" t="s">
        <v>63</v>
      </c>
      <c r="B31" s="2">
        <v>1097729</v>
      </c>
      <c r="C31" s="2">
        <v>0.86</v>
      </c>
      <c r="D31" s="2">
        <v>2221</v>
      </c>
      <c r="E31" s="2">
        <v>106635</v>
      </c>
      <c r="F31" s="2">
        <v>555732</v>
      </c>
      <c r="G31" s="2">
        <v>55</v>
      </c>
      <c r="H31" s="2">
        <v>391930</v>
      </c>
      <c r="I31" s="2">
        <v>161397</v>
      </c>
      <c r="J31" s="2">
        <v>464444</v>
      </c>
      <c r="K31" s="2">
        <v>19</v>
      </c>
      <c r="L31" s="2">
        <v>0</v>
      </c>
      <c r="M31" s="4" t="s">
        <v>84</v>
      </c>
      <c r="N31" s="4"/>
      <c r="O31" s="4" t="s">
        <v>61</v>
      </c>
      <c r="P31" s="2">
        <f t="shared" si="0"/>
        <v>1682433</v>
      </c>
      <c r="Q31" s="2"/>
      <c r="R31" s="2" t="s">
        <v>63</v>
      </c>
      <c r="S31" s="3">
        <f t="shared" si="1"/>
        <v>1.3201120044602074E-3</v>
      </c>
      <c r="T31" s="3">
        <f t="shared" si="2"/>
        <v>6.3381424401447187E-2</v>
      </c>
      <c r="U31" s="3">
        <f t="shared" si="3"/>
        <v>0.330314490978244</v>
      </c>
      <c r="V31" s="3">
        <f t="shared" si="4"/>
        <v>3.2690752024003332E-5</v>
      </c>
      <c r="W31" s="3">
        <f t="shared" si="5"/>
        <v>0.23295429892304775</v>
      </c>
      <c r="X31" s="3">
        <f t="shared" si="6"/>
        <v>9.5930714625783023E-2</v>
      </c>
      <c r="Y31" s="3">
        <f t="shared" si="7"/>
        <v>0.27605497514611282</v>
      </c>
      <c r="Z31" s="3">
        <f t="shared" si="8"/>
        <v>1.1293168881019332E-5</v>
      </c>
      <c r="AA31" s="3">
        <f t="shared" si="9"/>
        <v>0</v>
      </c>
    </row>
    <row r="32" spans="1:27" x14ac:dyDescent="0.35">
      <c r="A32" s="2" t="s">
        <v>64</v>
      </c>
      <c r="B32" s="2">
        <v>4718328</v>
      </c>
      <c r="C32" s="2">
        <v>0.95</v>
      </c>
      <c r="D32" s="2">
        <v>4396</v>
      </c>
      <c r="E32" s="2">
        <v>174226</v>
      </c>
      <c r="F32" s="2">
        <v>783612</v>
      </c>
      <c r="G32" s="2">
        <v>4720</v>
      </c>
      <c r="H32" s="2">
        <v>586385</v>
      </c>
      <c r="I32" s="2">
        <v>224612</v>
      </c>
      <c r="J32" s="2">
        <v>682252</v>
      </c>
      <c r="K32" s="2">
        <v>36</v>
      </c>
      <c r="L32" s="2">
        <v>0</v>
      </c>
      <c r="M32" s="4" t="s">
        <v>84</v>
      </c>
      <c r="N32" s="4"/>
      <c r="O32" s="4" t="s">
        <v>61</v>
      </c>
      <c r="P32" s="2">
        <f t="shared" si="0"/>
        <v>2460239</v>
      </c>
      <c r="Q32" s="2"/>
      <c r="R32" s="2" t="s">
        <v>64</v>
      </c>
      <c r="S32" s="3">
        <f t="shared" si="1"/>
        <v>1.7868182725336848E-3</v>
      </c>
      <c r="T32" s="3">
        <f t="shared" si="2"/>
        <v>7.08166970769913E-2</v>
      </c>
      <c r="U32" s="3">
        <f t="shared" si="3"/>
        <v>0.31851051869350905</v>
      </c>
      <c r="V32" s="3">
        <f t="shared" si="4"/>
        <v>1.91851279489513E-3</v>
      </c>
      <c r="W32" s="3">
        <f t="shared" si="5"/>
        <v>0.23834472992258068</v>
      </c>
      <c r="X32" s="3">
        <f t="shared" si="6"/>
        <v>9.1296821162496808E-2</v>
      </c>
      <c r="Y32" s="3">
        <f t="shared" si="7"/>
        <v>0.2773112693522865</v>
      </c>
      <c r="Z32" s="3">
        <f t="shared" si="8"/>
        <v>1.4632724706827263E-5</v>
      </c>
      <c r="AA32" s="3">
        <f t="shared" si="9"/>
        <v>0</v>
      </c>
    </row>
    <row r="33" spans="1:27" x14ac:dyDescent="0.35">
      <c r="A33" s="2" t="s">
        <v>13</v>
      </c>
      <c r="B33" s="2">
        <v>66937806</v>
      </c>
      <c r="C33" s="2">
        <v>0.92</v>
      </c>
      <c r="D33" s="2">
        <v>98015</v>
      </c>
      <c r="E33" s="2">
        <v>151409</v>
      </c>
      <c r="F33" s="2">
        <v>713519</v>
      </c>
      <c r="G33" s="2">
        <v>90863</v>
      </c>
      <c r="H33" s="2">
        <v>326698</v>
      </c>
      <c r="I33" s="2">
        <v>357684</v>
      </c>
      <c r="J33" s="2">
        <v>474230</v>
      </c>
      <c r="K33" s="2">
        <v>4</v>
      </c>
      <c r="L33" s="2">
        <v>0</v>
      </c>
      <c r="M33" s="4" t="s">
        <v>86</v>
      </c>
      <c r="N33" s="4"/>
      <c r="O33" s="4" t="s">
        <v>14</v>
      </c>
      <c r="P33" s="2">
        <f t="shared" si="0"/>
        <v>2212422</v>
      </c>
      <c r="Q33" s="2"/>
      <c r="R33" s="2" t="s">
        <v>13</v>
      </c>
      <c r="S33" s="3">
        <f t="shared" si="1"/>
        <v>4.4302126809442323E-2</v>
      </c>
      <c r="T33" s="3">
        <f t="shared" si="2"/>
        <v>6.8435858981695172E-2</v>
      </c>
      <c r="U33" s="3">
        <f t="shared" si="3"/>
        <v>0.32250583297399865</v>
      </c>
      <c r="V33" s="3">
        <f t="shared" si="4"/>
        <v>4.1069470471727362E-2</v>
      </c>
      <c r="W33" s="3">
        <f t="shared" si="5"/>
        <v>0.14766531882253928</v>
      </c>
      <c r="X33" s="3">
        <f t="shared" si="6"/>
        <v>0.16167078432595589</v>
      </c>
      <c r="Y33" s="3">
        <f t="shared" si="7"/>
        <v>0.21434879964129808</v>
      </c>
      <c r="Z33" s="3">
        <f t="shared" si="8"/>
        <v>1.8079733432410273E-6</v>
      </c>
      <c r="AA33" s="3">
        <f t="shared" si="9"/>
        <v>0</v>
      </c>
    </row>
    <row r="34" spans="1:27" x14ac:dyDescent="0.35">
      <c r="A34" s="2" t="s">
        <v>65</v>
      </c>
      <c r="B34" s="2">
        <v>23898851</v>
      </c>
      <c r="C34" s="2">
        <v>0.91</v>
      </c>
      <c r="D34" s="2">
        <v>145451</v>
      </c>
      <c r="E34" s="2">
        <v>257306</v>
      </c>
      <c r="F34" s="2">
        <v>602696</v>
      </c>
      <c r="G34" s="2">
        <v>90256</v>
      </c>
      <c r="H34" s="2">
        <v>295607</v>
      </c>
      <c r="I34" s="2">
        <v>338114</v>
      </c>
      <c r="J34" s="2">
        <v>471290</v>
      </c>
      <c r="K34" s="2">
        <v>18</v>
      </c>
      <c r="L34" s="2">
        <v>0</v>
      </c>
      <c r="M34" s="4" t="s">
        <v>86</v>
      </c>
      <c r="N34" s="4"/>
      <c r="O34" s="4" t="s">
        <v>66</v>
      </c>
      <c r="P34" s="2">
        <f t="shared" si="0"/>
        <v>2200738</v>
      </c>
      <c r="Q34" s="2"/>
      <c r="R34" s="2" t="s">
        <v>65</v>
      </c>
      <c r="S34" s="3">
        <f t="shared" si="1"/>
        <v>6.6091920074084237E-2</v>
      </c>
      <c r="T34" s="3">
        <f t="shared" si="2"/>
        <v>0.11691805203527181</v>
      </c>
      <c r="U34" s="3">
        <f t="shared" si="3"/>
        <v>0.27386085940261856</v>
      </c>
      <c r="V34" s="3">
        <f t="shared" si="4"/>
        <v>4.1011696985284028E-2</v>
      </c>
      <c r="W34" s="3">
        <f t="shared" si="5"/>
        <v>0.13432175933709511</v>
      </c>
      <c r="X34" s="3">
        <f t="shared" si="6"/>
        <v>0.15363664370770169</v>
      </c>
      <c r="Y34" s="3">
        <f t="shared" si="7"/>
        <v>0.21415088938347046</v>
      </c>
      <c r="Z34" s="3">
        <f t="shared" si="8"/>
        <v>8.1790744741082302E-6</v>
      </c>
      <c r="AA34" s="3">
        <f t="shared" si="9"/>
        <v>0</v>
      </c>
    </row>
    <row r="35" spans="1:27" x14ac:dyDescent="0.35">
      <c r="A35" s="2" t="s">
        <v>15</v>
      </c>
      <c r="B35" s="2">
        <v>28208162</v>
      </c>
      <c r="C35" s="2">
        <v>0.93</v>
      </c>
      <c r="D35" s="2">
        <v>50138</v>
      </c>
      <c r="E35" s="2">
        <v>102773</v>
      </c>
      <c r="F35" s="2">
        <v>629628</v>
      </c>
      <c r="G35" s="2">
        <v>31848</v>
      </c>
      <c r="H35" s="2">
        <v>71090</v>
      </c>
      <c r="I35" s="2">
        <v>71877</v>
      </c>
      <c r="J35" s="2">
        <v>73599</v>
      </c>
      <c r="K35" s="2">
        <v>17</v>
      </c>
      <c r="L35" s="2">
        <v>0</v>
      </c>
      <c r="M35" s="4" t="s">
        <v>86</v>
      </c>
      <c r="N35" s="4"/>
      <c r="O35" s="4" t="s">
        <v>14</v>
      </c>
      <c r="P35" s="2">
        <f>SUM(D35:L35)</f>
        <v>1030970</v>
      </c>
      <c r="Q35" s="2"/>
      <c r="R35" s="2" t="s">
        <v>15</v>
      </c>
      <c r="S35" s="3">
        <f t="shared" ref="S35:AA35" si="10">D35/$P35</f>
        <v>4.8631870956477877E-2</v>
      </c>
      <c r="T35" s="3">
        <f t="shared" si="10"/>
        <v>9.968573285352629E-2</v>
      </c>
      <c r="U35" s="3">
        <f t="shared" si="10"/>
        <v>0.61071418178996484</v>
      </c>
      <c r="V35" s="3">
        <f t="shared" si="10"/>
        <v>3.089129654597127E-2</v>
      </c>
      <c r="W35" s="3">
        <f t="shared" si="10"/>
        <v>6.8954479761777737E-2</v>
      </c>
      <c r="X35" s="3">
        <f t="shared" si="10"/>
        <v>6.9717838540403698E-2</v>
      </c>
      <c r="Y35" s="3">
        <f t="shared" si="10"/>
        <v>7.138811022629174E-2</v>
      </c>
      <c r="Z35" s="3">
        <f t="shared" si="10"/>
        <v>1.6489325586583509E-5</v>
      </c>
      <c r="AA35" s="3">
        <f t="shared" si="10"/>
        <v>0</v>
      </c>
    </row>
    <row r="36" spans="1:27" x14ac:dyDescent="0.35">
      <c r="A36" s="2" t="s">
        <v>67</v>
      </c>
      <c r="B36" s="2">
        <v>52309059</v>
      </c>
      <c r="C36" s="2">
        <v>0.87</v>
      </c>
      <c r="D36" s="2">
        <v>89569</v>
      </c>
      <c r="E36" s="2">
        <v>737717</v>
      </c>
      <c r="F36" s="2">
        <v>261799</v>
      </c>
      <c r="G36" s="2">
        <v>264629</v>
      </c>
      <c r="H36" s="2">
        <v>189104</v>
      </c>
      <c r="I36" s="2">
        <v>178756</v>
      </c>
      <c r="J36" s="2">
        <v>239006</v>
      </c>
      <c r="K36" s="2">
        <v>18</v>
      </c>
      <c r="L36" s="2">
        <v>0</v>
      </c>
      <c r="M36" s="4" t="s">
        <v>85</v>
      </c>
      <c r="N36" s="4"/>
      <c r="O36" s="4" t="s">
        <v>66</v>
      </c>
      <c r="P36" s="2">
        <f t="shared" si="0"/>
        <v>1960598</v>
      </c>
      <c r="Q36" s="2"/>
      <c r="R36" s="2" t="s">
        <v>67</v>
      </c>
      <c r="S36" s="3">
        <f t="shared" si="1"/>
        <v>4.568453094413031E-2</v>
      </c>
      <c r="T36" s="3">
        <f t="shared" si="2"/>
        <v>0.37627142331064295</v>
      </c>
      <c r="U36" s="3">
        <f t="shared" si="3"/>
        <v>0.13353017803751713</v>
      </c>
      <c r="V36" s="3">
        <f t="shared" si="4"/>
        <v>0.13497361519291562</v>
      </c>
      <c r="W36" s="3">
        <f t="shared" si="5"/>
        <v>9.6452204888508503E-2</v>
      </c>
      <c r="X36" s="3">
        <f t="shared" si="6"/>
        <v>9.1174223374705071E-2</v>
      </c>
      <c r="Y36" s="3">
        <f t="shared" si="7"/>
        <v>0.12190464337921389</v>
      </c>
      <c r="Z36" s="3">
        <f t="shared" si="8"/>
        <v>9.1808723664922646E-6</v>
      </c>
      <c r="AA36" s="3">
        <f t="shared" si="9"/>
        <v>0</v>
      </c>
    </row>
    <row r="37" spans="1:27" x14ac:dyDescent="0.35">
      <c r="A37" s="2" t="s">
        <v>68</v>
      </c>
      <c r="B37" s="2">
        <v>20853798</v>
      </c>
      <c r="C37" s="2">
        <v>0.28000000000000003</v>
      </c>
      <c r="D37" s="2">
        <v>1970</v>
      </c>
      <c r="E37" s="2">
        <v>65698</v>
      </c>
      <c r="F37" s="2">
        <v>3278299</v>
      </c>
      <c r="G37" s="2">
        <v>6986</v>
      </c>
      <c r="H37" s="2">
        <v>315113</v>
      </c>
      <c r="I37" s="2">
        <v>112296</v>
      </c>
      <c r="J37" s="2">
        <v>166284</v>
      </c>
      <c r="K37" s="2">
        <v>40</v>
      </c>
      <c r="L37" s="2">
        <v>0</v>
      </c>
      <c r="M37" s="4" t="s">
        <v>85</v>
      </c>
      <c r="N37" s="4"/>
      <c r="O37" s="4" t="s">
        <v>66</v>
      </c>
      <c r="P37" s="2">
        <f t="shared" si="0"/>
        <v>3946686</v>
      </c>
      <c r="Q37" s="2"/>
      <c r="R37" s="2" t="s">
        <v>68</v>
      </c>
      <c r="S37" s="3">
        <f t="shared" si="1"/>
        <v>4.991529602304313E-4</v>
      </c>
      <c r="T37" s="3">
        <f t="shared" si="2"/>
        <v>1.6646371157979126E-2</v>
      </c>
      <c r="U37" s="3">
        <f t="shared" si="3"/>
        <v>0.83064601541647853</v>
      </c>
      <c r="V37" s="3">
        <f t="shared" si="4"/>
        <v>1.7700926802892351E-3</v>
      </c>
      <c r="W37" s="3">
        <f t="shared" si="5"/>
        <v>7.984242982593498E-2</v>
      </c>
      <c r="X37" s="3">
        <f t="shared" si="6"/>
        <v>2.8453238995957621E-2</v>
      </c>
      <c r="Y37" s="3">
        <f t="shared" si="7"/>
        <v>4.2132563877643164E-2</v>
      </c>
      <c r="Z37" s="3">
        <f t="shared" si="8"/>
        <v>1.013508548691231E-5</v>
      </c>
      <c r="AA37" s="3">
        <f t="shared" si="9"/>
        <v>0</v>
      </c>
    </row>
    <row r="38" spans="1:27" x14ac:dyDescent="0.35">
      <c r="A38" s="2" t="s">
        <v>69</v>
      </c>
      <c r="B38" s="2">
        <v>19662476</v>
      </c>
      <c r="C38" s="2">
        <v>0.98</v>
      </c>
      <c r="D38" s="2">
        <v>2395</v>
      </c>
      <c r="E38" s="2">
        <v>66780</v>
      </c>
      <c r="F38" s="2">
        <v>946550</v>
      </c>
      <c r="G38" s="2">
        <v>14719</v>
      </c>
      <c r="H38" s="2">
        <v>374961</v>
      </c>
      <c r="I38" s="2">
        <v>513525</v>
      </c>
      <c r="J38" s="2">
        <v>699371</v>
      </c>
      <c r="K38" s="2">
        <v>0</v>
      </c>
      <c r="L38" s="2">
        <v>0</v>
      </c>
      <c r="M38" s="4" t="s">
        <v>85</v>
      </c>
      <c r="N38" s="4"/>
      <c r="O38" s="4" t="s">
        <v>66</v>
      </c>
      <c r="P38" s="2">
        <f t="shared" ref="P38:P67" si="11">SUM(D38:L38)</f>
        <v>2618301</v>
      </c>
      <c r="Q38" s="2"/>
      <c r="R38" s="2" t="s">
        <v>69</v>
      </c>
      <c r="S38" s="3">
        <f t="shared" ref="S38:S67" si="12">D38/$P38</f>
        <v>9.1471530584145977E-4</v>
      </c>
      <c r="T38" s="3">
        <f t="shared" ref="T38:T67" si="13">E38/$P38</f>
        <v>2.5505088987095068E-2</v>
      </c>
      <c r="U38" s="3">
        <f t="shared" ref="U38:U67" si="14">F38/$P38</f>
        <v>0.36151305751325002</v>
      </c>
      <c r="V38" s="3">
        <f t="shared" ref="V38:V67" si="15">G38/$P38</f>
        <v>5.6215843785722116E-3</v>
      </c>
      <c r="W38" s="3">
        <f t="shared" ref="W38:W67" si="16">H38/$P38</f>
        <v>0.14320775189712717</v>
      </c>
      <c r="X38" s="3">
        <f t="shared" ref="X38:X67" si="17">I38/$P38</f>
        <v>0.19612909287358482</v>
      </c>
      <c r="Y38" s="3">
        <f t="shared" ref="Y38:Y67" si="18">J38/$P38</f>
        <v>0.26710870904452927</v>
      </c>
      <c r="Z38" s="3">
        <f t="shared" ref="Z38:Z67" si="19">K38/$P38</f>
        <v>0</v>
      </c>
      <c r="AA38" s="3">
        <f t="shared" ref="AA38:AA67" si="20">L38/$P38</f>
        <v>0</v>
      </c>
    </row>
    <row r="39" spans="1:27" x14ac:dyDescent="0.35">
      <c r="A39" s="2" t="s">
        <v>70</v>
      </c>
      <c r="B39" s="2">
        <v>48647546</v>
      </c>
      <c r="C39" s="2">
        <v>0.97</v>
      </c>
      <c r="D39" s="2">
        <v>233389</v>
      </c>
      <c r="E39" s="2">
        <v>387790</v>
      </c>
      <c r="F39" s="2">
        <v>364974</v>
      </c>
      <c r="G39" s="2">
        <v>47217</v>
      </c>
      <c r="H39" s="2">
        <v>292227</v>
      </c>
      <c r="I39" s="2">
        <v>341949</v>
      </c>
      <c r="J39" s="2">
        <v>431144</v>
      </c>
      <c r="K39" s="2">
        <v>17</v>
      </c>
      <c r="L39" s="2">
        <v>0</v>
      </c>
      <c r="M39" s="4" t="s">
        <v>85</v>
      </c>
      <c r="N39" s="4"/>
      <c r="O39" s="4" t="s">
        <v>66</v>
      </c>
      <c r="P39" s="2">
        <f t="shared" si="11"/>
        <v>2098707</v>
      </c>
      <c r="Q39" s="2"/>
      <c r="R39" s="2" t="s">
        <v>70</v>
      </c>
      <c r="S39" s="3">
        <f t="shared" si="12"/>
        <v>0.11120609022602965</v>
      </c>
      <c r="T39" s="3">
        <f t="shared" si="13"/>
        <v>0.184775673783906</v>
      </c>
      <c r="U39" s="3">
        <f t="shared" si="14"/>
        <v>0.17390421816861526</v>
      </c>
      <c r="V39" s="3">
        <f t="shared" si="15"/>
        <v>2.2498138139340079E-2</v>
      </c>
      <c r="W39" s="3">
        <f t="shared" si="16"/>
        <v>0.13924144723393975</v>
      </c>
      <c r="X39" s="3">
        <f t="shared" si="17"/>
        <v>0.16293317742781627</v>
      </c>
      <c r="Y39" s="3">
        <f t="shared" si="18"/>
        <v>0.20543315479483321</v>
      </c>
      <c r="Z39" s="3">
        <f t="shared" si="19"/>
        <v>8.1002255198081489E-6</v>
      </c>
      <c r="AA39" s="3">
        <f t="shared" si="20"/>
        <v>0</v>
      </c>
    </row>
    <row r="40" spans="1:27" x14ac:dyDescent="0.35">
      <c r="A40" s="2" t="s">
        <v>33</v>
      </c>
      <c r="B40" s="2">
        <v>46318656</v>
      </c>
      <c r="C40" s="2">
        <v>0.82</v>
      </c>
      <c r="D40" s="2">
        <v>292402</v>
      </c>
      <c r="E40" s="2">
        <v>500985</v>
      </c>
      <c r="F40" s="2">
        <v>181725</v>
      </c>
      <c r="G40" s="2">
        <v>119</v>
      </c>
      <c r="H40" s="2">
        <v>68574</v>
      </c>
      <c r="I40" s="2">
        <v>44982</v>
      </c>
      <c r="J40" s="2">
        <v>66154</v>
      </c>
      <c r="K40" s="2">
        <v>3</v>
      </c>
      <c r="L40" s="2">
        <v>0</v>
      </c>
      <c r="M40" s="4" t="s">
        <v>87</v>
      </c>
      <c r="N40" s="4"/>
      <c r="O40" s="4" t="s">
        <v>34</v>
      </c>
      <c r="P40" s="2">
        <f t="shared" si="11"/>
        <v>1154944</v>
      </c>
      <c r="Q40" s="2"/>
      <c r="R40" s="2" t="s">
        <v>33</v>
      </c>
      <c r="S40" s="3">
        <f t="shared" si="12"/>
        <v>0.2531741798736562</v>
      </c>
      <c r="T40" s="3">
        <f t="shared" si="13"/>
        <v>0.43377427823340353</v>
      </c>
      <c r="U40" s="3">
        <f t="shared" si="14"/>
        <v>0.157345291200266</v>
      </c>
      <c r="V40" s="3">
        <f t="shared" si="15"/>
        <v>1.0303529868114818E-4</v>
      </c>
      <c r="W40" s="3">
        <f t="shared" si="16"/>
        <v>5.9374307325723151E-2</v>
      </c>
      <c r="X40" s="3">
        <f t="shared" si="17"/>
        <v>3.8947342901474009E-2</v>
      </c>
      <c r="Y40" s="3">
        <f t="shared" si="18"/>
        <v>5.7278967638257787E-2</v>
      </c>
      <c r="Z40" s="3">
        <f t="shared" si="19"/>
        <v>2.5975285381802063E-6</v>
      </c>
      <c r="AA40" s="3">
        <f t="shared" si="20"/>
        <v>0</v>
      </c>
    </row>
    <row r="41" spans="1:27" x14ac:dyDescent="0.35">
      <c r="A41" s="2" t="s">
        <v>35</v>
      </c>
      <c r="B41" s="2">
        <v>43310472</v>
      </c>
      <c r="C41" s="2">
        <v>0.86</v>
      </c>
      <c r="D41" s="2">
        <v>500008</v>
      </c>
      <c r="E41" s="2">
        <v>388674</v>
      </c>
      <c r="F41" s="2">
        <v>122584</v>
      </c>
      <c r="G41" s="2">
        <v>21484</v>
      </c>
      <c r="H41" s="2">
        <v>13311</v>
      </c>
      <c r="I41" s="2">
        <v>18406</v>
      </c>
      <c r="J41" s="2">
        <v>16170</v>
      </c>
      <c r="K41" s="2">
        <v>5</v>
      </c>
      <c r="L41" s="2">
        <v>0</v>
      </c>
      <c r="M41" s="4" t="s">
        <v>87</v>
      </c>
      <c r="N41" s="4"/>
      <c r="O41" s="4" t="s">
        <v>34</v>
      </c>
      <c r="P41" s="2">
        <f t="shared" si="11"/>
        <v>1080642</v>
      </c>
      <c r="Q41" s="2"/>
      <c r="R41" s="2" t="s">
        <v>35</v>
      </c>
      <c r="S41" s="3">
        <f t="shared" si="12"/>
        <v>0.46269532370572308</v>
      </c>
      <c r="T41" s="3">
        <f t="shared" si="13"/>
        <v>0.35966952977951994</v>
      </c>
      <c r="U41" s="3">
        <f t="shared" si="14"/>
        <v>0.11343627214193044</v>
      </c>
      <c r="V41" s="3">
        <f t="shared" si="15"/>
        <v>1.9880774576594283E-2</v>
      </c>
      <c r="W41" s="3">
        <f t="shared" si="16"/>
        <v>1.2317677824848562E-2</v>
      </c>
      <c r="X41" s="3">
        <f t="shared" si="17"/>
        <v>1.7032467736771289E-2</v>
      </c>
      <c r="Y41" s="3">
        <f t="shared" si="18"/>
        <v>1.4963327355405398E-2</v>
      </c>
      <c r="Z41" s="3">
        <f t="shared" si="19"/>
        <v>4.6268792069899188E-6</v>
      </c>
      <c r="AA41" s="3">
        <f t="shared" si="20"/>
        <v>0</v>
      </c>
    </row>
    <row r="42" spans="1:27" x14ac:dyDescent="0.35">
      <c r="A42" s="2" t="s">
        <v>36</v>
      </c>
      <c r="B42" s="2">
        <v>12266659</v>
      </c>
      <c r="C42" s="2">
        <v>0.73</v>
      </c>
      <c r="D42" s="2">
        <v>256190</v>
      </c>
      <c r="E42" s="2">
        <v>806675</v>
      </c>
      <c r="F42" s="2">
        <v>77294</v>
      </c>
      <c r="G42" s="2">
        <v>74008</v>
      </c>
      <c r="H42" s="2">
        <v>35095</v>
      </c>
      <c r="I42" s="2">
        <v>38862</v>
      </c>
      <c r="J42" s="2">
        <v>43701</v>
      </c>
      <c r="K42" s="2">
        <v>2</v>
      </c>
      <c r="L42" s="2">
        <v>0</v>
      </c>
      <c r="M42" s="4" t="s">
        <v>87</v>
      </c>
      <c r="N42" s="4"/>
      <c r="O42" s="4" t="s">
        <v>34</v>
      </c>
      <c r="P42" s="2">
        <f t="shared" si="11"/>
        <v>1331827</v>
      </c>
      <c r="Q42" s="2"/>
      <c r="R42" s="2" t="s">
        <v>36</v>
      </c>
      <c r="S42" s="3">
        <f t="shared" si="12"/>
        <v>0.19235981850495598</v>
      </c>
      <c r="T42" s="3">
        <f t="shared" si="13"/>
        <v>0.60569052887499653</v>
      </c>
      <c r="U42" s="3">
        <f t="shared" si="14"/>
        <v>5.803606624584124E-2</v>
      </c>
      <c r="V42" s="3">
        <f t="shared" si="15"/>
        <v>5.5568778827880798E-2</v>
      </c>
      <c r="W42" s="3">
        <f t="shared" si="16"/>
        <v>2.6351020064918341E-2</v>
      </c>
      <c r="X42" s="3">
        <f t="shared" si="17"/>
        <v>2.9179465501149925E-2</v>
      </c>
      <c r="Y42" s="3">
        <f t="shared" si="18"/>
        <v>3.281282028371553E-2</v>
      </c>
      <c r="Z42" s="3">
        <f t="shared" si="19"/>
        <v>1.5016965416679494E-6</v>
      </c>
      <c r="AA42" s="3">
        <f t="shared" si="20"/>
        <v>0</v>
      </c>
    </row>
    <row r="43" spans="1:27" x14ac:dyDescent="0.35">
      <c r="A43" s="2" t="s">
        <v>37</v>
      </c>
      <c r="B43" s="2">
        <v>22447289</v>
      </c>
      <c r="C43" s="2">
        <v>0.79</v>
      </c>
      <c r="D43" s="2">
        <v>365922</v>
      </c>
      <c r="E43" s="2">
        <v>607570</v>
      </c>
      <c r="F43" s="2">
        <v>168150</v>
      </c>
      <c r="G43" s="2">
        <v>74647</v>
      </c>
      <c r="H43" s="2">
        <v>24272</v>
      </c>
      <c r="I43" s="2">
        <v>37926</v>
      </c>
      <c r="J43" s="2">
        <v>37912</v>
      </c>
      <c r="K43" s="2">
        <v>7</v>
      </c>
      <c r="L43" s="2">
        <v>0</v>
      </c>
      <c r="M43" s="4" t="s">
        <v>87</v>
      </c>
      <c r="N43" s="4"/>
      <c r="O43" s="4" t="s">
        <v>34</v>
      </c>
      <c r="P43" s="2">
        <f t="shared" si="11"/>
        <v>1316406</v>
      </c>
      <c r="Q43" s="2"/>
      <c r="R43" s="2" t="s">
        <v>37</v>
      </c>
      <c r="S43" s="3">
        <f t="shared" si="12"/>
        <v>0.27797047415463011</v>
      </c>
      <c r="T43" s="3">
        <f t="shared" si="13"/>
        <v>0.4615369422503392</v>
      </c>
      <c r="U43" s="3">
        <f t="shared" si="14"/>
        <v>0.12773414888719742</v>
      </c>
      <c r="V43" s="3">
        <f t="shared" si="15"/>
        <v>5.6705150234805976E-2</v>
      </c>
      <c r="W43" s="3">
        <f t="shared" si="16"/>
        <v>1.8438080652929262E-2</v>
      </c>
      <c r="X43" s="3">
        <f t="shared" si="17"/>
        <v>2.8810260664263152E-2</v>
      </c>
      <c r="Y43" s="3">
        <f t="shared" si="18"/>
        <v>2.8799625647406651E-2</v>
      </c>
      <c r="Z43" s="3">
        <f t="shared" si="19"/>
        <v>5.317508428250859E-6</v>
      </c>
      <c r="AA43" s="3">
        <f t="shared" si="20"/>
        <v>0</v>
      </c>
    </row>
    <row r="44" spans="1:27" x14ac:dyDescent="0.35">
      <c r="A44" s="2" t="s">
        <v>38</v>
      </c>
      <c r="B44" s="2">
        <v>42681730</v>
      </c>
      <c r="C44" s="2">
        <v>0.87</v>
      </c>
      <c r="D44" s="2">
        <v>211036</v>
      </c>
      <c r="E44" s="2">
        <v>582277</v>
      </c>
      <c r="F44" s="2">
        <v>190100</v>
      </c>
      <c r="G44" s="2">
        <v>4213</v>
      </c>
      <c r="H44" s="2">
        <v>158718</v>
      </c>
      <c r="I44" s="2">
        <v>84273</v>
      </c>
      <c r="J44" s="2">
        <v>142511</v>
      </c>
      <c r="K44" s="2">
        <v>3</v>
      </c>
      <c r="L44" s="2">
        <v>0</v>
      </c>
      <c r="M44" s="4" t="s">
        <v>87</v>
      </c>
      <c r="N44" s="4"/>
      <c r="O44" s="4" t="s">
        <v>34</v>
      </c>
      <c r="P44" s="2">
        <f t="shared" si="11"/>
        <v>1373131</v>
      </c>
      <c r="Q44" s="2"/>
      <c r="R44" s="2" t="s">
        <v>38</v>
      </c>
      <c r="S44" s="3">
        <f t="shared" si="12"/>
        <v>0.15368963339987227</v>
      </c>
      <c r="T44" s="3">
        <f t="shared" si="13"/>
        <v>0.42405058220956338</v>
      </c>
      <c r="U44" s="3">
        <f t="shared" si="14"/>
        <v>0.13844272687747927</v>
      </c>
      <c r="V44" s="3">
        <f t="shared" si="15"/>
        <v>3.0681704804567081E-3</v>
      </c>
      <c r="W44" s="3">
        <f t="shared" si="16"/>
        <v>0.11558838887185563</v>
      </c>
      <c r="X44" s="3">
        <f t="shared" si="17"/>
        <v>6.1372877023386695E-2</v>
      </c>
      <c r="Y44" s="3">
        <f t="shared" si="18"/>
        <v>0.10378543634948159</v>
      </c>
      <c r="Z44" s="3">
        <f t="shared" si="19"/>
        <v>2.184787904431551E-6</v>
      </c>
      <c r="AA44" s="3">
        <f t="shared" si="20"/>
        <v>0</v>
      </c>
    </row>
    <row r="45" spans="1:27" x14ac:dyDescent="0.35">
      <c r="A45" s="2" t="s">
        <v>39</v>
      </c>
      <c r="B45" s="2">
        <v>13956052</v>
      </c>
      <c r="C45" s="2">
        <v>0.63</v>
      </c>
      <c r="D45" s="2">
        <v>309616</v>
      </c>
      <c r="E45" s="2">
        <v>892324</v>
      </c>
      <c r="F45" s="2">
        <v>64433</v>
      </c>
      <c r="G45" s="2">
        <v>82548</v>
      </c>
      <c r="H45" s="2">
        <v>26034</v>
      </c>
      <c r="I45" s="2">
        <v>31198</v>
      </c>
      <c r="J45" s="2">
        <v>29394</v>
      </c>
      <c r="K45" s="2">
        <v>12</v>
      </c>
      <c r="L45" s="2">
        <v>0</v>
      </c>
      <c r="M45" s="4" t="s">
        <v>87</v>
      </c>
      <c r="N45" s="4"/>
      <c r="O45" s="4" t="s">
        <v>34</v>
      </c>
      <c r="P45" s="2">
        <f t="shared" si="11"/>
        <v>1435559</v>
      </c>
      <c r="Q45" s="2"/>
      <c r="R45" s="2" t="s">
        <v>39</v>
      </c>
      <c r="S45" s="3">
        <f t="shared" si="12"/>
        <v>0.21567626269627371</v>
      </c>
      <c r="T45" s="3">
        <f t="shared" si="13"/>
        <v>0.62158643427403537</v>
      </c>
      <c r="U45" s="3">
        <f t="shared" si="14"/>
        <v>4.4883561037895342E-2</v>
      </c>
      <c r="V45" s="3">
        <f t="shared" si="15"/>
        <v>5.7502338810177779E-2</v>
      </c>
      <c r="W45" s="3">
        <f t="shared" si="16"/>
        <v>1.8135095805884675E-2</v>
      </c>
      <c r="X45" s="3">
        <f t="shared" si="17"/>
        <v>2.1732300797111092E-2</v>
      </c>
      <c r="Y45" s="3">
        <f t="shared" si="18"/>
        <v>2.0475647465551746E-2</v>
      </c>
      <c r="Z45" s="3">
        <f t="shared" si="19"/>
        <v>8.3591130702395379E-6</v>
      </c>
      <c r="AA45" s="3">
        <f t="shared" si="20"/>
        <v>0</v>
      </c>
    </row>
    <row r="46" spans="1:27" x14ac:dyDescent="0.35">
      <c r="A46" s="2" t="s">
        <v>40</v>
      </c>
      <c r="B46" s="2">
        <v>10042518</v>
      </c>
      <c r="C46" s="2">
        <v>0.87</v>
      </c>
      <c r="D46" s="2">
        <v>385590</v>
      </c>
      <c r="E46" s="2">
        <v>462224</v>
      </c>
      <c r="F46" s="2">
        <v>69884</v>
      </c>
      <c r="G46" s="2">
        <v>41446</v>
      </c>
      <c r="H46" s="2">
        <v>39822</v>
      </c>
      <c r="I46" s="2">
        <v>43436</v>
      </c>
      <c r="J46" s="2">
        <v>52596</v>
      </c>
      <c r="K46" s="2">
        <v>3</v>
      </c>
      <c r="L46" s="2">
        <v>0</v>
      </c>
      <c r="M46" s="4" t="s">
        <v>87</v>
      </c>
      <c r="N46" s="4"/>
      <c r="O46" s="4" t="s">
        <v>34</v>
      </c>
      <c r="P46" s="2">
        <f t="shared" si="11"/>
        <v>1095001</v>
      </c>
      <c r="Q46" s="2"/>
      <c r="R46" s="2" t="s">
        <v>40</v>
      </c>
      <c r="S46" s="3">
        <f t="shared" si="12"/>
        <v>0.35213666471537469</v>
      </c>
      <c r="T46" s="3">
        <f t="shared" si="13"/>
        <v>0.42212198892969049</v>
      </c>
      <c r="U46" s="3">
        <f t="shared" si="14"/>
        <v>6.3820946282240831E-2</v>
      </c>
      <c r="V46" s="3">
        <f t="shared" si="15"/>
        <v>3.7850193744115301E-2</v>
      </c>
      <c r="W46" s="3">
        <f t="shared" si="16"/>
        <v>3.6367090075716826E-2</v>
      </c>
      <c r="X46" s="3">
        <f t="shared" si="17"/>
        <v>3.9667543682608511E-2</v>
      </c>
      <c r="Y46" s="3">
        <f t="shared" si="18"/>
        <v>4.8032832846727991E-2</v>
      </c>
      <c r="Z46" s="3">
        <f t="shared" si="19"/>
        <v>2.7397235253666436E-6</v>
      </c>
      <c r="AA46" s="3">
        <f t="shared" si="20"/>
        <v>0</v>
      </c>
    </row>
    <row r="47" spans="1:27" x14ac:dyDescent="0.35">
      <c r="A47" s="2" t="s">
        <v>41</v>
      </c>
      <c r="B47" s="2">
        <v>67038216</v>
      </c>
      <c r="C47" s="2">
        <v>0.67</v>
      </c>
      <c r="D47" s="2">
        <v>262154</v>
      </c>
      <c r="E47" s="2">
        <v>846520</v>
      </c>
      <c r="F47" s="2">
        <v>168514</v>
      </c>
      <c r="G47" s="2">
        <v>86826</v>
      </c>
      <c r="H47" s="2">
        <v>63149</v>
      </c>
      <c r="I47" s="2">
        <v>63121</v>
      </c>
      <c r="J47" s="2">
        <v>71962</v>
      </c>
      <c r="K47" s="2">
        <v>5</v>
      </c>
      <c r="L47" s="2">
        <v>0</v>
      </c>
      <c r="M47" s="4" t="s">
        <v>87</v>
      </c>
      <c r="N47" s="4"/>
      <c r="O47" s="4" t="s">
        <v>34</v>
      </c>
      <c r="P47" s="2">
        <f t="shared" si="11"/>
        <v>1562251</v>
      </c>
      <c r="Q47" s="2"/>
      <c r="R47" s="2" t="s">
        <v>41</v>
      </c>
      <c r="S47" s="3">
        <f t="shared" si="12"/>
        <v>0.16780530145283953</v>
      </c>
      <c r="T47" s="3">
        <f t="shared" si="13"/>
        <v>0.5418591506742515</v>
      </c>
      <c r="U47" s="3">
        <f t="shared" si="14"/>
        <v>0.10786614954959223</v>
      </c>
      <c r="V47" s="3">
        <f t="shared" si="15"/>
        <v>5.557749682989481E-2</v>
      </c>
      <c r="W47" s="3">
        <f t="shared" si="16"/>
        <v>4.0421801618305893E-2</v>
      </c>
      <c r="X47" s="3">
        <f t="shared" si="17"/>
        <v>4.0403878762119531E-2</v>
      </c>
      <c r="Y47" s="3">
        <f t="shared" si="18"/>
        <v>4.6063020602963287E-2</v>
      </c>
      <c r="Z47" s="3">
        <f t="shared" si="19"/>
        <v>3.2005100332789034E-6</v>
      </c>
      <c r="AA47" s="3">
        <f t="shared" si="20"/>
        <v>0</v>
      </c>
    </row>
    <row r="48" spans="1:27" x14ac:dyDescent="0.35">
      <c r="A48" s="2" t="s">
        <v>42</v>
      </c>
      <c r="B48" s="2">
        <v>56340019</v>
      </c>
      <c r="C48" s="2">
        <v>0.73</v>
      </c>
      <c r="D48" s="2">
        <v>241407</v>
      </c>
      <c r="E48" s="2">
        <v>852650</v>
      </c>
      <c r="F48" s="2">
        <v>211986</v>
      </c>
      <c r="G48" s="2">
        <v>53557</v>
      </c>
      <c r="H48" s="2">
        <v>210343</v>
      </c>
      <c r="I48" s="2">
        <v>74015</v>
      </c>
      <c r="J48" s="2">
        <v>101452</v>
      </c>
      <c r="K48" s="2">
        <v>1</v>
      </c>
      <c r="L48" s="2">
        <v>0</v>
      </c>
      <c r="M48" s="4" t="s">
        <v>87</v>
      </c>
      <c r="N48" s="4"/>
      <c r="O48" s="4" t="s">
        <v>34</v>
      </c>
      <c r="P48" s="2">
        <f t="shared" si="11"/>
        <v>1745411</v>
      </c>
      <c r="Q48" s="2"/>
      <c r="R48" s="2" t="s">
        <v>42</v>
      </c>
      <c r="S48" s="3">
        <f t="shared" si="12"/>
        <v>0.13830954428498501</v>
      </c>
      <c r="T48" s="3">
        <f t="shared" si="13"/>
        <v>0.48850958312970411</v>
      </c>
      <c r="U48" s="3">
        <f t="shared" si="14"/>
        <v>0.12145334250786777</v>
      </c>
      <c r="V48" s="3">
        <f t="shared" si="15"/>
        <v>3.0684463430103281E-2</v>
      </c>
      <c r="W48" s="3">
        <f t="shared" si="16"/>
        <v>0.12051201694042263</v>
      </c>
      <c r="X48" s="3">
        <f t="shared" si="17"/>
        <v>4.2405485011839619E-2</v>
      </c>
      <c r="Y48" s="3">
        <f t="shared" si="18"/>
        <v>5.8124991764117451E-2</v>
      </c>
      <c r="Z48" s="3">
        <f t="shared" si="19"/>
        <v>5.7293096010051499E-7</v>
      </c>
      <c r="AA48" s="3">
        <f t="shared" si="20"/>
        <v>0</v>
      </c>
    </row>
    <row r="49" spans="1:27" x14ac:dyDescent="0.35">
      <c r="A49" s="2" t="s">
        <v>43</v>
      </c>
      <c r="B49" s="2">
        <v>54731826</v>
      </c>
      <c r="C49" s="2">
        <v>0.78</v>
      </c>
      <c r="D49" s="2">
        <v>412919</v>
      </c>
      <c r="E49" s="2">
        <v>485810</v>
      </c>
      <c r="F49" s="2">
        <v>285942</v>
      </c>
      <c r="G49" s="2">
        <v>41953</v>
      </c>
      <c r="H49" s="2">
        <v>13658</v>
      </c>
      <c r="I49" s="2">
        <v>23896</v>
      </c>
      <c r="J49" s="2">
        <v>18280</v>
      </c>
      <c r="K49" s="2">
        <v>2</v>
      </c>
      <c r="L49" s="2">
        <v>0</v>
      </c>
      <c r="M49" s="4" t="s">
        <v>87</v>
      </c>
      <c r="N49" s="4"/>
      <c r="O49" s="4" t="s">
        <v>34</v>
      </c>
      <c r="P49" s="2">
        <f t="shared" si="11"/>
        <v>1282460</v>
      </c>
      <c r="Q49" s="2"/>
      <c r="R49" s="2" t="s">
        <v>43</v>
      </c>
      <c r="S49" s="3">
        <f t="shared" si="12"/>
        <v>0.32197417463312694</v>
      </c>
      <c r="T49" s="3">
        <f t="shared" si="13"/>
        <v>0.37881103504202862</v>
      </c>
      <c r="U49" s="3">
        <f t="shared" si="14"/>
        <v>0.22296367917907772</v>
      </c>
      <c r="V49" s="3">
        <f t="shared" si="15"/>
        <v>3.2712911123933687E-2</v>
      </c>
      <c r="W49" s="3">
        <f t="shared" si="16"/>
        <v>1.0649844829468366E-2</v>
      </c>
      <c r="X49" s="3">
        <f t="shared" si="17"/>
        <v>1.8632939818785769E-2</v>
      </c>
      <c r="Y49" s="3">
        <f t="shared" si="18"/>
        <v>1.4253855870748405E-2</v>
      </c>
      <c r="Z49" s="3">
        <f t="shared" si="19"/>
        <v>1.5595028304976373E-6</v>
      </c>
      <c r="AA49" s="3">
        <f t="shared" si="20"/>
        <v>0</v>
      </c>
    </row>
    <row r="50" spans="1:27" x14ac:dyDescent="0.35">
      <c r="A50" s="2" t="s">
        <v>44</v>
      </c>
      <c r="B50" s="2">
        <v>35646273</v>
      </c>
      <c r="C50" s="2">
        <v>0.86</v>
      </c>
      <c r="D50" s="2">
        <v>527423</v>
      </c>
      <c r="E50" s="2">
        <v>413313</v>
      </c>
      <c r="F50" s="2">
        <v>184367</v>
      </c>
      <c r="G50" s="2">
        <v>70401</v>
      </c>
      <c r="H50" s="2">
        <v>23087</v>
      </c>
      <c r="I50" s="2">
        <v>30648</v>
      </c>
      <c r="J50" s="2">
        <v>32193</v>
      </c>
      <c r="K50" s="2">
        <v>20</v>
      </c>
      <c r="L50" s="2">
        <v>0</v>
      </c>
      <c r="M50" s="4" t="s">
        <v>87</v>
      </c>
      <c r="N50" s="4"/>
      <c r="O50" s="4" t="s">
        <v>34</v>
      </c>
      <c r="P50" s="2">
        <f t="shared" si="11"/>
        <v>1281452</v>
      </c>
      <c r="Q50" s="2"/>
      <c r="R50" s="2" t="s">
        <v>44</v>
      </c>
      <c r="S50" s="3">
        <f t="shared" si="12"/>
        <v>0.41158233004435596</v>
      </c>
      <c r="T50" s="3">
        <f t="shared" si="13"/>
        <v>0.32253490571632804</v>
      </c>
      <c r="U50" s="3">
        <f t="shared" si="14"/>
        <v>0.14387351223455891</v>
      </c>
      <c r="V50" s="3">
        <f t="shared" si="15"/>
        <v>5.4938460433945242E-2</v>
      </c>
      <c r="W50" s="3">
        <f t="shared" si="16"/>
        <v>1.8016281530638681E-2</v>
      </c>
      <c r="X50" s="3">
        <f t="shared" si="17"/>
        <v>2.3916619584658651E-2</v>
      </c>
      <c r="Y50" s="3">
        <f t="shared" si="18"/>
        <v>2.512228316004033E-2</v>
      </c>
      <c r="Z50" s="3">
        <f t="shared" si="19"/>
        <v>1.5607295474196459E-5</v>
      </c>
      <c r="AA50" s="3">
        <f t="shared" si="20"/>
        <v>0</v>
      </c>
    </row>
    <row r="51" spans="1:27" x14ac:dyDescent="0.35">
      <c r="A51" s="2" t="s">
        <v>45</v>
      </c>
      <c r="B51" s="2">
        <v>16815064</v>
      </c>
      <c r="C51" s="2">
        <v>0.57999999999999996</v>
      </c>
      <c r="D51" s="2">
        <v>258574</v>
      </c>
      <c r="E51" s="2">
        <v>1009034</v>
      </c>
      <c r="F51" s="2">
        <v>39742</v>
      </c>
      <c r="G51" s="2">
        <v>51586</v>
      </c>
      <c r="H51" s="2">
        <v>18377</v>
      </c>
      <c r="I51" s="2">
        <v>44369</v>
      </c>
      <c r="J51" s="2">
        <v>40078</v>
      </c>
      <c r="K51" s="2">
        <v>0</v>
      </c>
      <c r="L51" s="2">
        <v>0</v>
      </c>
      <c r="M51" s="4" t="s">
        <v>87</v>
      </c>
      <c r="N51" s="4"/>
      <c r="O51" s="4" t="s">
        <v>34</v>
      </c>
      <c r="P51" s="2">
        <f t="shared" si="11"/>
        <v>1461760</v>
      </c>
      <c r="Q51" s="2"/>
      <c r="R51" s="2" t="s">
        <v>45</v>
      </c>
      <c r="S51" s="3">
        <f t="shared" si="12"/>
        <v>0.1768922394921191</v>
      </c>
      <c r="T51" s="3">
        <f t="shared" si="13"/>
        <v>0.69028705122591949</v>
      </c>
      <c r="U51" s="3">
        <f t="shared" si="14"/>
        <v>2.718777364273205E-2</v>
      </c>
      <c r="V51" s="3">
        <f t="shared" si="15"/>
        <v>3.5290334938704031E-2</v>
      </c>
      <c r="W51" s="3">
        <f t="shared" si="16"/>
        <v>1.2571831217162871E-2</v>
      </c>
      <c r="X51" s="3">
        <f t="shared" si="17"/>
        <v>3.0353135945709282E-2</v>
      </c>
      <c r="Y51" s="3">
        <f t="shared" si="18"/>
        <v>2.7417633537653242E-2</v>
      </c>
      <c r="Z51" s="3">
        <f t="shared" si="19"/>
        <v>0</v>
      </c>
      <c r="AA51" s="3">
        <f t="shared" si="20"/>
        <v>0</v>
      </c>
    </row>
    <row r="52" spans="1:27" x14ac:dyDescent="0.35">
      <c r="A52" s="2" t="s">
        <v>46</v>
      </c>
      <c r="B52" s="2">
        <v>11634819</v>
      </c>
      <c r="C52" s="2">
        <v>0.83</v>
      </c>
      <c r="D52" s="2">
        <v>387220</v>
      </c>
      <c r="E52" s="2">
        <v>385300</v>
      </c>
      <c r="F52" s="2">
        <v>108200</v>
      </c>
      <c r="G52" s="2">
        <v>242</v>
      </c>
      <c r="H52" s="2">
        <v>8880</v>
      </c>
      <c r="I52" s="2">
        <v>12329</v>
      </c>
      <c r="J52" s="2">
        <v>11193</v>
      </c>
      <c r="K52" s="2">
        <v>2</v>
      </c>
      <c r="L52" s="2">
        <v>0</v>
      </c>
      <c r="M52" s="4" t="s">
        <v>87</v>
      </c>
      <c r="N52" s="4"/>
      <c r="O52" s="4" t="s">
        <v>34</v>
      </c>
      <c r="P52" s="2">
        <f t="shared" si="11"/>
        <v>913366</v>
      </c>
      <c r="Q52" s="2"/>
      <c r="R52" s="2" t="s">
        <v>46</v>
      </c>
      <c r="S52" s="3">
        <f t="shared" si="12"/>
        <v>0.4239483405338057</v>
      </c>
      <c r="T52" s="3">
        <f t="shared" si="13"/>
        <v>0.42184622593790438</v>
      </c>
      <c r="U52" s="3">
        <f t="shared" si="14"/>
        <v>0.11846291628985532</v>
      </c>
      <c r="V52" s="3">
        <f t="shared" si="15"/>
        <v>2.6495402719172817E-4</v>
      </c>
      <c r="W52" s="3">
        <f t="shared" si="16"/>
        <v>9.7222800060435786E-3</v>
      </c>
      <c r="X52" s="3">
        <f t="shared" si="17"/>
        <v>1.3498422319201722E-2</v>
      </c>
      <c r="Y52" s="3">
        <f t="shared" si="18"/>
        <v>1.2254671183293445E-2</v>
      </c>
      <c r="Z52" s="3">
        <f t="shared" si="19"/>
        <v>2.1897027040638693E-6</v>
      </c>
      <c r="AA52" s="3">
        <f t="shared" si="20"/>
        <v>0</v>
      </c>
    </row>
    <row r="53" spans="1:27" x14ac:dyDescent="0.35">
      <c r="A53" s="2" t="s">
        <v>47</v>
      </c>
      <c r="B53" s="2">
        <v>246407530</v>
      </c>
      <c r="C53" s="2">
        <v>0.9</v>
      </c>
      <c r="D53" s="2">
        <v>577637</v>
      </c>
      <c r="E53" s="2">
        <v>198585</v>
      </c>
      <c r="F53" s="2">
        <v>290089</v>
      </c>
      <c r="G53" s="2">
        <v>662</v>
      </c>
      <c r="H53" s="2">
        <v>18965</v>
      </c>
      <c r="I53" s="2">
        <v>19241</v>
      </c>
      <c r="J53" s="2">
        <v>18479</v>
      </c>
      <c r="K53" s="2">
        <v>54</v>
      </c>
      <c r="L53" s="2">
        <v>0</v>
      </c>
      <c r="M53" s="4" t="s">
        <v>87</v>
      </c>
      <c r="N53" s="4"/>
      <c r="O53" s="4" t="s">
        <v>34</v>
      </c>
      <c r="P53" s="2">
        <f t="shared" si="11"/>
        <v>1123712</v>
      </c>
      <c r="Q53" s="2"/>
      <c r="R53" s="2" t="s">
        <v>47</v>
      </c>
      <c r="S53" s="3">
        <f t="shared" si="12"/>
        <v>0.51404363395603148</v>
      </c>
      <c r="T53" s="3">
        <f t="shared" si="13"/>
        <v>0.17672232742909216</v>
      </c>
      <c r="U53" s="3">
        <f t="shared" si="14"/>
        <v>0.25815244475452787</v>
      </c>
      <c r="V53" s="3">
        <f t="shared" si="15"/>
        <v>5.8911892015035881E-4</v>
      </c>
      <c r="W53" s="3">
        <f t="shared" si="16"/>
        <v>1.6877100182253104E-2</v>
      </c>
      <c r="X53" s="3">
        <f t="shared" si="17"/>
        <v>1.7122714716938148E-2</v>
      </c>
      <c r="Y53" s="3">
        <f t="shared" si="18"/>
        <v>1.644460502335118E-2</v>
      </c>
      <c r="Z53" s="3">
        <f t="shared" si="19"/>
        <v>4.8055017655769452E-5</v>
      </c>
      <c r="AA53" s="3">
        <f t="shared" si="20"/>
        <v>0</v>
      </c>
    </row>
    <row r="54" spans="1:27" x14ac:dyDescent="0.35">
      <c r="A54" s="2" t="s">
        <v>48</v>
      </c>
      <c r="B54" s="2">
        <v>45824734</v>
      </c>
      <c r="C54" s="2">
        <v>0.89</v>
      </c>
      <c r="D54" s="2">
        <v>436684</v>
      </c>
      <c r="E54" s="2">
        <v>379639</v>
      </c>
      <c r="F54" s="2">
        <v>188875</v>
      </c>
      <c r="G54" s="2">
        <v>295</v>
      </c>
      <c r="H54" s="2">
        <v>13944</v>
      </c>
      <c r="I54" s="2">
        <v>13363</v>
      </c>
      <c r="J54" s="2">
        <v>14563</v>
      </c>
      <c r="K54" s="2">
        <v>2</v>
      </c>
      <c r="L54" s="2">
        <v>0</v>
      </c>
      <c r="M54" s="4" t="s">
        <v>87</v>
      </c>
      <c r="N54" s="4"/>
      <c r="O54" s="4" t="s">
        <v>34</v>
      </c>
      <c r="P54" s="2">
        <f t="shared" si="11"/>
        <v>1047365</v>
      </c>
      <c r="Q54" s="2"/>
      <c r="R54" s="2" t="s">
        <v>48</v>
      </c>
      <c r="S54" s="3">
        <f t="shared" si="12"/>
        <v>0.41693583421252384</v>
      </c>
      <c r="T54" s="3">
        <f t="shared" si="13"/>
        <v>0.36247058093405832</v>
      </c>
      <c r="U54" s="3">
        <f t="shared" si="14"/>
        <v>0.18033350360189618</v>
      </c>
      <c r="V54" s="3">
        <f t="shared" si="15"/>
        <v>2.8165921144968564E-4</v>
      </c>
      <c r="W54" s="3">
        <f t="shared" si="16"/>
        <v>1.3313410320184463E-2</v>
      </c>
      <c r="X54" s="3">
        <f t="shared" si="17"/>
        <v>1.2758684890176777E-2</v>
      </c>
      <c r="Y54" s="3">
        <f t="shared" si="18"/>
        <v>1.3904417275734821E-2</v>
      </c>
      <c r="Z54" s="3">
        <f t="shared" si="19"/>
        <v>1.9095539759300722E-6</v>
      </c>
      <c r="AA54" s="3">
        <f t="shared" si="20"/>
        <v>0</v>
      </c>
    </row>
    <row r="55" spans="1:27" x14ac:dyDescent="0.35">
      <c r="A55" s="2" t="s">
        <v>49</v>
      </c>
      <c r="B55" s="2">
        <v>42939999</v>
      </c>
      <c r="C55" s="2">
        <v>0.84</v>
      </c>
      <c r="D55" s="2">
        <v>405916</v>
      </c>
      <c r="E55" s="2">
        <v>498569</v>
      </c>
      <c r="F55" s="2">
        <v>127341</v>
      </c>
      <c r="G55" s="2">
        <v>3538</v>
      </c>
      <c r="H55" s="2">
        <v>35247</v>
      </c>
      <c r="I55" s="2">
        <v>32156</v>
      </c>
      <c r="J55" s="2">
        <v>47919</v>
      </c>
      <c r="K55" s="2">
        <v>3</v>
      </c>
      <c r="L55" s="2">
        <v>0</v>
      </c>
      <c r="M55" s="4" t="s">
        <v>87</v>
      </c>
      <c r="N55" s="4"/>
      <c r="O55" s="4" t="s">
        <v>34</v>
      </c>
      <c r="P55" s="2">
        <f t="shared" si="11"/>
        <v>1150689</v>
      </c>
      <c r="Q55" s="2"/>
      <c r="R55" s="2" t="s">
        <v>49</v>
      </c>
      <c r="S55" s="3">
        <f t="shared" si="12"/>
        <v>0.35275908607799328</v>
      </c>
      <c r="T55" s="3">
        <f t="shared" si="13"/>
        <v>0.43327867043136764</v>
      </c>
      <c r="U55" s="3">
        <f t="shared" si="14"/>
        <v>0.11066500157731585</v>
      </c>
      <c r="V55" s="3">
        <f t="shared" si="15"/>
        <v>3.0746796050018727E-3</v>
      </c>
      <c r="W55" s="3">
        <f t="shared" si="16"/>
        <v>3.0631213125353593E-2</v>
      </c>
      <c r="X55" s="3">
        <f t="shared" si="17"/>
        <v>2.7944996432572138E-2</v>
      </c>
      <c r="Y55" s="3">
        <f t="shared" si="18"/>
        <v>4.1643745616756572E-2</v>
      </c>
      <c r="Z55" s="3">
        <f t="shared" si="19"/>
        <v>2.6071336390632049E-6</v>
      </c>
      <c r="AA55" s="3">
        <f t="shared" si="20"/>
        <v>0</v>
      </c>
    </row>
    <row r="56" spans="1:27" x14ac:dyDescent="0.35">
      <c r="A56" s="2" t="s">
        <v>50</v>
      </c>
      <c r="B56" s="2">
        <v>45483729</v>
      </c>
      <c r="C56" s="2">
        <v>0.8</v>
      </c>
      <c r="D56" s="2">
        <v>229971</v>
      </c>
      <c r="E56" s="2">
        <v>619331</v>
      </c>
      <c r="F56" s="2">
        <v>363995</v>
      </c>
      <c r="G56" s="2">
        <v>52414</v>
      </c>
      <c r="H56" s="2">
        <v>135278</v>
      </c>
      <c r="I56" s="2">
        <v>79923</v>
      </c>
      <c r="J56" s="2">
        <v>120705</v>
      </c>
      <c r="K56" s="2">
        <v>9</v>
      </c>
      <c r="L56" s="2">
        <v>0</v>
      </c>
      <c r="M56" s="4" t="s">
        <v>87</v>
      </c>
      <c r="N56" s="4"/>
      <c r="O56" s="4" t="s">
        <v>34</v>
      </c>
      <c r="P56" s="2">
        <f t="shared" si="11"/>
        <v>1601626</v>
      </c>
      <c r="Q56" s="2"/>
      <c r="R56" s="2" t="s">
        <v>50</v>
      </c>
      <c r="S56" s="3">
        <f t="shared" si="12"/>
        <v>0.14358595577244626</v>
      </c>
      <c r="T56" s="3">
        <f t="shared" si="13"/>
        <v>0.38668890240293302</v>
      </c>
      <c r="U56" s="3">
        <f t="shared" si="14"/>
        <v>0.22726591601285193</v>
      </c>
      <c r="V56" s="3">
        <f t="shared" si="15"/>
        <v>3.2725492718025308E-2</v>
      </c>
      <c r="W56" s="3">
        <f t="shared" si="16"/>
        <v>8.4462914563075281E-2</v>
      </c>
      <c r="X56" s="3">
        <f t="shared" si="17"/>
        <v>4.9901162943159015E-2</v>
      </c>
      <c r="Y56" s="3">
        <f t="shared" si="18"/>
        <v>7.5364036298112044E-2</v>
      </c>
      <c r="Z56" s="3">
        <f t="shared" si="19"/>
        <v>5.619289397150146E-6</v>
      </c>
      <c r="AA56" s="3">
        <f t="shared" si="20"/>
        <v>0</v>
      </c>
    </row>
    <row r="57" spans="1:27" x14ac:dyDescent="0.35">
      <c r="A57" s="2" t="s">
        <v>51</v>
      </c>
      <c r="B57" s="2">
        <v>46130523</v>
      </c>
      <c r="C57" s="2">
        <v>0.76</v>
      </c>
      <c r="D57" s="2">
        <v>281088</v>
      </c>
      <c r="E57" s="2">
        <v>706777</v>
      </c>
      <c r="F57" s="2">
        <v>92238</v>
      </c>
      <c r="G57" s="2">
        <v>126752</v>
      </c>
      <c r="H57" s="2">
        <v>66025</v>
      </c>
      <c r="I57" s="2">
        <v>49565</v>
      </c>
      <c r="J57" s="2">
        <v>61252</v>
      </c>
      <c r="K57" s="2">
        <v>1</v>
      </c>
      <c r="L57" s="2">
        <v>0</v>
      </c>
      <c r="M57" s="4" t="s">
        <v>87</v>
      </c>
      <c r="N57" s="4"/>
      <c r="O57" s="4" t="s">
        <v>34</v>
      </c>
      <c r="P57" s="2">
        <f t="shared" si="11"/>
        <v>1383698</v>
      </c>
      <c r="Q57" s="2"/>
      <c r="R57" s="2" t="s">
        <v>51</v>
      </c>
      <c r="S57" s="3">
        <f t="shared" si="12"/>
        <v>0.20314259325373021</v>
      </c>
      <c r="T57" s="3">
        <f t="shared" si="13"/>
        <v>0.51078848130155574</v>
      </c>
      <c r="U57" s="3">
        <f t="shared" si="14"/>
        <v>6.6660499617691146E-2</v>
      </c>
      <c r="V57" s="3">
        <f t="shared" si="15"/>
        <v>9.160380372017593E-2</v>
      </c>
      <c r="W57" s="3">
        <f t="shared" si="16"/>
        <v>4.771633694635679E-2</v>
      </c>
      <c r="X57" s="3">
        <f t="shared" si="17"/>
        <v>3.5820677633414226E-2</v>
      </c>
      <c r="Y57" s="3">
        <f t="shared" si="18"/>
        <v>4.4266884826024179E-2</v>
      </c>
      <c r="Z57" s="3">
        <f t="shared" si="19"/>
        <v>7.227010518191108E-7</v>
      </c>
      <c r="AA57" s="3">
        <f t="shared" si="20"/>
        <v>0</v>
      </c>
    </row>
    <row r="58" spans="1:27" x14ac:dyDescent="0.35">
      <c r="A58" s="2" t="s">
        <v>52</v>
      </c>
      <c r="B58" s="2">
        <v>11564188</v>
      </c>
      <c r="C58" s="2">
        <v>0.7</v>
      </c>
      <c r="D58" s="2">
        <v>233384</v>
      </c>
      <c r="E58" s="2">
        <v>734899</v>
      </c>
      <c r="F58" s="2">
        <v>53618</v>
      </c>
      <c r="G58" s="2">
        <v>44763</v>
      </c>
      <c r="H58" s="2">
        <v>32864</v>
      </c>
      <c r="I58" s="2">
        <v>55109</v>
      </c>
      <c r="J58" s="2">
        <v>56706</v>
      </c>
      <c r="K58" s="2">
        <v>1</v>
      </c>
      <c r="L58" s="2">
        <v>0</v>
      </c>
      <c r="M58" s="4" t="s">
        <v>87</v>
      </c>
      <c r="N58" s="4"/>
      <c r="O58" s="4" t="s">
        <v>34</v>
      </c>
      <c r="P58" s="2">
        <f t="shared" si="11"/>
        <v>1211344</v>
      </c>
      <c r="Q58" s="2"/>
      <c r="R58" s="2" t="s">
        <v>52</v>
      </c>
      <c r="S58" s="3">
        <f t="shared" si="12"/>
        <v>0.19266533701409344</v>
      </c>
      <c r="T58" s="3">
        <f t="shared" si="13"/>
        <v>0.60668067865115116</v>
      </c>
      <c r="U58" s="3">
        <f t="shared" si="14"/>
        <v>4.426323158409172E-2</v>
      </c>
      <c r="V58" s="3">
        <f t="shared" si="15"/>
        <v>3.6953169372201458E-2</v>
      </c>
      <c r="W58" s="3">
        <f t="shared" si="16"/>
        <v>2.7130195881599282E-2</v>
      </c>
      <c r="X58" s="3">
        <f t="shared" si="17"/>
        <v>4.5494095814236087E-2</v>
      </c>
      <c r="Y58" s="3">
        <f t="shared" si="18"/>
        <v>4.6812466153297497E-2</v>
      </c>
      <c r="Z58" s="3">
        <f t="shared" si="19"/>
        <v>8.2552932940601514E-7</v>
      </c>
      <c r="AA58" s="3">
        <f t="shared" si="20"/>
        <v>0</v>
      </c>
    </row>
    <row r="59" spans="1:27" x14ac:dyDescent="0.35">
      <c r="A59" s="2" t="s">
        <v>53</v>
      </c>
      <c r="B59" s="2">
        <v>11302985</v>
      </c>
      <c r="C59" s="2">
        <v>0.82</v>
      </c>
      <c r="D59" s="2">
        <v>371756</v>
      </c>
      <c r="E59" s="2">
        <v>578765</v>
      </c>
      <c r="F59" s="2">
        <v>62999</v>
      </c>
      <c r="G59" s="2">
        <v>32033</v>
      </c>
      <c r="H59" s="2">
        <v>69079</v>
      </c>
      <c r="I59" s="2">
        <v>70961</v>
      </c>
      <c r="J59" s="2">
        <v>100711</v>
      </c>
      <c r="K59" s="2">
        <v>2</v>
      </c>
      <c r="L59" s="2">
        <v>0</v>
      </c>
      <c r="M59" s="4" t="s">
        <v>87</v>
      </c>
      <c r="N59" s="4"/>
      <c r="O59" s="4" t="s">
        <v>34</v>
      </c>
      <c r="P59" s="2">
        <f t="shared" si="11"/>
        <v>1286306</v>
      </c>
      <c r="Q59" s="2"/>
      <c r="R59" s="2" t="s">
        <v>53</v>
      </c>
      <c r="S59" s="3">
        <f t="shared" si="12"/>
        <v>0.28901054647960905</v>
      </c>
      <c r="T59" s="3">
        <f t="shared" si="13"/>
        <v>0.44994348156659458</v>
      </c>
      <c r="U59" s="3">
        <f t="shared" si="14"/>
        <v>4.8976682064765305E-2</v>
      </c>
      <c r="V59" s="3">
        <f t="shared" si="15"/>
        <v>2.4903094598019444E-2</v>
      </c>
      <c r="W59" s="3">
        <f t="shared" si="16"/>
        <v>5.3703395615040277E-2</v>
      </c>
      <c r="X59" s="3">
        <f t="shared" si="17"/>
        <v>5.5166500039648417E-2</v>
      </c>
      <c r="Y59" s="3">
        <f t="shared" si="18"/>
        <v>7.8294744796339286E-2</v>
      </c>
      <c r="Z59" s="3">
        <f t="shared" si="19"/>
        <v>1.5548399836430833E-6</v>
      </c>
      <c r="AA59" s="3">
        <f t="shared" si="20"/>
        <v>0</v>
      </c>
    </row>
    <row r="60" spans="1:27" x14ac:dyDescent="0.35">
      <c r="A60" s="2" t="s">
        <v>54</v>
      </c>
      <c r="B60" s="2">
        <v>32474705</v>
      </c>
      <c r="C60" s="2">
        <v>0.87</v>
      </c>
      <c r="D60" s="2">
        <v>345591</v>
      </c>
      <c r="E60" s="2">
        <v>526323</v>
      </c>
      <c r="F60" s="2">
        <v>134425</v>
      </c>
      <c r="G60" s="2">
        <v>9396</v>
      </c>
      <c r="H60" s="2">
        <v>13538</v>
      </c>
      <c r="I60" s="2">
        <v>20015</v>
      </c>
      <c r="J60" s="2">
        <v>20371</v>
      </c>
      <c r="K60" s="2">
        <v>0</v>
      </c>
      <c r="L60" s="2">
        <v>0</v>
      </c>
      <c r="M60" s="4" t="s">
        <v>87</v>
      </c>
      <c r="N60" s="4"/>
      <c r="O60" s="4" t="s">
        <v>34</v>
      </c>
      <c r="P60" s="2">
        <f t="shared" si="11"/>
        <v>1069659</v>
      </c>
      <c r="Q60" s="2"/>
      <c r="R60" s="2" t="s">
        <v>54</v>
      </c>
      <c r="S60" s="3">
        <f t="shared" si="12"/>
        <v>0.32308520752875447</v>
      </c>
      <c r="T60" s="3">
        <f t="shared" si="13"/>
        <v>0.49204746559417534</v>
      </c>
      <c r="U60" s="3">
        <f t="shared" si="14"/>
        <v>0.12567089137753246</v>
      </c>
      <c r="V60" s="3">
        <f t="shared" si="15"/>
        <v>8.7841078324961512E-3</v>
      </c>
      <c r="W60" s="3">
        <f t="shared" si="16"/>
        <v>1.2656369927238493E-2</v>
      </c>
      <c r="X60" s="3">
        <f t="shared" si="17"/>
        <v>1.8711570696829549E-2</v>
      </c>
      <c r="Y60" s="3">
        <f t="shared" si="18"/>
        <v>1.904438704297351E-2</v>
      </c>
      <c r="Z60" s="3">
        <f t="shared" si="19"/>
        <v>0</v>
      </c>
      <c r="AA60" s="3">
        <f t="shared" si="20"/>
        <v>0</v>
      </c>
    </row>
    <row r="61" spans="1:27" x14ac:dyDescent="0.35">
      <c r="A61" s="2" t="s">
        <v>55</v>
      </c>
      <c r="B61" s="2">
        <v>34394400</v>
      </c>
      <c r="C61" s="2">
        <v>0.8</v>
      </c>
      <c r="D61" s="2">
        <v>57520</v>
      </c>
      <c r="E61" s="2">
        <v>1011449</v>
      </c>
      <c r="F61" s="2">
        <v>49840</v>
      </c>
      <c r="G61" s="2">
        <v>132580</v>
      </c>
      <c r="H61" s="2">
        <v>235899</v>
      </c>
      <c r="I61" s="2">
        <v>237323</v>
      </c>
      <c r="J61" s="2">
        <v>324164</v>
      </c>
      <c r="K61" s="2">
        <v>5</v>
      </c>
      <c r="L61" s="2">
        <v>0</v>
      </c>
      <c r="M61" s="4" t="s">
        <v>87</v>
      </c>
      <c r="N61" s="4"/>
      <c r="O61" s="4" t="s">
        <v>34</v>
      </c>
      <c r="P61" s="2">
        <f t="shared" si="11"/>
        <v>2048780</v>
      </c>
      <c r="Q61" s="2"/>
      <c r="R61" s="2" t="s">
        <v>55</v>
      </c>
      <c r="S61" s="3">
        <f t="shared" si="12"/>
        <v>2.8075244779820187E-2</v>
      </c>
      <c r="T61" s="3">
        <f t="shared" si="13"/>
        <v>0.49368355801989477</v>
      </c>
      <c r="U61" s="3">
        <f t="shared" si="14"/>
        <v>2.4326672458731539E-2</v>
      </c>
      <c r="V61" s="3">
        <f t="shared" si="15"/>
        <v>6.471168207421002E-2</v>
      </c>
      <c r="W61" s="3">
        <f t="shared" si="16"/>
        <v>0.11514120598600143</v>
      </c>
      <c r="X61" s="3">
        <f t="shared" si="17"/>
        <v>0.11583625377053661</v>
      </c>
      <c r="Y61" s="3">
        <f t="shared" si="18"/>
        <v>0.15822294243403393</v>
      </c>
      <c r="Z61" s="3">
        <f t="shared" si="19"/>
        <v>2.4404767715420883E-6</v>
      </c>
      <c r="AA61" s="3">
        <f t="shared" si="20"/>
        <v>0</v>
      </c>
    </row>
    <row r="62" spans="1:27" x14ac:dyDescent="0.35">
      <c r="A62" s="2" t="s">
        <v>56</v>
      </c>
      <c r="B62" s="2">
        <v>58856053</v>
      </c>
      <c r="C62" s="2">
        <v>0.83</v>
      </c>
      <c r="D62" s="2">
        <v>364945</v>
      </c>
      <c r="E62" s="2">
        <v>551600</v>
      </c>
      <c r="F62" s="2">
        <v>168138</v>
      </c>
      <c r="G62" s="2">
        <v>72451</v>
      </c>
      <c r="H62" s="2">
        <v>67662</v>
      </c>
      <c r="I62" s="2">
        <v>45536</v>
      </c>
      <c r="J62" s="2">
        <v>66917</v>
      </c>
      <c r="K62" s="2">
        <v>1</v>
      </c>
      <c r="L62" s="2">
        <v>0</v>
      </c>
      <c r="M62" s="4" t="s">
        <v>87</v>
      </c>
      <c r="N62" s="4"/>
      <c r="O62" s="4" t="s">
        <v>34</v>
      </c>
      <c r="P62" s="2">
        <f t="shared" si="11"/>
        <v>1337250</v>
      </c>
      <c r="Q62" s="2"/>
      <c r="R62" s="2" t="s">
        <v>56</v>
      </c>
      <c r="S62" s="3">
        <f t="shared" si="12"/>
        <v>0.27290708543653019</v>
      </c>
      <c r="T62" s="3">
        <f t="shared" si="13"/>
        <v>0.4124883155730043</v>
      </c>
      <c r="U62" s="3">
        <f t="shared" si="14"/>
        <v>0.12573415591699383</v>
      </c>
      <c r="V62" s="3">
        <f t="shared" si="15"/>
        <v>5.4179098896990088E-2</v>
      </c>
      <c r="W62" s="3">
        <f t="shared" si="16"/>
        <v>5.0597868760515988E-2</v>
      </c>
      <c r="X62" s="3">
        <f t="shared" si="17"/>
        <v>3.4051972331276874E-2</v>
      </c>
      <c r="Y62" s="3">
        <f t="shared" si="18"/>
        <v>5.0040755281361003E-2</v>
      </c>
      <c r="Z62" s="3">
        <f t="shared" si="19"/>
        <v>7.4780332772480838E-7</v>
      </c>
      <c r="AA62" s="3">
        <f t="shared" si="20"/>
        <v>0</v>
      </c>
    </row>
    <row r="63" spans="1:27" x14ac:dyDescent="0.35">
      <c r="A63" s="2" t="s">
        <v>57</v>
      </c>
      <c r="B63" s="2">
        <v>49973741</v>
      </c>
      <c r="C63" s="2">
        <v>0.83</v>
      </c>
      <c r="D63" s="2">
        <v>218502</v>
      </c>
      <c r="E63" s="2">
        <v>533895</v>
      </c>
      <c r="F63" s="2">
        <v>292269</v>
      </c>
      <c r="G63" s="2">
        <v>96001</v>
      </c>
      <c r="H63" s="2">
        <v>48621</v>
      </c>
      <c r="I63" s="2">
        <v>32915</v>
      </c>
      <c r="J63" s="2">
        <v>47308</v>
      </c>
      <c r="K63" s="2">
        <v>1</v>
      </c>
      <c r="L63" s="2">
        <v>0</v>
      </c>
      <c r="M63" s="4" t="s">
        <v>87</v>
      </c>
      <c r="N63" s="4"/>
      <c r="O63" s="4" t="s">
        <v>34</v>
      </c>
      <c r="P63" s="2">
        <f t="shared" si="11"/>
        <v>1269512</v>
      </c>
      <c r="Q63" s="2"/>
      <c r="R63" s="2" t="s">
        <v>57</v>
      </c>
      <c r="S63" s="3">
        <f t="shared" si="12"/>
        <v>0.17211495440767791</v>
      </c>
      <c r="T63" s="3">
        <f t="shared" si="13"/>
        <v>0.42055136146802868</v>
      </c>
      <c r="U63" s="3">
        <f t="shared" si="14"/>
        <v>0.23022153394375161</v>
      </c>
      <c r="V63" s="3">
        <f t="shared" si="15"/>
        <v>7.5620395868648743E-2</v>
      </c>
      <c r="W63" s="3">
        <f t="shared" si="16"/>
        <v>3.8298968422511959E-2</v>
      </c>
      <c r="X63" s="3">
        <f t="shared" si="17"/>
        <v>2.5927285445115918E-2</v>
      </c>
      <c r="Y63" s="3">
        <f t="shared" si="18"/>
        <v>3.7264712740013486E-2</v>
      </c>
      <c r="Z63" s="3">
        <f t="shared" si="19"/>
        <v>7.8770425171246901E-7</v>
      </c>
      <c r="AA63" s="3">
        <f t="shared" si="20"/>
        <v>0</v>
      </c>
    </row>
    <row r="64" spans="1:27" x14ac:dyDescent="0.35">
      <c r="A64" s="2" t="s">
        <v>58</v>
      </c>
      <c r="B64" s="2">
        <v>18694409</v>
      </c>
      <c r="C64" s="2">
        <v>0.7</v>
      </c>
      <c r="D64" s="2">
        <v>271132</v>
      </c>
      <c r="E64" s="2">
        <v>517518</v>
      </c>
      <c r="F64" s="2">
        <v>639537</v>
      </c>
      <c r="G64" s="2">
        <v>51504</v>
      </c>
      <c r="H64" s="2">
        <v>60684</v>
      </c>
      <c r="I64" s="2">
        <v>78282</v>
      </c>
      <c r="J64" s="2">
        <v>73158</v>
      </c>
      <c r="K64" s="2">
        <v>12</v>
      </c>
      <c r="L64" s="2">
        <v>0</v>
      </c>
      <c r="M64" s="4" t="s">
        <v>87</v>
      </c>
      <c r="N64" s="4"/>
      <c r="O64" s="4" t="s">
        <v>34</v>
      </c>
      <c r="P64" s="2">
        <f t="shared" si="11"/>
        <v>1691827</v>
      </c>
      <c r="Q64" s="2"/>
      <c r="R64" s="2" t="s">
        <v>58</v>
      </c>
      <c r="S64" s="3">
        <f t="shared" si="12"/>
        <v>0.16025988472816666</v>
      </c>
      <c r="T64" s="3">
        <f t="shared" si="13"/>
        <v>0.30589297841918828</v>
      </c>
      <c r="U64" s="3">
        <f t="shared" si="14"/>
        <v>0.37801560088590619</v>
      </c>
      <c r="V64" s="3">
        <f t="shared" si="15"/>
        <v>3.0442828965372936E-2</v>
      </c>
      <c r="W64" s="3">
        <f t="shared" si="16"/>
        <v>3.5868915675184285E-2</v>
      </c>
      <c r="X64" s="3">
        <f t="shared" si="17"/>
        <v>4.6270688433273616E-2</v>
      </c>
      <c r="Y64" s="3">
        <f t="shared" si="18"/>
        <v>4.3242009969104406E-2</v>
      </c>
      <c r="Z64" s="3">
        <f t="shared" si="19"/>
        <v>7.092923803674962E-6</v>
      </c>
      <c r="AA64" s="3">
        <f t="shared" si="20"/>
        <v>0</v>
      </c>
    </row>
    <row r="65" spans="1:27" x14ac:dyDescent="0.35">
      <c r="A65" s="2" t="s">
        <v>59</v>
      </c>
      <c r="B65" s="2">
        <v>46576922</v>
      </c>
      <c r="C65" s="2">
        <v>0.83</v>
      </c>
      <c r="D65" s="2">
        <v>132478</v>
      </c>
      <c r="E65" s="2">
        <v>395343</v>
      </c>
      <c r="F65" s="2">
        <v>527033</v>
      </c>
      <c r="G65" s="2">
        <v>45901</v>
      </c>
      <c r="H65" s="2">
        <v>215178</v>
      </c>
      <c r="I65" s="2">
        <v>210361</v>
      </c>
      <c r="J65" s="2">
        <v>310241</v>
      </c>
      <c r="K65" s="2">
        <v>2</v>
      </c>
      <c r="L65" s="2">
        <v>0</v>
      </c>
      <c r="M65" s="4" t="s">
        <v>87</v>
      </c>
      <c r="N65" s="4"/>
      <c r="O65" s="4" t="s">
        <v>34</v>
      </c>
      <c r="P65" s="2">
        <f t="shared" si="11"/>
        <v>1836537</v>
      </c>
      <c r="Q65" s="2"/>
      <c r="R65" s="2" t="s">
        <v>59</v>
      </c>
      <c r="S65" s="3">
        <f t="shared" si="12"/>
        <v>7.2134675206652524E-2</v>
      </c>
      <c r="T65" s="3">
        <f t="shared" si="13"/>
        <v>0.2152654697400597</v>
      </c>
      <c r="U65" s="3">
        <f t="shared" si="14"/>
        <v>0.28697107654242743</v>
      </c>
      <c r="V65" s="3">
        <f t="shared" si="15"/>
        <v>2.49932345495898E-2</v>
      </c>
      <c r="W65" s="3">
        <f t="shared" si="16"/>
        <v>0.11716507753451197</v>
      </c>
      <c r="X65" s="3">
        <f t="shared" si="17"/>
        <v>0.11454220633725321</v>
      </c>
      <c r="Y65" s="3">
        <f t="shared" si="18"/>
        <v>0.16892717108340316</v>
      </c>
      <c r="Z65" s="3">
        <f t="shared" si="19"/>
        <v>1.089006102245694E-6</v>
      </c>
      <c r="AA65" s="3">
        <f t="shared" si="20"/>
        <v>0</v>
      </c>
    </row>
    <row r="66" spans="1:27" x14ac:dyDescent="0.35">
      <c r="A66" s="2" t="s">
        <v>81</v>
      </c>
      <c r="B66" s="2">
        <v>8586386</v>
      </c>
      <c r="C66" s="2">
        <v>0.95</v>
      </c>
      <c r="D66" s="2">
        <v>4515</v>
      </c>
      <c r="E66" s="2">
        <v>165042</v>
      </c>
      <c r="F66" s="2">
        <v>477110</v>
      </c>
      <c r="G66" s="2">
        <v>79661</v>
      </c>
      <c r="H66" s="2">
        <v>156654</v>
      </c>
      <c r="I66" s="2">
        <v>315232</v>
      </c>
      <c r="J66" s="2">
        <v>125466</v>
      </c>
      <c r="K66" s="2">
        <v>46</v>
      </c>
      <c r="L66" s="2">
        <v>8743</v>
      </c>
      <c r="M66" s="2" t="s">
        <v>88</v>
      </c>
      <c r="N66" s="2"/>
      <c r="O66" s="2"/>
      <c r="P66" s="2">
        <f t="shared" si="11"/>
        <v>1332469</v>
      </c>
      <c r="Q66" s="2"/>
      <c r="R66" s="2" t="s">
        <v>81</v>
      </c>
      <c r="S66" s="3">
        <f t="shared" si="12"/>
        <v>3.3884465604828331E-3</v>
      </c>
      <c r="T66" s="3">
        <f t="shared" si="13"/>
        <v>0.12386179340757646</v>
      </c>
      <c r="U66" s="3">
        <f t="shared" si="14"/>
        <v>0.35806461538692458</v>
      </c>
      <c r="V66" s="3">
        <f t="shared" si="15"/>
        <v>5.9784505305564332E-2</v>
      </c>
      <c r="W66" s="3">
        <f t="shared" si="16"/>
        <v>0.11756671262145686</v>
      </c>
      <c r="X66" s="3">
        <f t="shared" si="17"/>
        <v>0.23657736127444615</v>
      </c>
      <c r="Y66" s="3">
        <f t="shared" si="18"/>
        <v>9.4160539569776103E-2</v>
      </c>
      <c r="Z66" s="3">
        <f t="shared" si="19"/>
        <v>3.4522379132272498E-5</v>
      </c>
      <c r="AA66" s="3">
        <f t="shared" si="20"/>
        <v>6.5615034946404005E-3</v>
      </c>
    </row>
    <row r="67" spans="1:27" x14ac:dyDescent="0.35">
      <c r="A67" s="2" t="s">
        <v>82</v>
      </c>
      <c r="B67" s="2">
        <v>23301103</v>
      </c>
      <c r="C67" s="2">
        <v>0.93</v>
      </c>
      <c r="D67" s="2">
        <v>2000</v>
      </c>
      <c r="E67" s="2">
        <v>117055</v>
      </c>
      <c r="F67" s="2">
        <v>282167</v>
      </c>
      <c r="G67" s="2">
        <v>14913</v>
      </c>
      <c r="H67" s="2">
        <v>11813</v>
      </c>
      <c r="I67" s="2">
        <v>22746</v>
      </c>
      <c r="J67" s="2">
        <v>5481</v>
      </c>
      <c r="K67" s="2">
        <v>24</v>
      </c>
      <c r="L67" s="2">
        <v>5891</v>
      </c>
      <c r="M67" s="2" t="s">
        <v>88</v>
      </c>
      <c r="N67" s="2"/>
      <c r="O67" s="2"/>
      <c r="P67" s="2">
        <f t="shared" si="11"/>
        <v>462090</v>
      </c>
      <c r="Q67" s="2"/>
      <c r="R67" s="2" t="s">
        <v>82</v>
      </c>
      <c r="S67" s="3">
        <f t="shared" si="12"/>
        <v>4.3281611807223699E-3</v>
      </c>
      <c r="T67" s="3">
        <f t="shared" si="13"/>
        <v>0.25331645350472853</v>
      </c>
      <c r="U67" s="3">
        <f t="shared" si="14"/>
        <v>0.61063212794044452</v>
      </c>
      <c r="V67" s="3">
        <f t="shared" si="15"/>
        <v>3.2272933844056349E-2</v>
      </c>
      <c r="W67" s="3">
        <f t="shared" si="16"/>
        <v>2.5564284013936678E-2</v>
      </c>
      <c r="X67" s="3">
        <f t="shared" si="17"/>
        <v>4.9224177108355513E-2</v>
      </c>
      <c r="Y67" s="3">
        <f t="shared" si="18"/>
        <v>1.1861325715769656E-2</v>
      </c>
      <c r="Z67" s="3">
        <f t="shared" si="19"/>
        <v>5.193793416866844E-5</v>
      </c>
      <c r="AA67" s="3">
        <f t="shared" si="20"/>
        <v>1.2748598757817741E-2</v>
      </c>
    </row>
    <row r="69" spans="1:27" x14ac:dyDescent="0.35">
      <c r="V69" s="6" t="s">
        <v>90</v>
      </c>
      <c r="W69" s="1">
        <f>AVERAGE(W11:W32)</f>
        <v>0.18313803581288032</v>
      </c>
    </row>
  </sheetData>
  <pageMargins left="0.75" right="0.75" top="1" bottom="1" header="0.5" footer="0.5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TableS3_Dmel_MetaTable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Ma, Qicheng</dc:creator>
  <cp:lastModifiedBy>nlau</cp:lastModifiedBy>
  <dcterms:created xsi:type="dcterms:W3CDTF">2019-02-11T14:17:30Z</dcterms:created>
  <dcterms:modified xsi:type="dcterms:W3CDTF">2020-12-18T02:25:41Z</dcterms:modified>
</cp:coreProperties>
</file>