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dagarfield/Google Drive/cisRegFlies/Manuscript/Submission/Resubmission/revision_and_reduction/final_edits/SupplementalTables/"/>
    </mc:Choice>
  </mc:AlternateContent>
  <xr:revisionPtr revIDLastSave="0" documentId="13_ncr:1_{ADFEC390-C392-9340-A0A8-5104AAC18A1B}" xr6:coauthVersionLast="45" xr6:coauthVersionMax="45" xr10:uidLastSave="{00000000-0000-0000-0000-000000000000}"/>
  <bookViews>
    <workbookView xWindow="0" yWindow="460" windowWidth="25600" windowHeight="16060" xr2:uid="{00000000-000D-0000-FFFF-FFFF00000000}"/>
  </bookViews>
  <sheets>
    <sheet name="README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9" i="1" l="1"/>
  <c r="K59" i="1" s="1"/>
  <c r="F58" i="1"/>
  <c r="K58" i="1" s="1"/>
  <c r="F50" i="1"/>
  <c r="J50" i="1" s="1"/>
  <c r="I50" i="1"/>
  <c r="H50" i="1"/>
  <c r="F49" i="1"/>
  <c r="J49" i="1" s="1"/>
  <c r="I49" i="1"/>
  <c r="F41" i="1"/>
  <c r="J41" i="1" s="1"/>
  <c r="F40" i="1"/>
  <c r="J40" i="1"/>
  <c r="I40" i="1"/>
  <c r="H40" i="1"/>
  <c r="F55" i="1"/>
  <c r="I55" i="1" s="1"/>
  <c r="F54" i="1"/>
  <c r="J54" i="1" s="1"/>
  <c r="F30" i="1"/>
  <c r="J30" i="1" s="1"/>
  <c r="F46" i="1"/>
  <c r="I46" i="1" s="1"/>
  <c r="F45" i="1"/>
  <c r="H45" i="1" s="1"/>
  <c r="F37" i="1"/>
  <c r="J37" i="1" s="1"/>
  <c r="H37" i="1"/>
  <c r="F36" i="1"/>
  <c r="J36" i="1" s="1"/>
  <c r="I36" i="1"/>
  <c r="F6" i="1"/>
  <c r="J6" i="1"/>
  <c r="F7" i="1"/>
  <c r="J7" i="1" s="1"/>
  <c r="I7" i="1"/>
  <c r="F8" i="1"/>
  <c r="H8" i="1"/>
  <c r="F5" i="1"/>
  <c r="I5" i="1" s="1"/>
  <c r="J5" i="1"/>
  <c r="I8" i="1"/>
  <c r="F31" i="1"/>
  <c r="K31" i="1" s="1"/>
  <c r="F32" i="1"/>
  <c r="I32" i="1" s="1"/>
  <c r="H32" i="1"/>
  <c r="F29" i="1"/>
  <c r="K29" i="1" s="1"/>
  <c r="F22" i="1"/>
  <c r="I22" i="1" s="1"/>
  <c r="F23" i="1"/>
  <c r="I23" i="1" s="1"/>
  <c r="F24" i="1"/>
  <c r="H24" i="1" s="1"/>
  <c r="F21" i="1"/>
  <c r="I21" i="1"/>
  <c r="J21" i="1"/>
  <c r="F14" i="1"/>
  <c r="J14" i="1" s="1"/>
  <c r="F15" i="1"/>
  <c r="J15" i="1" s="1"/>
  <c r="F16" i="1"/>
  <c r="J16" i="1" s="1"/>
  <c r="F13" i="1"/>
  <c r="J13" i="1" s="1"/>
  <c r="I13" i="1"/>
  <c r="H21" i="1"/>
  <c r="H23" i="1"/>
  <c r="J24" i="1"/>
  <c r="K30" i="1"/>
  <c r="H29" i="1"/>
  <c r="J31" i="1"/>
  <c r="I29" i="1"/>
  <c r="H22" i="1"/>
  <c r="H5" i="1"/>
  <c r="H55" i="1"/>
  <c r="J55" i="1"/>
  <c r="I31" i="1"/>
  <c r="H30" i="1"/>
  <c r="J29" i="1"/>
  <c r="I30" i="1"/>
  <c r="I45" i="1"/>
  <c r="K55" i="1"/>
  <c r="I37" i="1"/>
  <c r="I16" i="1"/>
  <c r="H31" i="1"/>
  <c r="H16" i="1"/>
  <c r="J8" i="1"/>
  <c r="J45" i="1"/>
  <c r="I6" i="1"/>
  <c r="H6" i="1"/>
  <c r="H46" i="1" l="1"/>
  <c r="I24" i="1"/>
  <c r="J22" i="1"/>
  <c r="I15" i="1"/>
  <c r="J23" i="1"/>
  <c r="H13" i="1"/>
  <c r="H41" i="1"/>
  <c r="H58" i="1"/>
  <c r="H15" i="1"/>
  <c r="H36" i="1"/>
  <c r="H54" i="1"/>
  <c r="I41" i="1"/>
  <c r="I58" i="1"/>
  <c r="K16" i="1"/>
  <c r="J32" i="1"/>
  <c r="I54" i="1"/>
  <c r="J58" i="1"/>
  <c r="K54" i="1"/>
  <c r="K32" i="1"/>
  <c r="K15" i="1"/>
  <c r="H49" i="1"/>
  <c r="H59" i="1"/>
  <c r="K14" i="1"/>
  <c r="K13" i="1"/>
  <c r="H14" i="1"/>
  <c r="I59" i="1"/>
  <c r="H7" i="1"/>
  <c r="I14" i="1"/>
  <c r="J59" i="1"/>
  <c r="J46" i="1"/>
</calcChain>
</file>

<file path=xl/sharedStrings.xml><?xml version="1.0" encoding="utf-8"?>
<sst xmlns="http://schemas.openxmlformats.org/spreadsheetml/2006/main" count="130" uniqueCount="30">
  <si>
    <t>Total count data</t>
  </si>
  <si>
    <t>mark</t>
  </si>
  <si>
    <t>M1</t>
  </si>
  <si>
    <t>M2</t>
  </si>
  <si>
    <t>M3</t>
  </si>
  <si>
    <t>M4</t>
  </si>
  <si>
    <t>K27</t>
  </si>
  <si>
    <t>total</t>
  </si>
  <si>
    <t>M1_prop</t>
  </si>
  <si>
    <t>M2_prop</t>
  </si>
  <si>
    <t>M3_prop</t>
  </si>
  <si>
    <t>M4_prop</t>
  </si>
  <si>
    <t>K4</t>
  </si>
  <si>
    <t>RNA</t>
  </si>
  <si>
    <t>ATAC</t>
  </si>
  <si>
    <t>AI_no_M4</t>
  </si>
  <si>
    <t>AI</t>
  </si>
  <si>
    <t>Total count data no M4</t>
  </si>
  <si>
    <t>AI proximal distal model contrasts</t>
  </si>
  <si>
    <t>Distal</t>
  </si>
  <si>
    <t>Proximal</t>
  </si>
  <si>
    <t>Total count proximal distal model contrasts</t>
  </si>
  <si>
    <t>Total count proximal distal model contrasts interactions</t>
  </si>
  <si>
    <t>M1: Time + Line</t>
  </si>
  <si>
    <t>M2: Time</t>
  </si>
  <si>
    <t>M3: Line</t>
  </si>
  <si>
    <t>M4: Interaction Time x Line</t>
  </si>
  <si>
    <t>Model referenced:</t>
  </si>
  <si>
    <t xml:space="preserve">Proportion of tested features significant for each model </t>
  </si>
  <si>
    <r>
      <t xml:space="preserve">Supplemental Table S7: </t>
    </r>
    <r>
      <rPr>
        <sz val="11"/>
        <color rgb="FF000000"/>
        <rFont val="Times New Roman"/>
        <family val="1"/>
      </rPr>
      <t>Model contrast data comparing the significance of line and time effects in different sets of genes/features (see Main Text and Methods).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</si>
</sst>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8B6B-CB75-A141-BF81-2D57CC1CFCD5}">
  <dimension ref="A1"/>
  <sheetViews>
    <sheetView tabSelected="1" workbookViewId="0">
      <selection activeCell="B26" sqref="B26"/>
    </sheetView>
  </sheetViews>
  <sheetFormatPr baseColWidth="10" defaultRowHeight="16" x14ac:dyDescent="0.2"/>
  <sheetData>
    <row r="1" spans="1:1" x14ac:dyDescent="0.2">
      <c r="A1" s="2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workbookViewId="0">
      <selection activeCell="H2" sqref="H2"/>
    </sheetView>
  </sheetViews>
  <sheetFormatPr baseColWidth="10" defaultRowHeight="16" x14ac:dyDescent="0.2"/>
  <cols>
    <col min="1" max="1" width="35.5" customWidth="1"/>
    <col min="2" max="2" width="16.33203125" customWidth="1"/>
  </cols>
  <sheetData>
    <row r="1" spans="1:11" x14ac:dyDescent="0.2">
      <c r="A1" s="1" t="s">
        <v>27</v>
      </c>
      <c r="B1" s="1" t="s">
        <v>23</v>
      </c>
      <c r="C1" s="1" t="s">
        <v>24</v>
      </c>
      <c r="D1" s="1" t="s">
        <v>25</v>
      </c>
      <c r="E1" s="1" t="s">
        <v>26</v>
      </c>
    </row>
    <row r="2" spans="1:11" x14ac:dyDescent="0.2">
      <c r="A2" s="1" t="s">
        <v>17</v>
      </c>
      <c r="H2" t="s">
        <v>28</v>
      </c>
    </row>
    <row r="4" spans="1:11" x14ac:dyDescent="0.2">
      <c r="A4" t="s">
        <v>1</v>
      </c>
      <c r="B4" t="s">
        <v>2</v>
      </c>
      <c r="C4" t="s">
        <v>3</v>
      </c>
      <c r="D4" t="s">
        <v>4</v>
      </c>
      <c r="F4" t="s">
        <v>7</v>
      </c>
      <c r="H4" t="s">
        <v>8</v>
      </c>
      <c r="I4" t="s">
        <v>9</v>
      </c>
      <c r="J4" t="s">
        <v>10</v>
      </c>
    </row>
    <row r="5" spans="1:11" x14ac:dyDescent="0.2">
      <c r="A5" t="s">
        <v>6</v>
      </c>
      <c r="B5">
        <v>324</v>
      </c>
      <c r="C5">
        <v>2532</v>
      </c>
      <c r="D5">
        <v>1073</v>
      </c>
      <c r="F5">
        <f>SUM(B5:D5)</f>
        <v>3929</v>
      </c>
      <c r="H5">
        <f>(B5/F5)</f>
        <v>8.2463731229320436E-2</v>
      </c>
      <c r="I5">
        <f>(C5/F5)</f>
        <v>0.6444387884958005</v>
      </c>
      <c r="J5">
        <f>(D5/F5)</f>
        <v>0.27309748027487912</v>
      </c>
    </row>
    <row r="6" spans="1:11" x14ac:dyDescent="0.2">
      <c r="A6" t="s">
        <v>12</v>
      </c>
      <c r="B6">
        <v>154</v>
      </c>
      <c r="C6">
        <v>804</v>
      </c>
      <c r="D6">
        <v>284</v>
      </c>
      <c r="F6">
        <f t="shared" ref="F6:F8" si="0">SUM(B6:D6)</f>
        <v>1242</v>
      </c>
      <c r="H6">
        <f t="shared" ref="H6:H8" si="1">(B6/F6)</f>
        <v>0.12399355877616747</v>
      </c>
      <c r="I6">
        <f t="shared" ref="I6:I8" si="2">(C6/F6)</f>
        <v>0.64734299516908211</v>
      </c>
      <c r="J6">
        <f t="shared" ref="J6:J8" si="3">(D6/F6)</f>
        <v>0.22866344605475039</v>
      </c>
    </row>
    <row r="7" spans="1:11" x14ac:dyDescent="0.2">
      <c r="A7" t="s">
        <v>13</v>
      </c>
      <c r="B7">
        <v>33</v>
      </c>
      <c r="C7">
        <v>69</v>
      </c>
      <c r="D7">
        <v>4</v>
      </c>
      <c r="F7">
        <f t="shared" si="0"/>
        <v>106</v>
      </c>
      <c r="H7">
        <f t="shared" si="1"/>
        <v>0.31132075471698112</v>
      </c>
      <c r="I7">
        <f t="shared" si="2"/>
        <v>0.65094339622641506</v>
      </c>
      <c r="J7">
        <f t="shared" si="3"/>
        <v>3.7735849056603772E-2</v>
      </c>
    </row>
    <row r="8" spans="1:11" x14ac:dyDescent="0.2">
      <c r="A8" t="s">
        <v>14</v>
      </c>
      <c r="B8">
        <v>1111</v>
      </c>
      <c r="C8">
        <v>2349</v>
      </c>
      <c r="D8">
        <v>289</v>
      </c>
      <c r="F8">
        <f t="shared" si="0"/>
        <v>3749</v>
      </c>
      <c r="H8">
        <f t="shared" si="1"/>
        <v>0.29634569218458257</v>
      </c>
      <c r="I8">
        <f t="shared" si="2"/>
        <v>0.62656708455588161</v>
      </c>
      <c r="J8">
        <f t="shared" si="3"/>
        <v>7.7087223259535875E-2</v>
      </c>
    </row>
    <row r="10" spans="1:11" x14ac:dyDescent="0.2">
      <c r="A10" s="1" t="s">
        <v>0</v>
      </c>
    </row>
    <row r="12" spans="1:11" x14ac:dyDescent="0.2">
      <c r="A12" t="s">
        <v>1</v>
      </c>
      <c r="B12" t="s">
        <v>2</v>
      </c>
      <c r="C12" t="s">
        <v>3</v>
      </c>
      <c r="D12" t="s">
        <v>4</v>
      </c>
      <c r="E12" t="s">
        <v>5</v>
      </c>
      <c r="F12" t="s">
        <v>7</v>
      </c>
      <c r="H12" t="s">
        <v>8</v>
      </c>
      <c r="I12" t="s">
        <v>9</v>
      </c>
      <c r="J12" t="s">
        <v>10</v>
      </c>
      <c r="K12" t="s">
        <v>11</v>
      </c>
    </row>
    <row r="13" spans="1:11" x14ac:dyDescent="0.2">
      <c r="A13" t="s">
        <v>6</v>
      </c>
      <c r="B13">
        <v>285</v>
      </c>
      <c r="C13">
        <v>2360</v>
      </c>
      <c r="D13">
        <v>992</v>
      </c>
      <c r="E13">
        <v>55</v>
      </c>
      <c r="F13">
        <f>SUM(B13:E13)</f>
        <v>3692</v>
      </c>
      <c r="H13">
        <f>(B13/F13)</f>
        <v>7.7193932827735651E-2</v>
      </c>
      <c r="I13">
        <f>(C13/F13)</f>
        <v>0.63921993499458285</v>
      </c>
      <c r="J13">
        <f>(D13/F13)</f>
        <v>0.26868905742145177</v>
      </c>
      <c r="K13">
        <f>(E13/F13)</f>
        <v>1.4897074756229686E-2</v>
      </c>
    </row>
    <row r="14" spans="1:11" x14ac:dyDescent="0.2">
      <c r="A14" t="s">
        <v>12</v>
      </c>
      <c r="B14">
        <v>133</v>
      </c>
      <c r="C14">
        <v>732</v>
      </c>
      <c r="D14">
        <v>258</v>
      </c>
      <c r="E14">
        <v>37</v>
      </c>
      <c r="F14">
        <f t="shared" ref="F14:F16" si="4">SUM(B14:E14)</f>
        <v>1160</v>
      </c>
      <c r="H14">
        <f t="shared" ref="H14:H16" si="5">(B14/F14)</f>
        <v>0.1146551724137931</v>
      </c>
      <c r="I14">
        <f t="shared" ref="I14:I16" si="6">(C14/F14)</f>
        <v>0.63103448275862073</v>
      </c>
      <c r="J14">
        <f t="shared" ref="J14:J16" si="7">(D14/F14)</f>
        <v>0.22241379310344828</v>
      </c>
      <c r="K14">
        <f t="shared" ref="K14:K16" si="8">(E14/F14)</f>
        <v>3.1896551724137932E-2</v>
      </c>
    </row>
    <row r="15" spans="1:11" x14ac:dyDescent="0.2">
      <c r="A15" t="s">
        <v>13</v>
      </c>
      <c r="B15">
        <v>22</v>
      </c>
      <c r="C15">
        <v>51</v>
      </c>
      <c r="D15">
        <v>3</v>
      </c>
      <c r="E15">
        <v>30</v>
      </c>
      <c r="F15">
        <f t="shared" si="4"/>
        <v>106</v>
      </c>
      <c r="H15">
        <f t="shared" si="5"/>
        <v>0.20754716981132076</v>
      </c>
      <c r="I15">
        <f t="shared" si="6"/>
        <v>0.48113207547169812</v>
      </c>
      <c r="J15">
        <f t="shared" si="7"/>
        <v>2.8301886792452831E-2</v>
      </c>
      <c r="K15">
        <f t="shared" si="8"/>
        <v>0.28301886792452829</v>
      </c>
    </row>
    <row r="16" spans="1:11" x14ac:dyDescent="0.2">
      <c r="A16" t="s">
        <v>14</v>
      </c>
      <c r="B16">
        <v>881</v>
      </c>
      <c r="C16">
        <v>2037</v>
      </c>
      <c r="D16">
        <v>251</v>
      </c>
      <c r="E16">
        <v>360</v>
      </c>
      <c r="F16">
        <f t="shared" si="4"/>
        <v>3529</v>
      </c>
      <c r="H16">
        <f t="shared" si="5"/>
        <v>0.24964579200906772</v>
      </c>
      <c r="I16">
        <f t="shared" si="6"/>
        <v>0.57721734202323605</v>
      </c>
      <c r="J16">
        <f t="shared" si="7"/>
        <v>7.1124964579200908E-2</v>
      </c>
      <c r="K16">
        <f t="shared" si="8"/>
        <v>0.10201190138849532</v>
      </c>
    </row>
    <row r="18" spans="1:11" x14ac:dyDescent="0.2">
      <c r="A18" s="1" t="s">
        <v>15</v>
      </c>
    </row>
    <row r="20" spans="1:11" x14ac:dyDescent="0.2">
      <c r="A20" t="s">
        <v>1</v>
      </c>
      <c r="B20" t="s">
        <v>2</v>
      </c>
      <c r="C20" t="s">
        <v>3</v>
      </c>
      <c r="D20" t="s">
        <v>4</v>
      </c>
      <c r="F20" t="s">
        <v>7</v>
      </c>
      <c r="H20" t="s">
        <v>8</v>
      </c>
      <c r="I20" t="s">
        <v>9</v>
      </c>
      <c r="J20" t="s">
        <v>10</v>
      </c>
    </row>
    <row r="21" spans="1:11" x14ac:dyDescent="0.2">
      <c r="A21" t="s">
        <v>6</v>
      </c>
      <c r="B21">
        <v>42</v>
      </c>
      <c r="C21">
        <v>1461</v>
      </c>
      <c r="D21">
        <v>1960</v>
      </c>
      <c r="F21">
        <f>SUM(B21:E21)</f>
        <v>3463</v>
      </c>
      <c r="H21">
        <f>(B21/F21)</f>
        <v>1.2128212532486284E-2</v>
      </c>
      <c r="I21">
        <f>(C21/F21)</f>
        <v>0.42188853595148718</v>
      </c>
      <c r="J21">
        <f>(D21/F21)</f>
        <v>0.56598325151602658</v>
      </c>
    </row>
    <row r="22" spans="1:11" x14ac:dyDescent="0.2">
      <c r="A22" t="s">
        <v>12</v>
      </c>
      <c r="B22">
        <v>12</v>
      </c>
      <c r="C22">
        <v>517</v>
      </c>
      <c r="D22">
        <v>605</v>
      </c>
      <c r="F22">
        <f t="shared" ref="F22:F24" si="9">SUM(B22:E22)</f>
        <v>1134</v>
      </c>
      <c r="H22">
        <f t="shared" ref="H22:H24" si="10">(B22/F22)</f>
        <v>1.0582010582010581E-2</v>
      </c>
      <c r="I22">
        <f t="shared" ref="I22:I24" si="11">(C22/F22)</f>
        <v>0.45590828924162258</v>
      </c>
      <c r="J22">
        <f t="shared" ref="J22:J24" si="12">(D22/F22)</f>
        <v>0.5335097001763669</v>
      </c>
    </row>
    <row r="23" spans="1:11" x14ac:dyDescent="0.2">
      <c r="A23" t="s">
        <v>13</v>
      </c>
      <c r="B23">
        <v>3</v>
      </c>
      <c r="C23">
        <v>56</v>
      </c>
      <c r="D23">
        <v>21</v>
      </c>
      <c r="F23">
        <f t="shared" si="9"/>
        <v>80</v>
      </c>
      <c r="H23">
        <f t="shared" si="10"/>
        <v>3.7499999999999999E-2</v>
      </c>
      <c r="I23">
        <f t="shared" si="11"/>
        <v>0.7</v>
      </c>
      <c r="J23">
        <f t="shared" si="12"/>
        <v>0.26250000000000001</v>
      </c>
    </row>
    <row r="24" spans="1:11" x14ac:dyDescent="0.2">
      <c r="A24" t="s">
        <v>14</v>
      </c>
      <c r="B24">
        <v>15</v>
      </c>
      <c r="C24">
        <v>2628</v>
      </c>
      <c r="D24">
        <v>379</v>
      </c>
      <c r="F24">
        <f t="shared" si="9"/>
        <v>3022</v>
      </c>
      <c r="H24">
        <f t="shared" si="10"/>
        <v>4.9636002647253478E-3</v>
      </c>
      <c r="I24">
        <f t="shared" si="11"/>
        <v>0.8696227663798809</v>
      </c>
      <c r="J24">
        <f t="shared" si="12"/>
        <v>0.12541363335539377</v>
      </c>
    </row>
    <row r="26" spans="1:11" x14ac:dyDescent="0.2">
      <c r="A26" s="1" t="s">
        <v>16</v>
      </c>
    </row>
    <row r="28" spans="1:11" x14ac:dyDescent="0.2">
      <c r="A28" t="s">
        <v>1</v>
      </c>
      <c r="B28" t="s">
        <v>2</v>
      </c>
      <c r="C28" t="s">
        <v>3</v>
      </c>
      <c r="D28" t="s">
        <v>4</v>
      </c>
      <c r="E28" t="s">
        <v>5</v>
      </c>
      <c r="F28" t="s">
        <v>7</v>
      </c>
      <c r="H28" t="s">
        <v>8</v>
      </c>
      <c r="I28" t="s">
        <v>9</v>
      </c>
      <c r="J28" t="s">
        <v>10</v>
      </c>
      <c r="K28" t="s">
        <v>11</v>
      </c>
    </row>
    <row r="29" spans="1:11" x14ac:dyDescent="0.2">
      <c r="A29" t="s">
        <v>6</v>
      </c>
      <c r="B29">
        <v>36</v>
      </c>
      <c r="C29">
        <v>1454</v>
      </c>
      <c r="D29">
        <v>1958</v>
      </c>
      <c r="E29">
        <v>59</v>
      </c>
      <c r="F29">
        <f>SUM(B29:E29)</f>
        <v>3507</v>
      </c>
      <c r="H29">
        <f>(B29/F29)</f>
        <v>1.0265183917878529E-2</v>
      </c>
      <c r="I29">
        <f>(C29/F29)</f>
        <v>0.41459937268320501</v>
      </c>
      <c r="J29">
        <f>(D29/F29)</f>
        <v>0.55831194753350444</v>
      </c>
      <c r="K29">
        <f>(E29/F29)</f>
        <v>1.6823495865412035E-2</v>
      </c>
    </row>
    <row r="30" spans="1:11" x14ac:dyDescent="0.2">
      <c r="A30" t="s">
        <v>12</v>
      </c>
      <c r="B30">
        <v>11</v>
      </c>
      <c r="C30">
        <v>522</v>
      </c>
      <c r="D30">
        <v>600</v>
      </c>
      <c r="E30">
        <v>19</v>
      </c>
      <c r="F30">
        <f t="shared" ref="F30:F32" si="13">SUM(B30:E30)</f>
        <v>1152</v>
      </c>
      <c r="H30">
        <f t="shared" ref="H30:H32" si="14">(B30/F30)</f>
        <v>9.5486111111111119E-3</v>
      </c>
      <c r="I30">
        <f t="shared" ref="I30:I32" si="15">(C30/F30)</f>
        <v>0.453125</v>
      </c>
      <c r="J30">
        <f t="shared" ref="J30:J32" si="16">(D30/F30)</f>
        <v>0.52083333333333337</v>
      </c>
      <c r="K30">
        <f t="shared" ref="K30:K32" si="17">(E30/F30)</f>
        <v>1.6493055555555556E-2</v>
      </c>
    </row>
    <row r="31" spans="1:11" x14ac:dyDescent="0.2">
      <c r="A31" t="s">
        <v>13</v>
      </c>
      <c r="B31">
        <v>1</v>
      </c>
      <c r="C31">
        <v>55</v>
      </c>
      <c r="D31">
        <v>20</v>
      </c>
      <c r="E31">
        <v>4</v>
      </c>
      <c r="F31">
        <f t="shared" si="13"/>
        <v>80</v>
      </c>
      <c r="H31">
        <f t="shared" si="14"/>
        <v>1.2500000000000001E-2</v>
      </c>
      <c r="I31">
        <f t="shared" si="15"/>
        <v>0.6875</v>
      </c>
      <c r="J31">
        <f t="shared" si="16"/>
        <v>0.25</v>
      </c>
      <c r="K31">
        <f t="shared" si="17"/>
        <v>0.05</v>
      </c>
    </row>
    <row r="32" spans="1:11" x14ac:dyDescent="0.2">
      <c r="A32" t="s">
        <v>14</v>
      </c>
      <c r="B32">
        <v>14</v>
      </c>
      <c r="C32">
        <v>2635</v>
      </c>
      <c r="D32">
        <v>386</v>
      </c>
      <c r="E32">
        <v>3</v>
      </c>
      <c r="F32">
        <f t="shared" si="13"/>
        <v>3038</v>
      </c>
      <c r="H32">
        <f t="shared" si="14"/>
        <v>4.608294930875576E-3</v>
      </c>
      <c r="I32">
        <f t="shared" si="15"/>
        <v>0.86734693877551017</v>
      </c>
      <c r="J32">
        <f t="shared" si="16"/>
        <v>0.12705727452271232</v>
      </c>
      <c r="K32">
        <f t="shared" si="17"/>
        <v>9.8749177090190921E-4</v>
      </c>
    </row>
    <row r="34" spans="1:10" x14ac:dyDescent="0.2">
      <c r="A34" s="1" t="s">
        <v>18</v>
      </c>
    </row>
    <row r="35" spans="1:10" x14ac:dyDescent="0.2">
      <c r="A35" s="1" t="s">
        <v>6</v>
      </c>
      <c r="B35" t="s">
        <v>2</v>
      </c>
      <c r="C35" t="s">
        <v>3</v>
      </c>
      <c r="D35" t="s">
        <v>4</v>
      </c>
      <c r="F35" t="s">
        <v>7</v>
      </c>
      <c r="H35" t="s">
        <v>8</v>
      </c>
      <c r="I35" t="s">
        <v>9</v>
      </c>
      <c r="J35" t="s">
        <v>10</v>
      </c>
    </row>
    <row r="36" spans="1:10" x14ac:dyDescent="0.2">
      <c r="A36" t="s">
        <v>19</v>
      </c>
      <c r="B36">
        <v>101</v>
      </c>
      <c r="C36">
        <v>1205</v>
      </c>
      <c r="D36">
        <v>660</v>
      </c>
      <c r="F36">
        <f>SUM(B36:D36)</f>
        <v>1966</v>
      </c>
      <c r="H36">
        <f>(B36/F36)</f>
        <v>5.1373346897253307E-2</v>
      </c>
      <c r="I36">
        <f>(C36/F36)</f>
        <v>0.6129196337741607</v>
      </c>
      <c r="J36">
        <f>(D36/F36)</f>
        <v>0.33570701932858599</v>
      </c>
    </row>
    <row r="37" spans="1:10" x14ac:dyDescent="0.2">
      <c r="A37" t="s">
        <v>20</v>
      </c>
      <c r="B37">
        <v>223</v>
      </c>
      <c r="C37">
        <v>1327</v>
      </c>
      <c r="D37">
        <v>413</v>
      </c>
      <c r="F37">
        <f>SUM(B37:D37)</f>
        <v>1963</v>
      </c>
      <c r="H37">
        <f>(B37/F37)</f>
        <v>0.11360163015792155</v>
      </c>
      <c r="I37">
        <f>(C37/F37)</f>
        <v>0.67600611309220582</v>
      </c>
      <c r="J37">
        <f>(D37/F37)</f>
        <v>0.21039225674987264</v>
      </c>
    </row>
    <row r="39" spans="1:10" x14ac:dyDescent="0.2">
      <c r="A39" s="1" t="s">
        <v>14</v>
      </c>
      <c r="B39" t="s">
        <v>2</v>
      </c>
      <c r="C39" t="s">
        <v>3</v>
      </c>
      <c r="D39" t="s">
        <v>4</v>
      </c>
      <c r="F39" t="s">
        <v>7</v>
      </c>
      <c r="H39" t="s">
        <v>8</v>
      </c>
      <c r="I39" t="s">
        <v>9</v>
      </c>
      <c r="J39" t="s">
        <v>10</v>
      </c>
    </row>
    <row r="40" spans="1:10" x14ac:dyDescent="0.2">
      <c r="A40" t="s">
        <v>19</v>
      </c>
      <c r="B40">
        <v>8</v>
      </c>
      <c r="C40">
        <v>1054</v>
      </c>
      <c r="D40">
        <v>172</v>
      </c>
      <c r="F40">
        <f>SUM(B40:D40)</f>
        <v>1234</v>
      </c>
      <c r="H40">
        <f>(B40/F40)</f>
        <v>6.4829821717990272E-3</v>
      </c>
      <c r="I40">
        <f>(C40/F40)</f>
        <v>0.85413290113452189</v>
      </c>
      <c r="J40">
        <f>(D40/F40)</f>
        <v>0.13938411669367909</v>
      </c>
    </row>
    <row r="41" spans="1:10" x14ac:dyDescent="0.2">
      <c r="A41" t="s">
        <v>20</v>
      </c>
      <c r="B41">
        <v>7</v>
      </c>
      <c r="C41">
        <v>1574</v>
      </c>
      <c r="D41">
        <v>207</v>
      </c>
      <c r="F41">
        <f>SUM(B41:D41)</f>
        <v>1788</v>
      </c>
      <c r="H41">
        <f>(B41/F41)</f>
        <v>3.9149888143176735E-3</v>
      </c>
      <c r="I41">
        <f>(C41/F41)</f>
        <v>0.88031319910514538</v>
      </c>
      <c r="J41">
        <f>(D41/F41)</f>
        <v>0.11577181208053691</v>
      </c>
    </row>
    <row r="43" spans="1:10" x14ac:dyDescent="0.2">
      <c r="A43" s="1" t="s">
        <v>21</v>
      </c>
    </row>
    <row r="44" spans="1:10" x14ac:dyDescent="0.2">
      <c r="A44" s="1" t="s">
        <v>6</v>
      </c>
      <c r="B44" t="s">
        <v>2</v>
      </c>
      <c r="C44" t="s">
        <v>3</v>
      </c>
      <c r="D44" t="s">
        <v>4</v>
      </c>
      <c r="F44" t="s">
        <v>7</v>
      </c>
      <c r="H44" t="s">
        <v>8</v>
      </c>
      <c r="I44" t="s">
        <v>9</v>
      </c>
      <c r="J44" t="s">
        <v>10</v>
      </c>
    </row>
    <row r="45" spans="1:10" x14ac:dyDescent="0.2">
      <c r="A45" t="s">
        <v>19</v>
      </c>
      <c r="B45">
        <v>28</v>
      </c>
      <c r="C45">
        <v>798</v>
      </c>
      <c r="D45">
        <v>996</v>
      </c>
      <c r="F45">
        <f>SUM(B45:D45)</f>
        <v>1822</v>
      </c>
      <c r="H45">
        <f>(B45/F45)</f>
        <v>1.5367727771679473E-2</v>
      </c>
      <c r="I45">
        <f>(C45/F45)</f>
        <v>0.43798024149286496</v>
      </c>
      <c r="J45">
        <f>(D45/F45)</f>
        <v>0.54665203073545554</v>
      </c>
    </row>
    <row r="46" spans="1:10" x14ac:dyDescent="0.2">
      <c r="A46" t="s">
        <v>20</v>
      </c>
      <c r="B46">
        <v>14</v>
      </c>
      <c r="C46">
        <v>663</v>
      </c>
      <c r="D46">
        <v>964</v>
      </c>
      <c r="F46">
        <f>SUM(B46:D46)</f>
        <v>1641</v>
      </c>
      <c r="H46">
        <f>(B46/F46)</f>
        <v>8.5313833028641071E-3</v>
      </c>
      <c r="I46">
        <f>(C46/F46)</f>
        <v>0.40402193784277879</v>
      </c>
      <c r="J46">
        <f>(D46/F46)</f>
        <v>0.58744667885435708</v>
      </c>
    </row>
    <row r="48" spans="1:10" x14ac:dyDescent="0.2">
      <c r="A48" s="1" t="s">
        <v>14</v>
      </c>
      <c r="B48" t="s">
        <v>2</v>
      </c>
      <c r="C48" t="s">
        <v>3</v>
      </c>
      <c r="D48" t="s">
        <v>4</v>
      </c>
      <c r="F48" t="s">
        <v>7</v>
      </c>
      <c r="H48" t="s">
        <v>8</v>
      </c>
      <c r="I48" t="s">
        <v>9</v>
      </c>
      <c r="J48" t="s">
        <v>10</v>
      </c>
    </row>
    <row r="49" spans="1:11" x14ac:dyDescent="0.2">
      <c r="A49" t="s">
        <v>19</v>
      </c>
      <c r="B49">
        <v>492</v>
      </c>
      <c r="C49">
        <v>1092</v>
      </c>
      <c r="D49">
        <v>105</v>
      </c>
      <c r="F49">
        <f>SUM(B49:D49)</f>
        <v>1689</v>
      </c>
      <c r="H49">
        <f>(B49/F49)</f>
        <v>0.29129662522202487</v>
      </c>
      <c r="I49">
        <f>(C49/F49)</f>
        <v>0.64653641207815271</v>
      </c>
      <c r="J49">
        <f>(D49/F49)</f>
        <v>6.216696269982238E-2</v>
      </c>
    </row>
    <row r="50" spans="1:11" x14ac:dyDescent="0.2">
      <c r="A50" t="s">
        <v>20</v>
      </c>
      <c r="B50">
        <v>619</v>
      </c>
      <c r="C50">
        <v>1257</v>
      </c>
      <c r="D50">
        <v>177</v>
      </c>
      <c r="F50">
        <f>SUM(B50:D50)</f>
        <v>2053</v>
      </c>
      <c r="H50">
        <f>(B50/F50)</f>
        <v>0.30150998538723817</v>
      </c>
      <c r="I50">
        <f>(C50/F50)</f>
        <v>0.61227471992206528</v>
      </c>
      <c r="J50">
        <f>(D50/F50)</f>
        <v>8.621529469069654E-2</v>
      </c>
    </row>
    <row r="52" spans="1:11" x14ac:dyDescent="0.2">
      <c r="A52" s="1" t="s">
        <v>22</v>
      </c>
    </row>
    <row r="53" spans="1:11" x14ac:dyDescent="0.2">
      <c r="A53" s="1" t="s">
        <v>14</v>
      </c>
      <c r="B53" t="s">
        <v>2</v>
      </c>
      <c r="C53" t="s">
        <v>3</v>
      </c>
      <c r="D53" t="s">
        <v>4</v>
      </c>
      <c r="E53" t="s">
        <v>5</v>
      </c>
      <c r="F53" t="s">
        <v>7</v>
      </c>
      <c r="H53" t="s">
        <v>8</v>
      </c>
      <c r="I53" t="s">
        <v>9</v>
      </c>
      <c r="J53" t="s">
        <v>10</v>
      </c>
      <c r="K53" t="s">
        <v>11</v>
      </c>
    </row>
    <row r="54" spans="1:11" x14ac:dyDescent="0.2">
      <c r="A54" t="s">
        <v>19</v>
      </c>
      <c r="B54">
        <v>384</v>
      </c>
      <c r="C54">
        <v>938</v>
      </c>
      <c r="D54">
        <v>97</v>
      </c>
      <c r="E54">
        <v>184</v>
      </c>
      <c r="F54">
        <f>SUM(B54:E54)</f>
        <v>1603</v>
      </c>
      <c r="H54">
        <f>(B54/F54)</f>
        <v>0.23955084217092951</v>
      </c>
      <c r="I54">
        <f>(C54/F54)</f>
        <v>0.58515283842794763</v>
      </c>
      <c r="J54">
        <f>(D54/F54)</f>
        <v>6.0511540860885837E-2</v>
      </c>
      <c r="K54">
        <f>(E54/F54)</f>
        <v>0.11478477854023705</v>
      </c>
    </row>
    <row r="55" spans="1:11" x14ac:dyDescent="0.2">
      <c r="A55" t="s">
        <v>20</v>
      </c>
      <c r="B55">
        <v>497</v>
      </c>
      <c r="C55">
        <v>1099</v>
      </c>
      <c r="D55">
        <v>154</v>
      </c>
      <c r="E55">
        <v>176</v>
      </c>
      <c r="F55">
        <f>SUM(B55:E55)</f>
        <v>1926</v>
      </c>
      <c r="H55">
        <f>(B55/F55)</f>
        <v>0.25804776739356178</v>
      </c>
      <c r="I55">
        <f>(C55/F55)</f>
        <v>0.57061266874350991</v>
      </c>
      <c r="J55">
        <f>(D55/F55)</f>
        <v>7.9958463136033234E-2</v>
      </c>
      <c r="K55">
        <f>(E55/F55)</f>
        <v>9.138110072689512E-2</v>
      </c>
    </row>
    <row r="57" spans="1:11" x14ac:dyDescent="0.2">
      <c r="A57" s="1" t="s">
        <v>6</v>
      </c>
      <c r="B57" t="s">
        <v>2</v>
      </c>
      <c r="C57" t="s">
        <v>3</v>
      </c>
      <c r="D57" t="s">
        <v>4</v>
      </c>
      <c r="E57" t="s">
        <v>5</v>
      </c>
      <c r="F57" t="s">
        <v>7</v>
      </c>
      <c r="H57" t="s">
        <v>8</v>
      </c>
      <c r="I57" t="s">
        <v>9</v>
      </c>
      <c r="J57" t="s">
        <v>10</v>
      </c>
      <c r="K57" t="s">
        <v>11</v>
      </c>
    </row>
    <row r="58" spans="1:11" x14ac:dyDescent="0.2">
      <c r="A58" t="s">
        <v>19</v>
      </c>
      <c r="B58">
        <v>88</v>
      </c>
      <c r="C58">
        <v>1127</v>
      </c>
      <c r="D58">
        <v>612</v>
      </c>
      <c r="E58">
        <v>27</v>
      </c>
      <c r="F58">
        <f>SUM(B58:E58)</f>
        <v>1854</v>
      </c>
      <c r="H58">
        <f>(B58/F58)</f>
        <v>4.7464940668824167E-2</v>
      </c>
      <c r="I58">
        <f>(C58/F58)</f>
        <v>0.60787486515641853</v>
      </c>
      <c r="J58">
        <f>(D58/F58)</f>
        <v>0.3300970873786408</v>
      </c>
      <c r="K58">
        <f>(E58/F58)</f>
        <v>1.4563106796116505E-2</v>
      </c>
    </row>
    <row r="59" spans="1:11" x14ac:dyDescent="0.2">
      <c r="A59" t="s">
        <v>20</v>
      </c>
      <c r="B59">
        <v>197</v>
      </c>
      <c r="C59">
        <v>1233</v>
      </c>
      <c r="D59">
        <v>380</v>
      </c>
      <c r="E59">
        <v>28</v>
      </c>
      <c r="F59">
        <f>SUM(B59:E59)</f>
        <v>1838</v>
      </c>
      <c r="H59">
        <f>(B59/F59)</f>
        <v>0.10718171926006528</v>
      </c>
      <c r="I59">
        <f>(C59/F59)</f>
        <v>0.67083786724700767</v>
      </c>
      <c r="J59">
        <f>(D59/F59)</f>
        <v>0.20674646354733406</v>
      </c>
      <c r="K59">
        <f>(E59/F59)</f>
        <v>1.5233949945593036E-2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Garfield</dc:creator>
  <cp:lastModifiedBy>David Garfield</cp:lastModifiedBy>
  <dcterms:created xsi:type="dcterms:W3CDTF">2018-12-10T14:30:08Z</dcterms:created>
  <dcterms:modified xsi:type="dcterms:W3CDTF">2020-12-02T21:02:03Z</dcterms:modified>
</cp:coreProperties>
</file>