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8"/>
  <workbookPr defaultThemeVersion="166925"/>
  <mc:AlternateContent xmlns:mc="http://schemas.openxmlformats.org/markup-compatibility/2006">
    <mc:Choice Requires="x15">
      <x15ac:absPath xmlns:x15ac="http://schemas.microsoft.com/office/spreadsheetml/2010/11/ac" url="C:\Users\belfield\Desktop\High temp MA lines paper\Genome Research\Sumission 2 May20 - Final version\Final Version\"/>
    </mc:Choice>
  </mc:AlternateContent>
  <xr:revisionPtr revIDLastSave="0" documentId="8_{A7EC40A3-BD20-4597-9F79-505318DF3A82}" xr6:coauthVersionLast="36" xr6:coauthVersionMax="36" xr10:uidLastSave="{00000000-0000-0000-0000-000000000000}"/>
  <bookViews>
    <workbookView xWindow="46930" yWindow="0" windowWidth="13760" windowHeight="9630" tabRatio="795" xr2:uid="{8172A279-2B7E-4ABC-92C4-CF16AD731127}"/>
  </bookViews>
  <sheets>
    <sheet name="ST6-Homopolymeric analyses" sheetId="11" r:id="rId1"/>
    <sheet name="ST7-Synthetic SNV list" sheetId="5" r:id="rId2"/>
    <sheet name="ST8-Synthetic indel list" sheetId="6" r:id="rId3"/>
    <sheet name="ST9-Synthetic insertion seq's" sheetId="7" r:id="rId4"/>
    <sheet name="ST10-Syn microsatellite analys" sheetId="8" r:id="rId5"/>
    <sheet name="ST11-Synthetic SNV analyses" sheetId="2" r:id="rId6"/>
    <sheet name="ST12-Synthetic indel analyses" sheetId="1" r:id="rId7"/>
  </sheets>
  <definedNames>
    <definedName name="_xlnm._FilterDatabase" localSheetId="1" hidden="1">'ST7-Synthetic SNV list'!$A$3:$E$3</definedName>
    <definedName name="_xlnm._FilterDatabase" localSheetId="2" hidden="1">'ST8-Synthetic indel list'!$A$3:$C$3</definedName>
  </definedNames>
  <calcPr calcId="19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4" i="11" l="1"/>
  <c r="F44" i="11"/>
  <c r="E45" i="11"/>
  <c r="F13" i="11"/>
  <c r="E13" i="11"/>
  <c r="E14" i="11"/>
  <c r="Q18" i="8"/>
  <c r="Q11" i="8"/>
  <c r="Q12" i="8"/>
  <c r="Q13" i="8"/>
  <c r="Q14" i="8"/>
  <c r="Q15" i="8"/>
  <c r="Q16" i="8"/>
  <c r="Q17" i="8"/>
  <c r="Q6" i="8"/>
  <c r="Q7" i="8"/>
  <c r="Q8" i="8"/>
  <c r="Q9" i="8"/>
  <c r="Q10" i="8"/>
  <c r="P6" i="2"/>
  <c r="C10" i="1"/>
  <c r="C11" i="1"/>
  <c r="C12" i="1"/>
  <c r="C13" i="1"/>
  <c r="C14" i="1"/>
  <c r="C15" i="1"/>
  <c r="C16" i="1"/>
  <c r="C17" i="1"/>
  <c r="C18" i="1"/>
  <c r="C19" i="1"/>
  <c r="K10" i="1"/>
  <c r="K11" i="1"/>
  <c r="K12" i="1"/>
  <c r="K13" i="1"/>
  <c r="K14" i="1"/>
  <c r="K15" i="1"/>
  <c r="K16" i="1"/>
  <c r="K17" i="1"/>
  <c r="K18" i="1"/>
  <c r="K19" i="1"/>
  <c r="E10" i="1"/>
  <c r="E11" i="1"/>
  <c r="E12" i="1"/>
  <c r="E13" i="1"/>
  <c r="E14" i="1"/>
  <c r="E15" i="1"/>
  <c r="E16" i="1"/>
  <c r="E17" i="1"/>
  <c r="E18" i="1"/>
  <c r="E19" i="1"/>
  <c r="G10" i="1"/>
  <c r="G11" i="1"/>
  <c r="G12" i="1"/>
  <c r="G13" i="1"/>
  <c r="G14" i="1"/>
  <c r="G15" i="1"/>
  <c r="G16" i="1"/>
  <c r="G17" i="1"/>
  <c r="G18" i="1"/>
  <c r="G19" i="1"/>
  <c r="I10" i="1"/>
  <c r="I11" i="1"/>
  <c r="I12" i="1"/>
  <c r="I13" i="1"/>
  <c r="I14" i="1"/>
  <c r="I15" i="1"/>
  <c r="I16" i="1"/>
  <c r="I17" i="1"/>
  <c r="I18" i="1"/>
  <c r="I19" i="1"/>
  <c r="M10" i="1"/>
  <c r="M11" i="1"/>
  <c r="M12" i="1"/>
  <c r="M13" i="1"/>
  <c r="M14" i="1"/>
  <c r="M15" i="1"/>
  <c r="M16" i="1"/>
  <c r="M17" i="1"/>
  <c r="M18" i="1"/>
  <c r="M19" i="1"/>
  <c r="O10" i="1"/>
  <c r="O11" i="1"/>
  <c r="O12" i="1"/>
  <c r="O13" i="1"/>
  <c r="O14" i="1"/>
  <c r="O15" i="1"/>
  <c r="O16" i="1"/>
  <c r="O17" i="1"/>
  <c r="O18" i="1"/>
  <c r="O19" i="1"/>
  <c r="B28" i="1"/>
  <c r="P16" i="2"/>
  <c r="P11" i="1"/>
  <c r="P12" i="1"/>
  <c r="P13" i="1"/>
  <c r="P14" i="1"/>
  <c r="P15" i="1"/>
  <c r="P16" i="1"/>
  <c r="P17" i="1"/>
  <c r="P18" i="1"/>
  <c r="P19" i="1"/>
  <c r="C20" i="1"/>
  <c r="E20" i="1"/>
  <c r="K20" i="1"/>
  <c r="G20" i="1"/>
  <c r="I20" i="1"/>
  <c r="M20" i="1"/>
  <c r="O20" i="1"/>
  <c r="P20" i="1"/>
  <c r="C21" i="1"/>
  <c r="E21" i="1"/>
  <c r="K21" i="1"/>
  <c r="G21" i="1"/>
  <c r="I21" i="1"/>
  <c r="M21" i="1"/>
  <c r="O21" i="1"/>
  <c r="P21" i="1"/>
  <c r="P10" i="1"/>
  <c r="B22" i="1"/>
  <c r="C22" i="1"/>
  <c r="J22" i="1"/>
  <c r="K22" i="1"/>
  <c r="D22" i="1"/>
  <c r="E22" i="1"/>
  <c r="F22" i="1"/>
  <c r="G22" i="1"/>
  <c r="H22" i="1"/>
  <c r="I22" i="1"/>
  <c r="L22" i="1"/>
  <c r="M22" i="1"/>
  <c r="N22" i="1"/>
  <c r="O22" i="1"/>
  <c r="P22" i="1"/>
  <c r="P14" i="2"/>
  <c r="P7" i="2"/>
  <c r="P8" i="2"/>
  <c r="P9" i="2"/>
  <c r="P10" i="2"/>
  <c r="P11" i="2"/>
  <c r="P12" i="2"/>
  <c r="P13" i="2"/>
  <c r="B35" i="1"/>
  <c r="E15" i="2"/>
  <c r="F15" i="2"/>
  <c r="G15" i="2"/>
  <c r="C15" i="2"/>
  <c r="J15" i="2"/>
  <c r="K15" i="2"/>
  <c r="D15" i="2"/>
  <c r="H15" i="2"/>
  <c r="I15" i="2"/>
  <c r="L15" i="2"/>
  <c r="M15" i="2"/>
  <c r="N15" i="2"/>
  <c r="O15" i="2"/>
  <c r="B15" i="2"/>
  <c r="B37" i="1"/>
  <c r="B36" i="1"/>
  <c r="B29" i="1"/>
  <c r="B30" i="1"/>
</calcChain>
</file>

<file path=xl/sharedStrings.xml><?xml version="1.0" encoding="utf-8"?>
<sst xmlns="http://schemas.openxmlformats.org/spreadsheetml/2006/main" count="1354" uniqueCount="263">
  <si>
    <t>False negatives</t>
  </si>
  <si>
    <t xml:space="preserve">Total </t>
  </si>
  <si>
    <t>CDS</t>
  </si>
  <si>
    <t>Intergenic</t>
  </si>
  <si>
    <t>Intron</t>
  </si>
  <si>
    <t>ncRNA</t>
  </si>
  <si>
    <t>Other</t>
  </si>
  <si>
    <t>TE</t>
  </si>
  <si>
    <t>Location</t>
  </si>
  <si>
    <t>Chr4:15394126</t>
  </si>
  <si>
    <t>UTR</t>
  </si>
  <si>
    <t>AT</t>
  </si>
  <si>
    <t>Chr3:7905919</t>
  </si>
  <si>
    <t>TA</t>
  </si>
  <si>
    <t>Chr3:21676382</t>
  </si>
  <si>
    <t>Chr1:16342316</t>
  </si>
  <si>
    <t>GA</t>
  </si>
  <si>
    <t>Chr1:20593095</t>
  </si>
  <si>
    <t>CT</t>
  </si>
  <si>
    <t>Chr4:18453389</t>
  </si>
  <si>
    <t>Chr2:683661</t>
  </si>
  <si>
    <t>TC</t>
  </si>
  <si>
    <t>Chr3:18782079</t>
  </si>
  <si>
    <t>Chr1:22232997</t>
  </si>
  <si>
    <t>Chr3:832839</t>
  </si>
  <si>
    <t>Chr3:12691899</t>
  </si>
  <si>
    <t>Chr2:10205930</t>
  </si>
  <si>
    <t>T29G11-18</t>
  </si>
  <si>
    <t xml:space="preserve">Number of indels bioinformaticly confirmed </t>
  </si>
  <si>
    <t>T29G11-1</t>
  </si>
  <si>
    <t>T29G11-11</t>
  </si>
  <si>
    <t>T29G11-15</t>
  </si>
  <si>
    <t>T29G11-20</t>
  </si>
  <si>
    <t>T29G11-21</t>
  </si>
  <si>
    <t>Gen-0</t>
  </si>
  <si>
    <t>False negative rate</t>
  </si>
  <si>
    <t>no</t>
  </si>
  <si>
    <t>yes</t>
  </si>
  <si>
    <t>A</t>
  </si>
  <si>
    <t>AC</t>
  </si>
  <si>
    <t>ACTG</t>
  </si>
  <si>
    <t>ACTGACTGAC</t>
  </si>
  <si>
    <t>ACTGACTGACACTGACTGACACTGACTGACACTGACTGACACTGACTGACACTGACTGACACTGACTGACACTGACTGACACTGACTGACACTGACTGAC</t>
  </si>
  <si>
    <t>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ACTGACTGAC</t>
  </si>
  <si>
    <r>
      <t>GTGAG</t>
    </r>
    <r>
      <rPr>
        <b/>
        <u/>
        <sz val="11"/>
        <color rgb="FFFF0000"/>
        <rFont val="Courier New"/>
        <family val="3"/>
      </rPr>
      <t>GAGAGAGA</t>
    </r>
    <r>
      <rPr>
        <u/>
        <sz val="11"/>
        <color theme="1"/>
        <rFont val="Courier New"/>
        <family val="3"/>
      </rPr>
      <t>GAGAGAGAGAGA</t>
    </r>
    <r>
      <rPr>
        <sz val="11"/>
        <color theme="1"/>
        <rFont val="Courier New"/>
        <family val="3"/>
      </rPr>
      <t>GTCAA</t>
    </r>
  </si>
  <si>
    <r>
      <t>GTGAG</t>
    </r>
    <r>
      <rPr>
        <u/>
        <sz val="11"/>
        <color theme="1"/>
        <rFont val="Courier New"/>
        <family val="3"/>
      </rPr>
      <t>GAGAGAGAGAGA</t>
    </r>
    <r>
      <rPr>
        <sz val="11"/>
        <color theme="1"/>
        <rFont val="Courier New"/>
        <family val="3"/>
      </rPr>
      <t>GTCAA</t>
    </r>
  </si>
  <si>
    <r>
      <t>TGACC</t>
    </r>
    <r>
      <rPr>
        <b/>
        <u/>
        <sz val="11"/>
        <color rgb="FFFF0000"/>
        <rFont val="Courier New"/>
        <family val="3"/>
      </rPr>
      <t>CTCTCTCTCT</t>
    </r>
    <r>
      <rPr>
        <u/>
        <sz val="11"/>
        <color theme="1"/>
        <rFont val="Courier New"/>
        <family val="3"/>
      </rPr>
      <t>CTCTCTCTCT</t>
    </r>
    <r>
      <rPr>
        <sz val="11"/>
        <color theme="1"/>
        <rFont val="Courier New"/>
        <family val="3"/>
      </rPr>
      <t>TTGTT</t>
    </r>
  </si>
  <si>
    <r>
      <t>TGACC</t>
    </r>
    <r>
      <rPr>
        <u/>
        <sz val="11"/>
        <color theme="1"/>
        <rFont val="Courier New"/>
        <family val="3"/>
      </rPr>
      <t>CTCTCTCTCT</t>
    </r>
    <r>
      <rPr>
        <sz val="11"/>
        <color theme="1"/>
        <rFont val="Courier New"/>
        <family val="3"/>
      </rPr>
      <t>TTGTT</t>
    </r>
  </si>
  <si>
    <r>
      <t>TATGA</t>
    </r>
    <r>
      <rPr>
        <u/>
        <sz val="11"/>
        <color theme="1"/>
        <rFont val="Courier New"/>
        <family val="3"/>
      </rPr>
      <t>ATATATATATATATAT</t>
    </r>
    <r>
      <rPr>
        <sz val="11"/>
        <color theme="1"/>
        <rFont val="Courier New"/>
        <family val="3"/>
      </rPr>
      <t>GGTAC</t>
    </r>
  </si>
  <si>
    <r>
      <t>TATGA</t>
    </r>
    <r>
      <rPr>
        <b/>
        <u/>
        <sz val="11"/>
        <color rgb="FFFF0000"/>
        <rFont val="Courier New"/>
        <family val="3"/>
      </rPr>
      <t>atatat</t>
    </r>
    <r>
      <rPr>
        <u/>
        <sz val="11"/>
        <color theme="1"/>
        <rFont val="Courier New"/>
        <family val="3"/>
      </rPr>
      <t>ATATATATATATATAT</t>
    </r>
    <r>
      <rPr>
        <sz val="11"/>
        <color theme="1"/>
        <rFont val="Courier New"/>
        <family val="3"/>
      </rPr>
      <t>GGTAC</t>
    </r>
  </si>
  <si>
    <r>
      <t>GCTTT</t>
    </r>
    <r>
      <rPr>
        <u/>
        <sz val="11"/>
        <color theme="1"/>
        <rFont val="Courier New"/>
        <family val="3"/>
      </rPr>
      <t>ATATATATATATATATATAT</t>
    </r>
    <r>
      <rPr>
        <sz val="11"/>
        <color theme="1"/>
        <rFont val="Courier New"/>
        <family val="3"/>
      </rPr>
      <t>CCTTG</t>
    </r>
  </si>
  <si>
    <r>
      <t>GCTTT</t>
    </r>
    <r>
      <rPr>
        <b/>
        <u/>
        <sz val="11"/>
        <color rgb="FFFF0000"/>
        <rFont val="Courier New"/>
        <family val="3"/>
      </rPr>
      <t>atatatatatat</t>
    </r>
    <r>
      <rPr>
        <u/>
        <sz val="11"/>
        <color theme="1"/>
        <rFont val="Courier New"/>
        <family val="3"/>
      </rPr>
      <t>ATATATATATATATATATAT</t>
    </r>
    <r>
      <rPr>
        <sz val="11"/>
        <color theme="1"/>
        <rFont val="Courier New"/>
        <family val="3"/>
      </rPr>
      <t>CCTTG</t>
    </r>
  </si>
  <si>
    <r>
      <t>CTCTT</t>
    </r>
    <r>
      <rPr>
        <u/>
        <sz val="11"/>
        <color theme="1"/>
        <rFont val="Courier New"/>
        <family val="3"/>
      </rPr>
      <t>TCTCTCTCTCTCTCTCTCTCTC</t>
    </r>
    <r>
      <rPr>
        <sz val="11"/>
        <color theme="1"/>
        <rFont val="Courier New"/>
        <family val="3"/>
      </rPr>
      <t>TTTAT</t>
    </r>
  </si>
  <si>
    <r>
      <t>CTCTT</t>
    </r>
    <r>
      <rPr>
        <b/>
        <u/>
        <sz val="11"/>
        <color rgb="FFFF0000"/>
        <rFont val="Courier New"/>
        <family val="3"/>
      </rPr>
      <t>tc</t>
    </r>
    <r>
      <rPr>
        <u/>
        <sz val="11"/>
        <color theme="1"/>
        <rFont val="Courier New"/>
        <family val="3"/>
      </rPr>
      <t>TCTCTCTCTCTCTCTCTCTCTC</t>
    </r>
    <r>
      <rPr>
        <sz val="11"/>
        <color theme="1"/>
        <rFont val="Courier New"/>
        <family val="3"/>
      </rPr>
      <t>TTTAT</t>
    </r>
  </si>
  <si>
    <r>
      <t>TCTCT</t>
    </r>
    <r>
      <rPr>
        <u/>
        <sz val="11"/>
        <color theme="1"/>
        <rFont val="Courier New"/>
        <family val="3"/>
      </rPr>
      <t>TATATATATATATATA</t>
    </r>
    <r>
      <rPr>
        <sz val="11"/>
        <color theme="1"/>
        <rFont val="Courier New"/>
        <family val="3"/>
      </rPr>
      <t>AGAGA</t>
    </r>
  </si>
  <si>
    <r>
      <t>TCTCT</t>
    </r>
    <r>
      <rPr>
        <b/>
        <u/>
        <sz val="11"/>
        <color rgb="FFFF0000"/>
        <rFont val="Courier New"/>
        <family val="3"/>
      </rPr>
      <t>tatatatata</t>
    </r>
    <r>
      <rPr>
        <u/>
        <sz val="11"/>
        <color theme="1"/>
        <rFont val="Courier New"/>
        <family val="3"/>
      </rPr>
      <t>TATATATATATATATA</t>
    </r>
    <r>
      <rPr>
        <sz val="11"/>
        <color theme="1"/>
        <rFont val="Courier New"/>
        <family val="3"/>
      </rPr>
      <t>AGAGA</t>
    </r>
  </si>
  <si>
    <r>
      <t>AAAGA</t>
    </r>
    <r>
      <rPr>
        <u/>
        <sz val="11"/>
        <color theme="1"/>
        <rFont val="Courier New"/>
        <family val="3"/>
      </rPr>
      <t>ATATATATATAT</t>
    </r>
    <r>
      <rPr>
        <sz val="11"/>
        <color theme="1"/>
        <rFont val="Courier New"/>
        <family val="3"/>
      </rPr>
      <t>TTCGT</t>
    </r>
  </si>
  <si>
    <r>
      <t>AAAGA</t>
    </r>
    <r>
      <rPr>
        <b/>
        <u/>
        <sz val="11"/>
        <color rgb="FFFF0000"/>
        <rFont val="Courier New"/>
        <family val="3"/>
      </rPr>
      <t>atat</t>
    </r>
    <r>
      <rPr>
        <u/>
        <sz val="11"/>
        <color theme="1"/>
        <rFont val="Courier New"/>
        <family val="3"/>
      </rPr>
      <t>ATATATATATAT</t>
    </r>
    <r>
      <rPr>
        <sz val="11"/>
        <color theme="1"/>
        <rFont val="Courier New"/>
        <family val="3"/>
      </rPr>
      <t>TTCGT</t>
    </r>
  </si>
  <si>
    <r>
      <t>CTCTC</t>
    </r>
    <r>
      <rPr>
        <b/>
        <u/>
        <sz val="11"/>
        <color rgb="FFFF0000"/>
        <rFont val="Courier New"/>
        <family val="3"/>
      </rPr>
      <t>TATATA</t>
    </r>
    <r>
      <rPr>
        <u/>
        <sz val="11"/>
        <rFont val="Courier New"/>
        <family val="3"/>
      </rPr>
      <t>TATATATATATA</t>
    </r>
    <r>
      <rPr>
        <sz val="11"/>
        <rFont val="Courier New"/>
        <family val="3"/>
      </rPr>
      <t>TCAAA</t>
    </r>
  </si>
  <si>
    <r>
      <t>CTCTC</t>
    </r>
    <r>
      <rPr>
        <u/>
        <sz val="11"/>
        <rFont val="Courier New"/>
        <family val="3"/>
      </rPr>
      <t>TATATATATATA</t>
    </r>
    <r>
      <rPr>
        <sz val="11"/>
        <rFont val="Courier New"/>
        <family val="3"/>
      </rPr>
      <t>TCAAA</t>
    </r>
  </si>
  <si>
    <r>
      <t>AATTG</t>
    </r>
    <r>
      <rPr>
        <b/>
        <u/>
        <sz val="11"/>
        <color rgb="FFFF0000"/>
        <rFont val="Courier New"/>
        <family val="3"/>
      </rPr>
      <t>TATA</t>
    </r>
    <r>
      <rPr>
        <u/>
        <sz val="11"/>
        <color theme="1"/>
        <rFont val="Courier New"/>
        <family val="3"/>
      </rPr>
      <t>TATATATATATA</t>
    </r>
    <r>
      <rPr>
        <sz val="11"/>
        <color theme="1"/>
        <rFont val="Courier New"/>
        <family val="3"/>
      </rPr>
      <t>ATGTT</t>
    </r>
  </si>
  <si>
    <r>
      <t>AATTG</t>
    </r>
    <r>
      <rPr>
        <u/>
        <sz val="11"/>
        <color theme="1"/>
        <rFont val="Courier New"/>
        <family val="3"/>
      </rPr>
      <t>TATATATATATA</t>
    </r>
    <r>
      <rPr>
        <sz val="11"/>
        <color theme="1"/>
        <rFont val="Courier New"/>
        <family val="3"/>
      </rPr>
      <t>ATGTT</t>
    </r>
  </si>
  <si>
    <r>
      <t>CTATC</t>
    </r>
    <r>
      <rPr>
        <u/>
        <sz val="11"/>
        <color theme="1"/>
        <rFont val="Courier New"/>
        <family val="3"/>
      </rPr>
      <t>TATATATATATA</t>
    </r>
    <r>
      <rPr>
        <sz val="11"/>
        <color theme="1"/>
        <rFont val="Courier New"/>
        <family val="3"/>
      </rPr>
      <t>TCTCC</t>
    </r>
  </si>
  <si>
    <r>
      <t>CTATC</t>
    </r>
    <r>
      <rPr>
        <b/>
        <u/>
        <sz val="11"/>
        <color rgb="FFFF0000"/>
        <rFont val="Courier New"/>
        <family val="3"/>
      </rPr>
      <t>tatatata</t>
    </r>
    <r>
      <rPr>
        <u/>
        <sz val="11"/>
        <color theme="1"/>
        <rFont val="Courier New"/>
        <family val="3"/>
      </rPr>
      <t>TATATATATATA</t>
    </r>
    <r>
      <rPr>
        <sz val="11"/>
        <color theme="1"/>
        <rFont val="Courier New"/>
        <family val="3"/>
      </rPr>
      <t>TCTCC</t>
    </r>
  </si>
  <si>
    <r>
      <t>GAGAG</t>
    </r>
    <r>
      <rPr>
        <b/>
        <u/>
        <sz val="11"/>
        <color rgb="FFFF0000"/>
        <rFont val="Courier New"/>
        <family val="3"/>
      </rPr>
      <t>AT</t>
    </r>
    <r>
      <rPr>
        <u/>
        <sz val="11"/>
        <color theme="1"/>
        <rFont val="Courier New"/>
        <family val="3"/>
      </rPr>
      <t>ATATATATATATAT</t>
    </r>
    <r>
      <rPr>
        <sz val="11"/>
        <color theme="1"/>
        <rFont val="Courier New"/>
        <family val="3"/>
      </rPr>
      <t>AGAGA</t>
    </r>
  </si>
  <si>
    <r>
      <t>GAGAG</t>
    </r>
    <r>
      <rPr>
        <u/>
        <sz val="11"/>
        <color theme="1"/>
        <rFont val="Courier New"/>
        <family val="3"/>
      </rPr>
      <t>ATATATATATATAT</t>
    </r>
    <r>
      <rPr>
        <sz val="11"/>
        <color theme="1"/>
        <rFont val="Courier New"/>
        <family val="3"/>
      </rPr>
      <t>AGAGA</t>
    </r>
  </si>
  <si>
    <r>
      <t>CACAC</t>
    </r>
    <r>
      <rPr>
        <b/>
        <u/>
        <sz val="11"/>
        <color rgb="FFFF0000"/>
        <rFont val="Courier New"/>
        <family val="3"/>
      </rPr>
      <t>ATATATATATAT</t>
    </r>
    <r>
      <rPr>
        <u/>
        <sz val="11"/>
        <color theme="1"/>
        <rFont val="Courier New"/>
        <family val="3"/>
      </rPr>
      <t>ATATATATATAT</t>
    </r>
    <r>
      <rPr>
        <sz val="11"/>
        <color theme="1"/>
        <rFont val="Courier New"/>
        <family val="3"/>
      </rPr>
      <t>ACTCA</t>
    </r>
  </si>
  <si>
    <r>
      <t>CACAC</t>
    </r>
    <r>
      <rPr>
        <u/>
        <sz val="11"/>
        <color theme="1"/>
        <rFont val="Courier New"/>
        <family val="3"/>
      </rPr>
      <t>ATATATATATAT</t>
    </r>
    <r>
      <rPr>
        <sz val="11"/>
        <color theme="1"/>
        <rFont val="Courier New"/>
        <family val="3"/>
      </rPr>
      <t>ACTCA</t>
    </r>
  </si>
  <si>
    <t>False negative %</t>
  </si>
  <si>
    <t>Total</t>
  </si>
  <si>
    <t>5' UTR</t>
  </si>
  <si>
    <t>Pseudogene</t>
  </si>
  <si>
    <t>3' UTR</t>
  </si>
  <si>
    <t xml:space="preserve">Number of SNVs bioinformaticly confirmed </t>
  </si>
  <si>
    <t>Number of false negatives</t>
  </si>
  <si>
    <t>T</t>
  </si>
  <si>
    <t>G</t>
  </si>
  <si>
    <t>Chr3:22842547</t>
  </si>
  <si>
    <t>Chr3:12786297</t>
  </si>
  <si>
    <t>Chr5:19928543</t>
  </si>
  <si>
    <t>C</t>
  </si>
  <si>
    <t>Chr5:12351166</t>
  </si>
  <si>
    <t>Chr2:2114266</t>
  </si>
  <si>
    <t>Chr3:12286652</t>
  </si>
  <si>
    <t>Chr1:12275886</t>
  </si>
  <si>
    <t>Chr5:9981962</t>
  </si>
  <si>
    <t>Chr5:8970242</t>
  </si>
  <si>
    <t>Chr3:1213334</t>
  </si>
  <si>
    <t>Chr3:11712042</t>
  </si>
  <si>
    <t>Chr2:15984951</t>
  </si>
  <si>
    <t>Chr5:23823204</t>
  </si>
  <si>
    <t>Chr3:5245058</t>
  </si>
  <si>
    <t>Chr2:10392684</t>
  </si>
  <si>
    <t>Chr1:9507540</t>
  </si>
  <si>
    <t>Chr5:12784571</t>
  </si>
  <si>
    <t>Chr4:1516375</t>
  </si>
  <si>
    <t>Chr3:1936021</t>
  </si>
  <si>
    <t>Chr1:25464689</t>
  </si>
  <si>
    <t>Chr2:13743742</t>
  </si>
  <si>
    <t>Chr4:18527860</t>
  </si>
  <si>
    <t>Chr3:18078084</t>
  </si>
  <si>
    <t>Chr1:12393582</t>
  </si>
  <si>
    <t>Chr5:20685955</t>
  </si>
  <si>
    <t>Chr2:4857056</t>
  </si>
  <si>
    <t>Chr1:21151137</t>
  </si>
  <si>
    <t>Chr1:17161037</t>
  </si>
  <si>
    <t>Chr5:8468735</t>
  </si>
  <si>
    <t>Chr3:13605145</t>
  </si>
  <si>
    <t>Chr4:3104364</t>
  </si>
  <si>
    <t>Chr1:14314120</t>
  </si>
  <si>
    <t>Chr5:12701522</t>
  </si>
  <si>
    <t>Chr4:9460476</t>
  </si>
  <si>
    <t>Chr1:27256394</t>
  </si>
  <si>
    <t>Chr1:19904872</t>
  </si>
  <si>
    <t>Chr2:12058296</t>
  </si>
  <si>
    <t>Chr1:10809129</t>
  </si>
  <si>
    <t>Chr4:460485</t>
  </si>
  <si>
    <t>Chr3:17345943</t>
  </si>
  <si>
    <t>Chr2:8637828</t>
  </si>
  <si>
    <t>Chr2:3192219</t>
  </si>
  <si>
    <t>Chr1:2910976</t>
  </si>
  <si>
    <t>Chr1:13852787</t>
  </si>
  <si>
    <t>Chr5:4129014</t>
  </si>
  <si>
    <t>Chr1:10380979</t>
  </si>
  <si>
    <t>Chr5:24512278</t>
  </si>
  <si>
    <t>Chr4:2259806</t>
  </si>
  <si>
    <t>Chr1:20608168</t>
  </si>
  <si>
    <t>Chr4:13409443</t>
  </si>
  <si>
    <t>Chr1:5529980</t>
  </si>
  <si>
    <t>Chr5:5305216</t>
  </si>
  <si>
    <t>Chr3:12026039</t>
  </si>
  <si>
    <t>Chr4:5071859</t>
  </si>
  <si>
    <t>Chr2:2714962</t>
  </si>
  <si>
    <t>Chr1:17524296</t>
  </si>
  <si>
    <t>Chr4:17200340</t>
  </si>
  <si>
    <t>Chr3:2641676</t>
  </si>
  <si>
    <t>Chr1:7379082</t>
  </si>
  <si>
    <t>Chr5:16195321</t>
  </si>
  <si>
    <t>Chr1:24096522</t>
  </si>
  <si>
    <t>Chr2:1637555</t>
  </si>
  <si>
    <t>Chr2:17127055</t>
  </si>
  <si>
    <t>Chr4:11555963</t>
  </si>
  <si>
    <t>Chr4:11695357</t>
  </si>
  <si>
    <t>Chr2:7641410</t>
  </si>
  <si>
    <t>Chr5:4903255</t>
  </si>
  <si>
    <t>Chr2:6345786</t>
  </si>
  <si>
    <t>Chr5:21127338</t>
  </si>
  <si>
    <t>Chr2:16989199</t>
  </si>
  <si>
    <t>Chr1:7215722</t>
  </si>
  <si>
    <t>Chr3:18039196</t>
  </si>
  <si>
    <t>Chr1:3970930</t>
  </si>
  <si>
    <t>Chr5:19482393</t>
  </si>
  <si>
    <t>Chr5:24738861</t>
  </si>
  <si>
    <t>Chr5:16402194</t>
  </si>
  <si>
    <t>Chr1:12034380</t>
  </si>
  <si>
    <t>Chr1:17663137</t>
  </si>
  <si>
    <t>Chr5:26568420</t>
  </si>
  <si>
    <t>Chr1:16200750</t>
  </si>
  <si>
    <t>Chr3:7373234</t>
  </si>
  <si>
    <t>Chr3:14919843</t>
  </si>
  <si>
    <t>Chr5:12460561</t>
  </si>
  <si>
    <t>Chr4:9107359</t>
  </si>
  <si>
    <t>Chr2:15888172</t>
  </si>
  <si>
    <t>Chr2:8770069</t>
  </si>
  <si>
    <t>Chr1:18235617</t>
  </si>
  <si>
    <t>Chr2:15492620</t>
  </si>
  <si>
    <t>Chr1:1587623</t>
  </si>
  <si>
    <t>Chr4:70482</t>
  </si>
  <si>
    <t>Chr2:11832986</t>
  </si>
  <si>
    <t>Chr5:8983099</t>
  </si>
  <si>
    <t>Chr3:22898901</t>
  </si>
  <si>
    <t>Chr1:23289845</t>
  </si>
  <si>
    <t>Chr2:12956150</t>
  </si>
  <si>
    <t>Chr3:2926700</t>
  </si>
  <si>
    <t>Chr4:5816191</t>
  </si>
  <si>
    <t>Chr3:3774246</t>
  </si>
  <si>
    <t>Chr2:6058431</t>
  </si>
  <si>
    <t>Chr1:1587173</t>
  </si>
  <si>
    <t>TAIR10 reference base</t>
  </si>
  <si>
    <t>Co-ordinates</t>
  </si>
  <si>
    <t>Synthetic indel size (number of nucleotides)</t>
  </si>
  <si>
    <t xml:space="preserve">ncRNA </t>
  </si>
  <si>
    <t>Insertion size</t>
  </si>
  <si>
    <t>Insertion sequence</t>
  </si>
  <si>
    <t>Mutations</t>
  </si>
  <si>
    <t>Mutation</t>
  </si>
  <si>
    <t>Plant line</t>
  </si>
  <si>
    <t>+1</t>
  </si>
  <si>
    <t>+2</t>
  </si>
  <si>
    <t>+4</t>
  </si>
  <si>
    <t>+10</t>
  </si>
  <si>
    <t>+100</t>
  </si>
  <si>
    <t>+1000</t>
  </si>
  <si>
    <t>Overall SNV false negative rate</t>
  </si>
  <si>
    <t>Genome annotation category</t>
  </si>
  <si>
    <t>Synthetic SNV TAIR10 refence base</t>
  </si>
  <si>
    <t>Pre-tRNA</t>
  </si>
  <si>
    <t xml:space="preserve">All indels </t>
  </si>
  <si>
    <t>Deletions only</t>
  </si>
  <si>
    <t>Insertions only</t>
  </si>
  <si>
    <t>Chromosome 1 co-ordinates of synthetic indel introduced into the TAIR10 reference</t>
  </si>
  <si>
    <t xml:space="preserve">Indels bioinformaticly confirmed </t>
  </si>
  <si>
    <t>Number of bases removed from TAIR10 reference</t>
  </si>
  <si>
    <t>Number of bases inserted into TAIR10 reference</t>
  </si>
  <si>
    <t>Chromosome and position</t>
  </si>
  <si>
    <t>Overall microsatellite indel false negative rate</t>
  </si>
  <si>
    <t xml:space="preserve">Length of homopolymer </t>
  </si>
  <si>
    <t>AAAA</t>
  </si>
  <si>
    <t>AAAAAA</t>
  </si>
  <si>
    <t>AAAAAAAA</t>
  </si>
  <si>
    <t>AAAAAAAAA</t>
  </si>
  <si>
    <t>AAAAAAAAAA</t>
  </si>
  <si>
    <t>AAAAAAAAAAA</t>
  </si>
  <si>
    <t>AAAAAAAAAAAA</t>
  </si>
  <si>
    <t>AAAAAAAAAAAAA</t>
  </si>
  <si>
    <t>AAAAAAAAAAAAAA</t>
  </si>
  <si>
    <t>AAAAAAAAAAAAAAA</t>
  </si>
  <si>
    <t>AAAAAAAAAAAAAAAA</t>
  </si>
  <si>
    <t>CCCCCC</t>
  </si>
  <si>
    <t>GGGGGGGGGG</t>
  </si>
  <si>
    <t>GGGGGGGGGGG</t>
  </si>
  <si>
    <t>TTTTTTT</t>
  </si>
  <si>
    <t>TTTTTTTT</t>
  </si>
  <si>
    <t>TTTTTTTTT</t>
  </si>
  <si>
    <t>TTTTTTTTTT</t>
  </si>
  <si>
    <t>TTTTTTTTTTT</t>
  </si>
  <si>
    <t>TTTTTTTTTTTTT</t>
  </si>
  <si>
    <t>TTTTTTTTTTTTTT</t>
  </si>
  <si>
    <t>TTTTTTTTTTTTTTT</t>
  </si>
  <si>
    <t>TTTTTTTTTTTTTTTT</t>
  </si>
  <si>
    <t>TTTTTTTTTTTTTTTTTTT</t>
  </si>
  <si>
    <t>HT indel sequence</t>
  </si>
  <si>
    <t>ST indel sequence</t>
  </si>
  <si>
    <t>Homopolymeric sequence stretch where ST indel found</t>
  </si>
  <si>
    <t>Homopolymeric sequence stretch where HT indel found</t>
  </si>
  <si>
    <t>Fold difference (nucleosomic versus non-nucleosomic)</t>
  </si>
  <si>
    <t>Synthetic SNV mutation genome annotation category</t>
  </si>
  <si>
    <t xml:space="preserve">Microsatellite sequence </t>
  </si>
  <si>
    <t>Microsatellite indels identification in plant lines</t>
  </si>
  <si>
    <t>TAIR 10 reference sequence</t>
  </si>
  <si>
    <t>Modified TAIR 10 reference sequence</t>
  </si>
  <si>
    <t xml:space="preserve">Synthetic indel size: number of nucleotides removed (-) or inserted (+) into a synthetic indel TAIR10 reference </t>
  </si>
  <si>
    <t xml:space="preserve">Number of HT indels found in homopolymer of this length </t>
  </si>
  <si>
    <t xml:space="preserve">Number of ST indels found in homopolymer of this length </t>
  </si>
  <si>
    <t>Number of indel stretches found in nucleosomic regions in the reference genome</t>
  </si>
  <si>
    <t>Number of indel sites found in non-nucleosomic regions of the reference genome</t>
  </si>
  <si>
    <t>Synthetic SNV mutation ID</t>
  </si>
  <si>
    <t>Synthetic indel mutation ID</t>
  </si>
  <si>
    <r>
      <t xml:space="preserve">Robinson JT, Thorvaldsdóttir H, Winckler W, Guttman M, Lander ES, Getz G, Mesirov JP. 2011. Integrative genomics viewer. </t>
    </r>
    <r>
      <rPr>
        <i/>
        <sz val="12"/>
        <color theme="1"/>
        <rFont val="Times New Roman"/>
        <family val="1"/>
      </rPr>
      <t>Nat Biotechnol</t>
    </r>
    <r>
      <rPr>
        <sz val="12"/>
        <color theme="1"/>
        <rFont val="Times New Roman"/>
        <family val="1"/>
      </rPr>
      <t xml:space="preserve"> </t>
    </r>
    <r>
      <rPr>
        <b/>
        <sz val="12"/>
        <color theme="1"/>
        <rFont val="Times New Roman"/>
        <family val="1"/>
      </rPr>
      <t>29</t>
    </r>
    <r>
      <rPr>
        <sz val="12"/>
        <color theme="1"/>
        <rFont val="Times New Roman"/>
        <family val="1"/>
      </rPr>
      <t>: 24-26.</t>
    </r>
  </si>
  <si>
    <t>References</t>
  </si>
  <si>
    <r>
      <t xml:space="preserve">Jiang C, Mithani A, Belfield EJ, Mott R, Hurst LD, Harberd NP. 2014. Environmentally responsive genome-wide accumulation of de novo </t>
    </r>
    <r>
      <rPr>
        <i/>
        <sz val="12"/>
        <color theme="1"/>
        <rFont val="Times New Roman"/>
        <family val="1"/>
      </rPr>
      <t>Arabidopsis thaliana</t>
    </r>
    <r>
      <rPr>
        <sz val="12"/>
        <color theme="1"/>
        <rFont val="Times New Roman"/>
        <family val="1"/>
      </rPr>
      <t xml:space="preserve"> mutations and epimutations. </t>
    </r>
    <r>
      <rPr>
        <i/>
        <sz val="12"/>
        <color theme="1"/>
        <rFont val="Times New Roman"/>
        <family val="1"/>
      </rPr>
      <t>Genome Res</t>
    </r>
    <r>
      <rPr>
        <sz val="12"/>
        <color theme="1"/>
        <rFont val="Times New Roman"/>
        <family val="1"/>
      </rPr>
      <t xml:space="preserve"> </t>
    </r>
    <r>
      <rPr>
        <b/>
        <sz val="12"/>
        <color theme="1"/>
        <rFont val="Times New Roman"/>
        <family val="1"/>
      </rPr>
      <t>24</t>
    </r>
    <r>
      <rPr>
        <sz val="12"/>
        <color theme="1"/>
        <rFont val="Times New Roman"/>
        <family val="1"/>
      </rPr>
      <t>: 1821-1829.</t>
    </r>
  </si>
  <si>
    <t xml:space="preserve">Supplemental Table 7. Table listing the TAIR10 reference co-ordinates of sites used to determine the SNV false negative rate of our bioinformatic pipeline. A selection of 100 SNV sites (25 each of A, T, C and G) present in coding DNA sequence (CDS); untranslated region (UTR); transposable element (TE); non-coding RNA (ncRNA), pseudogene, and pre-tRNA were chosen in the TAIR10 reference to modify to alternative nucleotides (e.g., an A residue to C, G, or T) to create a synthetic SNV TAIR10 reference for false negative rate analyses.  </t>
  </si>
  <si>
    <t xml:space="preserve">Supplemental Table 11. SNV false negative rates for our bioinformatic pipeline. WGS datasets (Gen-0 [Jiang et al. 2014]; and 6 HT MA lines) were aligned to a synthetic SNV TAIR10 reference (see Supplemental Table 7). The number of synthetic SNVs that were bioinformatically called for each dataset (100 SNV sites per dataset) by our pipeline are shown. The false negative rates for each genome category are listed along with the overall false negative rate for a total of 700 SNV sites analysed.  </t>
  </si>
  <si>
    <t>Supplemental Table 6. The types of homopolymeric stretches where indels were identified in ST- and HT-grown plants are found in nucleosomic regions more than non-nucleosomic regions in the genome. (A) Table showing 11 of the 12 indels reported in ST-grown lines (Ossowski et al. 2010 and Jiang et al. 2014) are located in homopolymeric A and T stretches between 7-12 bp in length. (B) Similar to (A), 86 of the 138 HT-induced indels are found located in homopolymeric stretches (mainly in A and T strectches) between 4-19 bp in length. Analyses of both ST and HT nucleosome distribution profiles show these particular homopolymeric stretches are also found more often (ST, 1.28-fold; and HT, 1.38-fold) in nucleosomic than non-nucleosomic regions of the genome.</t>
  </si>
  <si>
    <t xml:space="preserve">Supplemental Table 9. DNA sequences inserted into TAIR10 to create a synthetic indel TAIR10 reference. Table shows the DNA sequences used to create 100 each of +1, +2, +4, +10, +100, and +1000 bps insertions in Chromosome 1. </t>
  </si>
  <si>
    <t xml:space="preserve">Supplemental Table 10. Microsatellites indel false negative rate analyses. WGS datasets (Gen-0 [Jiang et al. 2014] and 6 HT MA lines) were aligned to a synthetic microsatellite TAIR10 reference and mutations called. The number of synthetic microsatellite indels bioinformatically called for each dataset are shown. The false negative rates for each WGS dataset are listed along with the overall false negative rate for a total of 84 indel sites analysed.  </t>
  </si>
  <si>
    <t xml:space="preserve">Supplemental Table 8. Table listing a range of synthetic indel sizes and co-ordinates introduced into the TAIR10 reference to determine the indel false negative rate of our bioinformatic pipeline. A total of 1200 indels sites (100 each of -1, +1, -2, +2, -4, +4, -10, +10, -100, +100, -1000, and +1000 bps) were introduced into Chromosome 1 at regular intervals to create a synthetic indel TAIR10 reference.  </t>
  </si>
  <si>
    <t xml:space="preserve">Supplemental Table 12B </t>
  </si>
  <si>
    <t xml:space="preserve">Supplemental Table 12C </t>
  </si>
  <si>
    <t>Supplemental Table 12A</t>
  </si>
  <si>
    <t>Supplemental Table 12. Indel false negative rates of our bioinformatic pipeline. (A) A table listing one hundred 1, 2, 4, 10, 100 and 1000 bp synthetic DNA insertions and deletions that were artificially introduced into Chromosome 1 of the TAIR10 reference. Following alignment of the seven WGS DNA sequencing datasets used in this study (A. thaliana Col-0 ancestor [Jiang et al. 2014] and six HT MA G11 plant lines), the indels called by our bioinformatic pipeline were checked visually with IGV (Robinson et al. 2011) to confirm the presence of the introduced synthetic mutations. False negative rates were calculated for all indels, deletions only, or insertions only, excluding 1000bp indels (Table 12B) or including 1000bp indels (Table 12C). (B) Indel false negative rates (from Table 10A) excluding 1000bp indel data. (C) Indel false negative rates (from Table 10A) including 1000bp indel data.</t>
  </si>
  <si>
    <t>Supplemental Table 6A</t>
  </si>
  <si>
    <t>Supplemental Table 6B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</si>
</sst>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3" x14ac:knownFonts="1">
    <font>
      <sz val="11"/>
      <color theme="1"/>
      <name val="Calibri"/>
      <family val="2"/>
      <scheme val="minor"/>
    </font>
    <font>
      <b/>
      <sz val="11"/>
      <color rgb="FF000000"/>
      <name val="Calibri"/>
      <family val="2"/>
    </font>
    <font>
      <sz val="11"/>
      <color theme="1"/>
      <name val="Calibri"/>
      <family val="2"/>
    </font>
    <font>
      <sz val="11"/>
      <name val="Calibri"/>
      <family val="2"/>
      <scheme val="minor"/>
    </font>
    <font>
      <b/>
      <sz val="11"/>
      <color theme="1"/>
      <name val="Calibri"/>
      <family val="2"/>
      <scheme val="minor"/>
    </font>
    <font>
      <sz val="11"/>
      <color theme="1"/>
      <name val="Calibri"/>
      <family val="2"/>
      <scheme val="minor"/>
    </font>
    <font>
      <sz val="11"/>
      <color theme="1"/>
      <name val="Courier New"/>
      <family val="3"/>
    </font>
    <font>
      <b/>
      <u/>
      <sz val="11"/>
      <color rgb="FFFF0000"/>
      <name val="Courier New"/>
      <family val="3"/>
    </font>
    <font>
      <u/>
      <sz val="11"/>
      <color theme="1"/>
      <name val="Courier New"/>
      <family val="3"/>
    </font>
    <font>
      <sz val="11"/>
      <name val="Courier New"/>
      <family val="3"/>
    </font>
    <font>
      <u/>
      <sz val="11"/>
      <name val="Courier New"/>
      <family val="3"/>
    </font>
    <font>
      <sz val="11"/>
      <color theme="0"/>
      <name val="Calibri"/>
      <family val="2"/>
      <scheme val="minor"/>
    </font>
    <font>
      <sz val="14"/>
      <color theme="1"/>
      <name val="Calibri"/>
      <family val="2"/>
      <scheme val="minor"/>
    </font>
    <font>
      <sz val="11"/>
      <color rgb="FF000000"/>
      <name val="Calibri"/>
      <family val="2"/>
    </font>
    <font>
      <b/>
      <sz val="12"/>
      <color theme="1"/>
      <name val="Calibri"/>
      <family val="2"/>
      <scheme val="minor"/>
    </font>
    <font>
      <b/>
      <sz val="11"/>
      <color theme="0"/>
      <name val="Calibri"/>
      <family val="2"/>
      <scheme val="minor"/>
    </font>
    <font>
      <b/>
      <sz val="11"/>
      <color theme="0"/>
      <name val="Courier New"/>
      <family val="3"/>
    </font>
    <font>
      <sz val="11"/>
      <name val="Calibri"/>
      <family val="2"/>
    </font>
    <font>
      <b/>
      <sz val="11"/>
      <name val="Calibri"/>
      <family val="2"/>
      <scheme val="minor"/>
    </font>
    <font>
      <sz val="12"/>
      <color theme="1"/>
      <name val="Times New Roman"/>
      <family val="1"/>
    </font>
    <font>
      <i/>
      <sz val="12"/>
      <color theme="1"/>
      <name val="Times New Roman"/>
      <family val="1"/>
    </font>
    <font>
      <b/>
      <sz val="12"/>
      <color theme="1"/>
      <name val="Times New Roman"/>
      <family val="1"/>
    </font>
    <font>
      <b/>
      <sz val="14"/>
      <color theme="1"/>
      <name val="Calibri"/>
      <family val="2"/>
      <scheme val="minor"/>
    </font>
  </fonts>
  <fills count="21">
    <fill>
      <patternFill patternType="none"/>
    </fill>
    <fill>
      <patternFill patternType="gray125"/>
    </fill>
    <fill>
      <patternFill patternType="solid">
        <fgColor rgb="FFDCE6F1"/>
        <bgColor rgb="FFDCE6F1"/>
      </patternFill>
    </fill>
    <fill>
      <patternFill patternType="solid">
        <fgColor theme="4"/>
        <bgColor theme="4"/>
      </patternFill>
    </fill>
    <fill>
      <patternFill patternType="solid">
        <fgColor theme="2" tint="-9.9978637043366805E-2"/>
        <bgColor indexed="64"/>
      </patternFill>
    </fill>
    <fill>
      <patternFill patternType="solid">
        <fgColor theme="2" tint="-9.9978637043366805E-2"/>
        <bgColor rgb="FFDCE6F1"/>
      </patternFill>
    </fill>
    <fill>
      <patternFill patternType="solid">
        <fgColor theme="3" tint="0.79998168889431442"/>
        <bgColor indexed="64"/>
      </patternFill>
    </fill>
    <fill>
      <patternFill patternType="solid">
        <fgColor theme="3" tint="0.79998168889431442"/>
        <bgColor rgb="FFDCE6F1"/>
      </patternFill>
    </fill>
    <fill>
      <patternFill patternType="solid">
        <fgColor theme="4"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rgb="FFDCE6F1"/>
      </patternFill>
    </fill>
    <fill>
      <patternFill patternType="solid">
        <fgColor theme="7" tint="0.79998168889431442"/>
        <bgColor rgb="FFDCE6F1"/>
      </patternFill>
    </fill>
    <fill>
      <patternFill patternType="solid">
        <fgColor theme="4" tint="0.79998168889431442"/>
        <bgColor rgb="FFDCE6F1"/>
      </patternFill>
    </fill>
    <fill>
      <patternFill patternType="solid">
        <fgColor theme="6" tint="0.79998168889431442"/>
        <bgColor rgb="FFDCE6F1"/>
      </patternFill>
    </fill>
    <fill>
      <patternFill patternType="solid">
        <fgColor theme="8" tint="0.79998168889431442"/>
        <bgColor rgb="FFDCE6F1"/>
      </patternFill>
    </fill>
    <fill>
      <patternFill patternType="solid">
        <fgColor theme="4"/>
        <bgColor indexed="64"/>
      </patternFill>
    </fill>
    <fill>
      <patternFill patternType="solid">
        <fgColor theme="4" tint="0.79998168889431442"/>
        <bgColor theme="4" tint="0.79998168889431442"/>
      </patternFill>
    </fill>
  </fills>
  <borders count="25">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theme="4" tint="0.39997558519241921"/>
      </left>
      <right/>
      <top style="thin">
        <color theme="4" tint="0.39997558519241921"/>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auto="1"/>
      </left>
      <right style="thin">
        <color auto="1"/>
      </right>
      <top style="thin">
        <color theme="4" tint="0.39997558519241921"/>
      </top>
      <bottom/>
      <diagonal/>
    </border>
    <border>
      <left style="thin">
        <color auto="1"/>
      </left>
      <right style="thin">
        <color auto="1"/>
      </right>
      <top style="thin">
        <color theme="4" tint="0.39997558519241921"/>
      </top>
      <bottom style="thin">
        <color theme="4" tint="0.39997558519241921"/>
      </bottom>
      <diagonal/>
    </border>
    <border>
      <left/>
      <right style="thin">
        <color theme="4" tint="0.39997558519241921"/>
      </right>
      <top style="thin">
        <color indexed="64"/>
      </top>
      <bottom/>
      <diagonal/>
    </border>
    <border>
      <left style="thin">
        <color theme="4" tint="0.39997558519241921"/>
      </left>
      <right/>
      <top style="thin">
        <color indexed="64"/>
      </top>
      <bottom/>
      <diagonal/>
    </border>
  </borders>
  <cellStyleXfs count="3">
    <xf numFmtId="0" fontId="0" fillId="0" borderId="0"/>
    <xf numFmtId="9" fontId="5" fillId="0" borderId="0" applyFont="0" applyFill="0" applyBorder="0" applyAlignment="0" applyProtection="0"/>
    <xf numFmtId="43" fontId="5" fillId="0" borderId="0" applyFont="0" applyFill="0" applyBorder="0" applyAlignment="0" applyProtection="0"/>
  </cellStyleXfs>
  <cellXfs count="180">
    <xf numFmtId="0" fontId="0" fillId="0" borderId="0" xfId="0"/>
    <xf numFmtId="0" fontId="2" fillId="0" borderId="0" xfId="0" applyFont="1" applyFill="1" applyBorder="1" applyAlignment="1">
      <alignment horizontal="right"/>
    </xf>
    <xf numFmtId="0" fontId="0" fillId="0" borderId="0" xfId="0" applyFill="1"/>
    <xf numFmtId="3" fontId="0" fillId="0" borderId="0" xfId="0" applyNumberFormat="1" applyFill="1" applyBorder="1"/>
    <xf numFmtId="0" fontId="0" fillId="0" borderId="0" xfId="0" applyFill="1" applyBorder="1"/>
    <xf numFmtId="10" fontId="0" fillId="0" borderId="0" xfId="1" applyNumberFormat="1" applyFont="1" applyFill="1" applyBorder="1"/>
    <xf numFmtId="0" fontId="0" fillId="0" borderId="0" xfId="0" applyFill="1" applyBorder="1" applyAlignment="1">
      <alignment horizontal="center"/>
    </xf>
    <xf numFmtId="10" fontId="0" fillId="0" borderId="0" xfId="1" applyNumberFormat="1" applyFont="1" applyFill="1" applyBorder="1" applyAlignment="1">
      <alignment horizontal="center"/>
    </xf>
    <xf numFmtId="0" fontId="0" fillId="0" borderId="0" xfId="0" applyFill="1" applyAlignment="1">
      <alignment horizontal="center"/>
    </xf>
    <xf numFmtId="0" fontId="0" fillId="0" borderId="0" xfId="0" applyAlignment="1">
      <alignment horizontal="center"/>
    </xf>
    <xf numFmtId="0" fontId="0" fillId="0" borderId="0" xfId="0" applyAlignment="1"/>
    <xf numFmtId="0" fontId="2" fillId="0" borderId="2" xfId="0" applyFont="1" applyFill="1" applyBorder="1" applyAlignment="1">
      <alignment horizontal="center"/>
    </xf>
    <xf numFmtId="0" fontId="0" fillId="0" borderId="0" xfId="0" applyAlignment="1">
      <alignment vertical="center"/>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2" fillId="0" borderId="8" xfId="0" applyFont="1" applyFill="1" applyBorder="1" applyAlignment="1">
      <alignment horizontal="center"/>
    </xf>
    <xf numFmtId="0" fontId="2" fillId="0" borderId="10" xfId="0" applyFont="1" applyFill="1" applyBorder="1" applyAlignment="1">
      <alignment horizontal="center"/>
    </xf>
    <xf numFmtId="0" fontId="0" fillId="0" borderId="5" xfId="0" applyFill="1" applyBorder="1"/>
    <xf numFmtId="0" fontId="0" fillId="0" borderId="8" xfId="0" applyBorder="1"/>
    <xf numFmtId="0" fontId="1" fillId="2" borderId="8" xfId="0" applyFont="1" applyFill="1" applyBorder="1" applyAlignment="1">
      <alignment horizontal="center" wrapText="1"/>
    </xf>
    <xf numFmtId="0" fontId="1" fillId="5" borderId="2" xfId="0" applyFont="1" applyFill="1" applyBorder="1" applyAlignment="1">
      <alignment horizontal="center" wrapText="1"/>
    </xf>
    <xf numFmtId="0" fontId="1" fillId="7" borderId="2" xfId="0" applyFont="1" applyFill="1" applyBorder="1" applyAlignment="1">
      <alignment horizontal="center" wrapText="1"/>
    </xf>
    <xf numFmtId="0" fontId="1" fillId="16" borderId="2" xfId="0" applyFont="1" applyFill="1" applyBorder="1" applyAlignment="1">
      <alignment horizontal="center" wrapText="1"/>
    </xf>
    <xf numFmtId="0" fontId="1" fillId="14" borderId="2" xfId="0" applyFont="1" applyFill="1" applyBorder="1" applyAlignment="1">
      <alignment horizontal="center" wrapText="1"/>
    </xf>
    <xf numFmtId="0" fontId="1" fillId="17" borderId="2" xfId="0" applyFont="1" applyFill="1" applyBorder="1" applyAlignment="1">
      <alignment horizontal="center" wrapText="1"/>
    </xf>
    <xf numFmtId="0" fontId="1" fillId="15" borderId="2" xfId="0" applyFont="1" applyFill="1" applyBorder="1" applyAlignment="1">
      <alignment horizontal="center" wrapText="1"/>
    </xf>
    <xf numFmtId="0" fontId="1" fillId="18" borderId="2" xfId="0" applyFont="1" applyFill="1" applyBorder="1" applyAlignment="1">
      <alignment horizontal="center" wrapText="1"/>
    </xf>
    <xf numFmtId="0" fontId="1" fillId="2" borderId="10" xfId="0" applyFont="1" applyFill="1" applyBorder="1" applyAlignment="1">
      <alignment horizontal="center"/>
    </xf>
    <xf numFmtId="0" fontId="1" fillId="5" borderId="11" xfId="0" applyFont="1" applyFill="1" applyBorder="1" applyAlignment="1">
      <alignment horizontal="center"/>
    </xf>
    <xf numFmtId="0" fontId="1" fillId="7" borderId="11" xfId="0" applyFont="1" applyFill="1" applyBorder="1" applyAlignment="1">
      <alignment horizontal="center"/>
    </xf>
    <xf numFmtId="0" fontId="1" fillId="16" borderId="11" xfId="0" applyFont="1" applyFill="1" applyBorder="1" applyAlignment="1">
      <alignment horizontal="center"/>
    </xf>
    <xf numFmtId="0" fontId="1" fillId="14" borderId="11" xfId="0" applyFont="1" applyFill="1" applyBorder="1" applyAlignment="1">
      <alignment horizontal="center"/>
    </xf>
    <xf numFmtId="0" fontId="1" fillId="17" borderId="11" xfId="0" applyFont="1" applyFill="1" applyBorder="1" applyAlignment="1">
      <alignment horizontal="center"/>
    </xf>
    <xf numFmtId="0" fontId="1" fillId="15" borderId="11" xfId="0" applyFont="1" applyFill="1" applyBorder="1" applyAlignment="1">
      <alignment horizontal="center"/>
    </xf>
    <xf numFmtId="0" fontId="1" fillId="18" borderId="11" xfId="0" applyFont="1" applyFill="1" applyBorder="1" applyAlignment="1">
      <alignment horizontal="center"/>
    </xf>
    <xf numFmtId="0" fontId="0" fillId="0" borderId="8" xfId="0" applyBorder="1" applyAlignment="1">
      <alignment horizontal="center"/>
    </xf>
    <xf numFmtId="0" fontId="0" fillId="0" borderId="2" xfId="0" applyBorder="1" applyAlignment="1">
      <alignment horizontal="center"/>
    </xf>
    <xf numFmtId="0" fontId="0" fillId="0" borderId="10" xfId="0" applyBorder="1" applyAlignment="1">
      <alignment horizontal="center"/>
    </xf>
    <xf numFmtId="0" fontId="1" fillId="2" borderId="7" xfId="0" applyNumberFormat="1" applyFont="1" applyFill="1" applyBorder="1" applyAlignment="1">
      <alignment horizontal="center" vertical="center" wrapText="1"/>
    </xf>
    <xf numFmtId="0" fontId="0" fillId="0" borderId="0" xfId="0" applyNumberFormat="1" applyAlignment="1">
      <alignment horizontal="center"/>
    </xf>
    <xf numFmtId="0" fontId="1" fillId="0" borderId="0" xfId="0" applyFont="1" applyFill="1" applyBorder="1" applyAlignment="1">
      <alignment horizontal="left"/>
    </xf>
    <xf numFmtId="0" fontId="2" fillId="0" borderId="0" xfId="0" applyNumberFormat="1" applyFont="1" applyFill="1" applyBorder="1" applyAlignment="1">
      <alignment horizontal="center"/>
    </xf>
    <xf numFmtId="0" fontId="1" fillId="2" borderId="5" xfId="0" applyFont="1" applyFill="1" applyBorder="1" applyAlignment="1">
      <alignment horizontal="center" wrapText="1"/>
    </xf>
    <xf numFmtId="0" fontId="1" fillId="2" borderId="13" xfId="0" applyFont="1" applyFill="1" applyBorder="1" applyAlignment="1">
      <alignment horizontal="center" wrapText="1"/>
    </xf>
    <xf numFmtId="0" fontId="13" fillId="0" borderId="8" xfId="0" applyFont="1" applyFill="1" applyBorder="1" applyAlignment="1">
      <alignment horizontal="center" wrapText="1"/>
    </xf>
    <xf numFmtId="0" fontId="2" fillId="0" borderId="14" xfId="0" applyFont="1" applyFill="1" applyBorder="1" applyAlignment="1">
      <alignment horizontal="left"/>
    </xf>
    <xf numFmtId="0" fontId="0" fillId="0" borderId="0" xfId="0" applyFont="1" applyFill="1" applyAlignment="1">
      <alignment horizontal="left"/>
    </xf>
    <xf numFmtId="0" fontId="13" fillId="0" borderId="14" xfId="0" applyFont="1" applyFill="1" applyBorder="1" applyAlignment="1">
      <alignment horizontal="left" wrapText="1"/>
    </xf>
    <xf numFmtId="0" fontId="2" fillId="0" borderId="8" xfId="0" applyFont="1" applyFill="1" applyBorder="1" applyAlignment="1">
      <alignment horizontal="center" vertical="center"/>
    </xf>
    <xf numFmtId="10" fontId="2" fillId="0" borderId="9" xfId="1" applyNumberFormat="1" applyFont="1" applyFill="1" applyBorder="1" applyAlignment="1">
      <alignment horizontal="center" vertical="center"/>
    </xf>
    <xf numFmtId="0" fontId="2" fillId="0" borderId="10" xfId="0" applyFont="1" applyFill="1" applyBorder="1" applyAlignment="1">
      <alignment horizontal="center" vertical="center"/>
    </xf>
    <xf numFmtId="10" fontId="2" fillId="0" borderId="12" xfId="1" applyNumberFormat="1" applyFont="1" applyFill="1" applyBorder="1" applyAlignment="1">
      <alignment horizontal="center" vertical="center"/>
    </xf>
    <xf numFmtId="0" fontId="1" fillId="2" borderId="0" xfId="0" applyFont="1" applyFill="1" applyBorder="1" applyAlignment="1">
      <alignment horizontal="center"/>
    </xf>
    <xf numFmtId="0" fontId="1" fillId="2" borderId="14" xfId="0" applyFont="1" applyFill="1" applyBorder="1" applyAlignment="1">
      <alignment horizontal="left"/>
    </xf>
    <xf numFmtId="0" fontId="1" fillId="2" borderId="14" xfId="0" applyFont="1" applyFill="1" applyBorder="1" applyAlignment="1">
      <alignment horizontal="center"/>
    </xf>
    <xf numFmtId="0" fontId="1" fillId="2" borderId="9" xfId="0" applyFont="1" applyFill="1" applyBorder="1" applyAlignment="1">
      <alignment horizontal="center" vertical="center" wrapText="1"/>
    </xf>
    <xf numFmtId="0" fontId="1" fillId="4" borderId="2" xfId="0" applyFont="1" applyFill="1" applyBorder="1" applyAlignment="1">
      <alignment horizontal="center" wrapText="1"/>
    </xf>
    <xf numFmtId="0" fontId="1" fillId="8" borderId="2" xfId="0" applyFont="1" applyFill="1" applyBorder="1" applyAlignment="1">
      <alignment horizontal="center" wrapText="1"/>
    </xf>
    <xf numFmtId="0" fontId="4" fillId="8" borderId="2" xfId="0" applyFont="1" applyFill="1" applyBorder="1" applyAlignment="1">
      <alignment horizontal="center" wrapText="1"/>
    </xf>
    <xf numFmtId="0" fontId="1" fillId="10" borderId="2" xfId="0" applyFont="1" applyFill="1" applyBorder="1" applyAlignment="1">
      <alignment horizontal="center" wrapText="1"/>
    </xf>
    <xf numFmtId="0" fontId="1" fillId="11" borderId="2" xfId="0" applyFont="1" applyFill="1" applyBorder="1" applyAlignment="1">
      <alignment horizontal="center" wrapText="1"/>
    </xf>
    <xf numFmtId="0" fontId="1" fillId="6" borderId="2" xfId="0" applyFont="1" applyFill="1" applyBorder="1" applyAlignment="1">
      <alignment horizontal="center" wrapText="1"/>
    </xf>
    <xf numFmtId="0" fontId="1" fillId="12" borderId="2" xfId="0" applyFont="1" applyFill="1" applyBorder="1" applyAlignment="1">
      <alignment horizontal="center" wrapText="1"/>
    </xf>
    <xf numFmtId="0" fontId="1" fillId="13" borderId="2" xfId="0" applyFont="1" applyFill="1" applyBorder="1" applyAlignment="1">
      <alignment horizontal="center" wrapText="1"/>
    </xf>
    <xf numFmtId="0" fontId="2" fillId="4" borderId="4" xfId="0" applyNumberFormat="1" applyFont="1" applyFill="1" applyBorder="1" applyAlignment="1">
      <alignment horizontal="center"/>
    </xf>
    <xf numFmtId="1" fontId="0" fillId="8" borderId="4" xfId="0" applyNumberFormat="1" applyFill="1" applyBorder="1" applyAlignment="1">
      <alignment horizontal="center"/>
    </xf>
    <xf numFmtId="1" fontId="2" fillId="10" borderId="4" xfId="0" applyNumberFormat="1" applyFont="1" applyFill="1" applyBorder="1" applyAlignment="1">
      <alignment horizontal="center"/>
    </xf>
    <xf numFmtId="1" fontId="0" fillId="11" borderId="4" xfId="0" applyNumberFormat="1" applyFill="1" applyBorder="1" applyAlignment="1">
      <alignment horizontal="center"/>
    </xf>
    <xf numFmtId="0" fontId="2" fillId="6" borderId="4" xfId="0" applyNumberFormat="1" applyFont="1" applyFill="1" applyBorder="1" applyAlignment="1">
      <alignment horizontal="center"/>
    </xf>
    <xf numFmtId="0" fontId="0" fillId="12" borderId="4" xfId="0" applyFill="1" applyBorder="1" applyAlignment="1">
      <alignment horizontal="center"/>
    </xf>
    <xf numFmtId="0" fontId="0" fillId="13" borderId="4" xfId="0" applyFill="1" applyBorder="1" applyAlignment="1">
      <alignment horizontal="center"/>
    </xf>
    <xf numFmtId="0" fontId="1" fillId="2" borderId="2" xfId="0" applyFont="1" applyFill="1" applyBorder="1" applyAlignment="1">
      <alignment horizontal="center"/>
    </xf>
    <xf numFmtId="10" fontId="1" fillId="2" borderId="10" xfId="0" applyNumberFormat="1" applyFont="1" applyFill="1" applyBorder="1" applyAlignment="1">
      <alignment horizontal="center"/>
    </xf>
    <xf numFmtId="0" fontId="1" fillId="2" borderId="12" xfId="0" applyFont="1" applyFill="1" applyBorder="1" applyAlignment="1">
      <alignment horizontal="center"/>
    </xf>
    <xf numFmtId="0" fontId="1" fillId="2" borderId="15" xfId="0" applyFont="1" applyFill="1" applyBorder="1" applyAlignment="1">
      <alignment horizontal="center"/>
    </xf>
    <xf numFmtId="0" fontId="1" fillId="2" borderId="11" xfId="0" applyFont="1" applyFill="1" applyBorder="1" applyAlignment="1">
      <alignment horizontal="center"/>
    </xf>
    <xf numFmtId="10" fontId="1" fillId="2" borderId="4" xfId="0" applyNumberFormat="1" applyFont="1" applyFill="1" applyBorder="1" applyAlignment="1">
      <alignment horizontal="center"/>
    </xf>
    <xf numFmtId="0" fontId="2" fillId="0" borderId="8" xfId="0" quotePrefix="1" applyFont="1" applyFill="1" applyBorder="1" applyAlignment="1">
      <alignment horizontal="center"/>
    </xf>
    <xf numFmtId="0" fontId="2" fillId="0" borderId="2" xfId="0" quotePrefix="1" applyFont="1" applyFill="1" applyBorder="1" applyAlignment="1">
      <alignment horizontal="center"/>
    </xf>
    <xf numFmtId="0" fontId="0" fillId="0" borderId="2" xfId="0" quotePrefix="1" applyBorder="1" applyAlignment="1">
      <alignment horizontal="center"/>
    </xf>
    <xf numFmtId="0" fontId="0" fillId="0" borderId="8" xfId="0" quotePrefix="1" applyBorder="1" applyAlignment="1">
      <alignment horizontal="center"/>
    </xf>
    <xf numFmtId="0" fontId="0" fillId="0" borderId="11" xfId="0" quotePrefix="1" applyBorder="1" applyAlignment="1">
      <alignment horizontal="center"/>
    </xf>
    <xf numFmtId="1" fontId="2" fillId="0" borderId="9" xfId="2" applyNumberFormat="1" applyFont="1" applyFill="1" applyBorder="1" applyAlignment="1">
      <alignment horizontal="center" vertical="center"/>
    </xf>
    <xf numFmtId="1" fontId="0" fillId="0" borderId="9" xfId="2" applyNumberFormat="1" applyFont="1" applyBorder="1" applyAlignment="1">
      <alignment horizontal="center" vertical="center"/>
    </xf>
    <xf numFmtId="1" fontId="0" fillId="0" borderId="12" xfId="2" applyNumberFormat="1" applyFont="1" applyBorder="1" applyAlignment="1">
      <alignment horizontal="center" vertical="center"/>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12" fillId="0" borderId="0" xfId="0" applyFont="1" applyFill="1" applyAlignment="1">
      <alignment horizontal="left" wrapText="1"/>
    </xf>
    <xf numFmtId="0" fontId="14" fillId="0" borderId="0" xfId="0" applyFont="1" applyAlignment="1">
      <alignment vertical="center" wrapText="1"/>
    </xf>
    <xf numFmtId="0" fontId="0" fillId="0" borderId="0" xfId="0" applyAlignment="1">
      <alignment wrapText="1"/>
    </xf>
    <xf numFmtId="0" fontId="2" fillId="0" borderId="0" xfId="0" quotePrefix="1" applyFont="1" applyFill="1" applyBorder="1" applyAlignment="1">
      <alignment horizontal="right"/>
    </xf>
    <xf numFmtId="0" fontId="1" fillId="2" borderId="11" xfId="0" applyFont="1" applyFill="1" applyBorder="1" applyAlignment="1">
      <alignment horizontal="center" vertical="center" wrapText="1"/>
    </xf>
    <xf numFmtId="0" fontId="1" fillId="0" borderId="16" xfId="0" applyFont="1" applyFill="1" applyBorder="1" applyAlignment="1">
      <alignment vertical="center" wrapText="1"/>
    </xf>
    <xf numFmtId="0" fontId="1" fillId="0" borderId="7" xfId="0" applyFont="1" applyFill="1" applyBorder="1" applyAlignment="1">
      <alignment vertical="center" wrapText="1"/>
    </xf>
    <xf numFmtId="0" fontId="2" fillId="0" borderId="0" xfId="0" applyFont="1" applyFill="1" applyBorder="1" applyAlignment="1">
      <alignment horizontal="center" vertical="center"/>
    </xf>
    <xf numFmtId="0" fontId="0" fillId="0" borderId="0" xfId="0" applyAlignment="1">
      <alignment horizontal="center" vertical="center"/>
    </xf>
    <xf numFmtId="0" fontId="0" fillId="0" borderId="0" xfId="0" applyFont="1" applyAlignment="1">
      <alignment horizontal="center" vertical="center"/>
    </xf>
    <xf numFmtId="0" fontId="15" fillId="3" borderId="3" xfId="0" applyFont="1" applyFill="1" applyBorder="1" applyAlignment="1">
      <alignment horizontal="center" vertical="center" wrapText="1"/>
    </xf>
    <xf numFmtId="0" fontId="3" fillId="0" borderId="0" xfId="0" applyFont="1" applyFill="1" applyAlignment="1">
      <alignment horizontal="center" vertical="center"/>
    </xf>
    <xf numFmtId="0" fontId="0" fillId="0" borderId="0" xfId="0" applyFill="1" applyAlignment="1">
      <alignment horizontal="center" vertical="center"/>
    </xf>
    <xf numFmtId="0" fontId="6" fillId="0" borderId="0" xfId="0" applyFont="1" applyFill="1" applyAlignment="1">
      <alignment horizontal="left" vertical="center"/>
    </xf>
    <xf numFmtId="0" fontId="9" fillId="0" borderId="0" xfId="0" applyFont="1" applyFill="1" applyAlignment="1">
      <alignment horizontal="left" vertical="center"/>
    </xf>
    <xf numFmtId="0" fontId="2" fillId="20" borderId="18" xfId="0" applyFont="1" applyFill="1" applyBorder="1" applyAlignment="1">
      <alignment horizontal="center" vertical="center"/>
    </xf>
    <xf numFmtId="0" fontId="2" fillId="0" borderId="18" xfId="0" applyFont="1" applyBorder="1" applyAlignment="1">
      <alignment horizontal="center" vertical="center"/>
    </xf>
    <xf numFmtId="0" fontId="17" fillId="20" borderId="18" xfId="0" applyFont="1" applyFill="1" applyBorder="1" applyAlignment="1">
      <alignment horizontal="center" vertical="center"/>
    </xf>
    <xf numFmtId="0" fontId="15" fillId="0" borderId="0" xfId="0" applyFont="1" applyFill="1" applyAlignment="1">
      <alignment horizontal="center" vertical="center" wrapText="1"/>
    </xf>
    <xf numFmtId="0" fontId="16" fillId="0" borderId="0" xfId="0" applyFont="1" applyFill="1" applyAlignment="1">
      <alignment horizontal="center" vertical="center" wrapText="1"/>
    </xf>
    <xf numFmtId="0" fontId="0" fillId="0" borderId="0" xfId="0" applyFont="1" applyAlignment="1">
      <alignment horizontal="center" vertical="center" wrapText="1"/>
    </xf>
    <xf numFmtId="0" fontId="2" fillId="0" borderId="20" xfId="0" applyFont="1" applyBorder="1" applyAlignment="1">
      <alignment horizontal="center" vertical="center"/>
    </xf>
    <xf numFmtId="0" fontId="2" fillId="20" borderId="17" xfId="0" applyFont="1" applyFill="1" applyBorder="1" applyAlignment="1">
      <alignment horizontal="center" vertical="center"/>
    </xf>
    <xf numFmtId="0" fontId="2" fillId="0" borderId="17" xfId="0" applyFont="1" applyBorder="1" applyAlignment="1">
      <alignment horizontal="center" vertical="center"/>
    </xf>
    <xf numFmtId="0" fontId="17" fillId="20" borderId="17" xfId="0" applyFont="1" applyFill="1" applyBorder="1" applyAlignment="1">
      <alignment horizontal="center" vertical="center"/>
    </xf>
    <xf numFmtId="0" fontId="2" fillId="0" borderId="19" xfId="0" applyFont="1" applyBorder="1" applyAlignment="1">
      <alignment horizontal="center" vertical="center"/>
    </xf>
    <xf numFmtId="164" fontId="2" fillId="20" borderId="14" xfId="0" applyNumberFormat="1" applyFont="1" applyFill="1" applyBorder="1" applyAlignment="1">
      <alignment horizontal="center" vertical="center"/>
    </xf>
    <xf numFmtId="0" fontId="15" fillId="3" borderId="21" xfId="0" applyFont="1" applyFill="1" applyBorder="1" applyAlignment="1">
      <alignment horizontal="center" vertical="center" wrapText="1"/>
    </xf>
    <xf numFmtId="164" fontId="2" fillId="20" borderId="22" xfId="0" applyNumberFormat="1" applyFont="1" applyFill="1" applyBorder="1" applyAlignment="1">
      <alignment horizontal="center" vertical="center"/>
    </xf>
    <xf numFmtId="164" fontId="2" fillId="0" borderId="22" xfId="0" applyNumberFormat="1" applyFont="1" applyBorder="1" applyAlignment="1">
      <alignment horizontal="center" vertical="center"/>
    </xf>
    <xf numFmtId="164" fontId="17" fillId="20" borderId="22" xfId="0" applyNumberFormat="1" applyFont="1" applyFill="1" applyBorder="1" applyAlignment="1">
      <alignment horizontal="center" vertical="center"/>
    </xf>
    <xf numFmtId="164" fontId="2" fillId="0" borderId="21" xfId="0" applyNumberFormat="1" applyFont="1" applyBorder="1" applyAlignment="1">
      <alignment horizontal="center" vertical="center"/>
    </xf>
    <xf numFmtId="164" fontId="2" fillId="20" borderId="2" xfId="0" applyNumberFormat="1" applyFont="1" applyFill="1" applyBorder="1" applyAlignment="1">
      <alignment horizontal="center" vertical="center"/>
    </xf>
    <xf numFmtId="0" fontId="2" fillId="20" borderId="14" xfId="0" applyNumberFormat="1" applyFont="1" applyFill="1" applyBorder="1" applyAlignment="1">
      <alignment horizontal="center" vertical="center"/>
    </xf>
    <xf numFmtId="164" fontId="2" fillId="0" borderId="15" xfId="0" applyNumberFormat="1" applyFont="1" applyFill="1" applyBorder="1" applyAlignment="1">
      <alignment horizontal="center" vertical="center"/>
    </xf>
    <xf numFmtId="164" fontId="3" fillId="0" borderId="15" xfId="0" applyNumberFormat="1" applyFont="1" applyFill="1" applyBorder="1" applyAlignment="1">
      <alignment horizontal="center" vertical="center"/>
    </xf>
    <xf numFmtId="164" fontId="6" fillId="0" borderId="15" xfId="0" applyNumberFormat="1" applyFont="1" applyFill="1" applyBorder="1" applyAlignment="1">
      <alignment horizontal="left" vertical="center"/>
    </xf>
    <xf numFmtId="164" fontId="18" fillId="0" borderId="23" xfId="0" applyNumberFormat="1"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4" fillId="12" borderId="2" xfId="0" applyNumberFormat="1" applyFont="1" applyFill="1" applyBorder="1" applyAlignment="1">
      <alignment horizontal="center" vertical="center"/>
    </xf>
    <xf numFmtId="0" fontId="12" fillId="0" borderId="0" xfId="0" applyFont="1" applyFill="1" applyAlignment="1"/>
    <xf numFmtId="0" fontId="12" fillId="0" borderId="0" xfId="0" applyFont="1" applyFill="1" applyAlignment="1">
      <alignment wrapText="1"/>
    </xf>
    <xf numFmtId="0" fontId="12" fillId="0" borderId="0" xfId="0" applyFont="1" applyFill="1" applyAlignment="1" applyProtection="1">
      <alignment vertical="center" wrapText="1"/>
      <protection locked="0"/>
    </xf>
    <xf numFmtId="0" fontId="4" fillId="12" borderId="2" xfId="0" applyFont="1" applyFill="1" applyBorder="1" applyAlignment="1">
      <alignment horizontal="center" vertical="center"/>
    </xf>
    <xf numFmtId="0" fontId="2" fillId="0" borderId="15" xfId="0" applyFont="1" applyFill="1" applyBorder="1" applyAlignment="1">
      <alignment horizontal="left" vertical="center" wrapText="1"/>
    </xf>
    <xf numFmtId="164" fontId="18" fillId="0" borderId="24" xfId="0" applyNumberFormat="1" applyFont="1" applyFill="1" applyBorder="1" applyAlignment="1">
      <alignment horizontal="center" vertical="center"/>
    </xf>
    <xf numFmtId="0" fontId="19" fillId="0" borderId="0" xfId="0" applyFont="1" applyAlignment="1">
      <alignment horizontal="left" vertical="center" indent="4"/>
    </xf>
    <xf numFmtId="0" fontId="19" fillId="0" borderId="0" xfId="0" applyFont="1" applyAlignment="1">
      <alignment vertical="top"/>
    </xf>
    <xf numFmtId="0" fontId="21" fillId="0" borderId="0" xfId="0" applyFont="1" applyAlignment="1">
      <alignment vertical="top"/>
    </xf>
    <xf numFmtId="0" fontId="19" fillId="0" borderId="0" xfId="0" applyFont="1" applyAlignment="1">
      <alignment horizontal="left" vertical="center"/>
    </xf>
    <xf numFmtId="0" fontId="4" fillId="0" borderId="0" xfId="0" applyFont="1" applyFill="1"/>
    <xf numFmtId="0" fontId="22" fillId="0" borderId="0" xfId="0" applyFont="1" applyFill="1" applyAlignment="1">
      <alignment horizontal="left" wrapText="1"/>
    </xf>
    <xf numFmtId="0" fontId="4" fillId="0" borderId="0" xfId="0" applyFont="1"/>
    <xf numFmtId="0" fontId="4" fillId="12" borderId="9" xfId="0" applyNumberFormat="1" applyFont="1" applyFill="1" applyBorder="1" applyAlignment="1">
      <alignment horizontal="left" vertical="center"/>
    </xf>
    <xf numFmtId="0" fontId="4" fillId="12" borderId="14" xfId="0" applyNumberFormat="1" applyFont="1" applyFill="1" applyBorder="1" applyAlignment="1">
      <alignment horizontal="left" vertical="center"/>
    </xf>
    <xf numFmtId="0" fontId="4" fillId="12" borderId="8" xfId="0" applyNumberFormat="1" applyFont="1" applyFill="1" applyBorder="1" applyAlignment="1">
      <alignment horizontal="left" vertical="center"/>
    </xf>
    <xf numFmtId="0" fontId="22" fillId="0" borderId="0" xfId="0" applyFont="1" applyFill="1" applyAlignment="1" applyProtection="1">
      <alignment horizontal="left" vertical="center" wrapText="1"/>
      <protection locked="0"/>
    </xf>
    <xf numFmtId="2" fontId="4" fillId="12" borderId="9" xfId="0" applyNumberFormat="1" applyFont="1" applyFill="1" applyBorder="1" applyAlignment="1">
      <alignment horizontal="center" vertical="center" wrapText="1"/>
    </xf>
    <xf numFmtId="2" fontId="4" fillId="12" borderId="8" xfId="0" applyNumberFormat="1" applyFont="1" applyFill="1" applyBorder="1" applyAlignment="1">
      <alignment horizontal="center" vertical="center" wrapText="1"/>
    </xf>
    <xf numFmtId="2" fontId="4" fillId="12" borderId="9" xfId="0" applyNumberFormat="1" applyFont="1" applyFill="1" applyBorder="1" applyAlignment="1">
      <alignment horizontal="left" vertical="center"/>
    </xf>
    <xf numFmtId="2" fontId="4" fillId="12" borderId="14" xfId="0" applyNumberFormat="1" applyFont="1" applyFill="1" applyBorder="1" applyAlignment="1">
      <alignment horizontal="left" vertical="center"/>
    </xf>
    <xf numFmtId="2" fontId="4" fillId="12" borderId="8" xfId="0" applyNumberFormat="1" applyFont="1" applyFill="1" applyBorder="1" applyAlignment="1">
      <alignment horizontal="left" vertical="center"/>
    </xf>
    <xf numFmtId="2" fontId="4" fillId="12" borderId="9" xfId="0" applyNumberFormat="1" applyFont="1" applyFill="1" applyBorder="1" applyAlignment="1">
      <alignment horizontal="center" vertical="center"/>
    </xf>
    <xf numFmtId="2" fontId="4" fillId="12" borderId="8" xfId="0" applyNumberFormat="1" applyFont="1" applyFill="1" applyBorder="1" applyAlignment="1">
      <alignment horizontal="center" vertical="center"/>
    </xf>
    <xf numFmtId="0" fontId="14" fillId="0" borderId="0" xfId="0" applyFont="1" applyAlignment="1">
      <alignment horizontal="left" vertical="center" wrapText="1"/>
    </xf>
    <xf numFmtId="0" fontId="11" fillId="19" borderId="9" xfId="0" applyFont="1" applyFill="1" applyBorder="1" applyAlignment="1">
      <alignment horizontal="center" vertical="center"/>
    </xf>
    <xf numFmtId="0" fontId="11" fillId="19" borderId="14" xfId="0" applyFont="1" applyFill="1" applyBorder="1" applyAlignment="1">
      <alignment horizontal="center" vertical="center"/>
    </xf>
    <xf numFmtId="0" fontId="11" fillId="19" borderId="8" xfId="0" applyFont="1" applyFill="1" applyBorder="1" applyAlignment="1">
      <alignment horizontal="center" vertical="center"/>
    </xf>
    <xf numFmtId="0" fontId="22" fillId="0" borderId="0" xfId="0" applyFont="1" applyFill="1" applyAlignment="1">
      <alignment horizontal="left" wrapText="1"/>
    </xf>
    <xf numFmtId="0" fontId="4" fillId="12" borderId="2" xfId="0" applyFont="1" applyFill="1" applyBorder="1" applyAlignment="1">
      <alignment horizontal="center"/>
    </xf>
    <xf numFmtId="0" fontId="11" fillId="19" borderId="6" xfId="0" applyFont="1" applyFill="1" applyBorder="1" applyAlignment="1">
      <alignment horizontal="center"/>
    </xf>
    <xf numFmtId="0" fontId="4" fillId="4" borderId="2" xfId="0" applyFont="1" applyFill="1" applyBorder="1" applyAlignment="1">
      <alignment horizontal="center"/>
    </xf>
    <xf numFmtId="0" fontId="4" fillId="6" borderId="2" xfId="0" applyFont="1" applyFill="1" applyBorder="1" applyAlignment="1">
      <alignment horizontal="center"/>
    </xf>
    <xf numFmtId="0" fontId="4" fillId="8" borderId="2" xfId="0" applyFont="1" applyFill="1" applyBorder="1" applyAlignment="1">
      <alignment horizontal="center"/>
    </xf>
    <xf numFmtId="0" fontId="4" fillId="10" borderId="2" xfId="0" applyFont="1" applyFill="1" applyBorder="1" applyAlignment="1">
      <alignment horizontal="center"/>
    </xf>
    <xf numFmtId="0" fontId="4" fillId="9" borderId="2" xfId="0" applyFont="1" applyFill="1" applyBorder="1" applyAlignment="1">
      <alignment horizontal="center"/>
    </xf>
    <xf numFmtId="0" fontId="4" fillId="11" borderId="2" xfId="0" applyFont="1" applyFill="1" applyBorder="1" applyAlignment="1">
      <alignment horizontal="center"/>
    </xf>
    <xf numFmtId="0" fontId="0" fillId="4" borderId="16" xfId="0" applyFill="1" applyBorder="1" applyAlignment="1">
      <alignment horizontal="center"/>
    </xf>
    <xf numFmtId="0" fontId="0" fillId="4" borderId="1" xfId="0" applyFill="1" applyBorder="1" applyAlignment="1">
      <alignment horizontal="center"/>
    </xf>
    <xf numFmtId="0" fontId="0" fillId="6" borderId="13" xfId="0" applyFill="1" applyBorder="1" applyAlignment="1">
      <alignment horizontal="center"/>
    </xf>
    <xf numFmtId="0" fontId="0" fillId="8" borderId="7" xfId="0" applyFill="1" applyBorder="1" applyAlignment="1">
      <alignment horizontal="center"/>
    </xf>
    <xf numFmtId="0" fontId="0" fillId="8" borderId="5" xfId="0" applyFill="1" applyBorder="1" applyAlignment="1">
      <alignment horizontal="center"/>
    </xf>
    <xf numFmtId="0" fontId="0" fillId="10" borderId="13" xfId="0" applyFill="1" applyBorder="1" applyAlignment="1">
      <alignment horizontal="center"/>
    </xf>
    <xf numFmtId="0" fontId="0" fillId="11" borderId="7" xfId="0" applyFill="1" applyBorder="1" applyAlignment="1">
      <alignment horizontal="center"/>
    </xf>
    <xf numFmtId="0" fontId="0" fillId="11" borderId="5" xfId="0" applyFill="1" applyBorder="1" applyAlignment="1">
      <alignment horizontal="center"/>
    </xf>
    <xf numFmtId="0" fontId="0" fillId="12" borderId="7" xfId="0" applyFill="1" applyBorder="1" applyAlignment="1">
      <alignment horizontal="center"/>
    </xf>
    <xf numFmtId="0" fontId="0" fillId="12" borderId="5" xfId="0" applyFill="1" applyBorder="1" applyAlignment="1">
      <alignment horizontal="center"/>
    </xf>
    <xf numFmtId="0" fontId="0" fillId="13" borderId="7" xfId="0" applyFill="1" applyBorder="1" applyAlignment="1">
      <alignment horizontal="center"/>
    </xf>
    <xf numFmtId="0" fontId="0" fillId="13" borderId="5" xfId="0" applyFill="1" applyBorder="1" applyAlignment="1">
      <alignment horizontal="center"/>
    </xf>
  </cellXfs>
  <cellStyles count="3">
    <cellStyle name="Comma" xfId="2" builtinId="3"/>
    <cellStyle name="Normal" xfId="0" builtinId="0"/>
    <cellStyle name="Percent" xfId="1" builtinId="5"/>
  </cellStyles>
  <dxfs count="18">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val="0"/>
        <i val="0"/>
        <strike val="0"/>
        <condense val="0"/>
        <extend val="0"/>
        <outline val="0"/>
        <shadow val="0"/>
        <u val="none"/>
        <vertAlign val="baseline"/>
        <sz val="11"/>
        <color theme="1"/>
        <name val="Courier New"/>
        <family val="3"/>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Courier New"/>
        <family val="3"/>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indent="0" justifyLastLine="0" shrinkToFit="0" readingOrder="0"/>
    </dxf>
    <dxf>
      <fill>
        <patternFill patternType="none">
          <fgColor indexed="64"/>
          <bgColor indexed="65"/>
        </patternFill>
      </fill>
      <alignment horizontal="center" vertical="center" textRotation="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indent="0" justifyLastLine="0" shrinkToFit="0" readingOrder="0"/>
    </dxf>
    <dxf>
      <font>
        <b/>
        <i val="0"/>
        <strike val="0"/>
        <condense val="0"/>
        <extend val="0"/>
        <outline val="0"/>
        <shadow val="0"/>
        <u val="none"/>
        <vertAlign val="baseline"/>
        <sz val="11"/>
        <color theme="0"/>
        <name val="Calibri"/>
        <family val="2"/>
        <scheme val="minor"/>
      </font>
      <fill>
        <patternFill patternType="none">
          <fgColor indexed="64"/>
          <bgColor indexed="65"/>
        </patternFill>
      </fill>
      <alignment horizontal="center" vertical="center" textRotation="0" wrapText="1" indent="0" justifyLastLine="0" shrinkToFit="0" readingOrder="0"/>
    </dxf>
    <dxf>
      <font>
        <b val="0"/>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font>
        <b val="0"/>
      </font>
      <fill>
        <patternFill patternType="none">
          <fgColor indexed="64"/>
          <bgColor auto="1"/>
        </patternFill>
      </fill>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outline="0">
        <right style="thin">
          <color indexed="64"/>
        </right>
        <top style="thin">
          <color indexed="64"/>
        </top>
        <bottom style="thin">
          <color indexed="64"/>
        </bottom>
      </border>
    </dxf>
    <dxf>
      <font>
        <b val="0"/>
      </font>
      <fill>
        <patternFill patternType="none">
          <bgColor auto="1"/>
        </patternFill>
      </fill>
      <alignment horizontal="left" vertical="bottom"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family val="2"/>
        <scheme val="none"/>
      </font>
      <fill>
        <patternFill patternType="solid">
          <fgColor rgb="FFDCE6F1"/>
          <bgColor rgb="FFDCE6F1"/>
        </patternFill>
      </fill>
      <alignment horizontal="center"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DAD017A-5B6B-4B07-AAB9-40ACE7397B67}" name="Table24" displayName="Table24" ref="A2:B8" totalsRowShown="0" headerRowDxfId="17" dataDxfId="15" headerRowBorderDxfId="16" tableBorderDxfId="14">
  <tableColumns count="2">
    <tableColumn id="1" xr3:uid="{251C7E30-4375-4811-8B70-4B38BA055F38}" name="Insertion size" dataDxfId="13"/>
    <tableColumn id="2" xr3:uid="{DCEAD658-170E-4E14-A54F-9A43CD8613F9}" name="Insertion sequence" dataDxfId="12"/>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5059F9F-9077-42B4-A3B1-E93A4D0D258C}" name="Table32" displayName="Table32" ref="A5:G18" totalsRowShown="0" headerRowDxfId="11" dataDxfId="10">
  <autoFilter ref="A5:G18" xr:uid="{1EEDE58F-EBF5-4880-9699-4FAF7960D623}">
    <filterColumn colId="0" hiddenButton="1"/>
    <filterColumn colId="1" hiddenButton="1"/>
    <filterColumn colId="2" hiddenButton="1"/>
    <filterColumn colId="3" hiddenButton="1"/>
    <filterColumn colId="4" hiddenButton="1"/>
    <filterColumn colId="5" hiddenButton="1"/>
    <filterColumn colId="6" hiddenButton="1"/>
  </autoFilter>
  <sortState ref="A6:G17">
    <sortCondition ref="D16:D27"/>
  </sortState>
  <tableColumns count="7">
    <tableColumn id="1" xr3:uid="{F8C2FD1E-88D7-47C6-91DE-D14A82724277}" name="Chromosome and position" dataDxfId="9"/>
    <tableColumn id="9" xr3:uid="{0BD0F3A9-2C72-4144-8B25-709301F71C93}" name="Microsatellite sequence " dataDxfId="8"/>
    <tableColumn id="2" xr3:uid="{045B2992-E899-489E-9B6C-EBE380AACD64}" name="Location" dataDxfId="7"/>
    <tableColumn id="3" xr3:uid="{F7623350-99C8-493B-9F75-852703850C3E}" name="Number of bases removed from TAIR10 reference" dataDxfId="6"/>
    <tableColumn id="4" xr3:uid="{428636CD-BCE2-45A5-84BD-8176C790C0D1}" name="Number of bases inserted into TAIR10 reference" dataDxfId="5"/>
    <tableColumn id="6" xr3:uid="{A9616DBC-7BEC-4C44-8C26-7A55CF34CE1A}" name="TAIR 10 reference sequence" dataDxfId="4"/>
    <tableColumn id="7" xr3:uid="{35F69FC3-3459-4494-B4C6-A7257FAD89A5}" name="Modified TAIR 10 reference sequence" dataDxfId="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DB4A3-E8BF-4C96-BD7E-72DA271C228B}">
  <sheetPr>
    <pageSetUpPr fitToPage="1"/>
  </sheetPr>
  <dimension ref="A1:M45"/>
  <sheetViews>
    <sheetView tabSelected="1" zoomScale="55" zoomScaleNormal="55" workbookViewId="0">
      <selection activeCell="C15" sqref="C15"/>
    </sheetView>
  </sheetViews>
  <sheetFormatPr defaultRowHeight="14.5" x14ac:dyDescent="0.35"/>
  <cols>
    <col min="1" max="1" width="23.1796875" customWidth="1"/>
    <col min="2" max="2" width="13.54296875" customWidth="1"/>
    <col min="3" max="3" width="28.1796875" bestFit="1" customWidth="1"/>
    <col min="4" max="4" width="12.81640625" bestFit="1" customWidth="1"/>
    <col min="5" max="5" width="28.54296875" bestFit="1" customWidth="1"/>
    <col min="6" max="6" width="30.81640625" bestFit="1" customWidth="1"/>
    <col min="7" max="7" width="13.54296875" customWidth="1"/>
    <col min="8" max="8" width="12.1796875" bestFit="1" customWidth="1"/>
    <col min="9" max="9" width="11.26953125" bestFit="1" customWidth="1"/>
    <col min="10" max="10" width="21" bestFit="1" customWidth="1"/>
    <col min="11" max="11" width="12.81640625" bestFit="1" customWidth="1"/>
    <col min="12" max="12" width="26.7265625" bestFit="1" customWidth="1"/>
    <col min="13" max="13" width="26" bestFit="1" customWidth="1"/>
    <col min="14" max="14" width="28.54296875" bestFit="1" customWidth="1"/>
    <col min="15" max="15" width="32.81640625" bestFit="1" customWidth="1"/>
  </cols>
  <sheetData>
    <row r="1" spans="1:13" ht="152.15" customHeight="1" x14ac:dyDescent="0.45">
      <c r="A1" s="147" t="s">
        <v>253</v>
      </c>
      <c r="B1" s="147"/>
      <c r="C1" s="147"/>
      <c r="D1" s="147"/>
      <c r="E1" s="147"/>
      <c r="F1" s="147"/>
      <c r="G1" s="133"/>
      <c r="H1" s="133"/>
      <c r="I1" s="133"/>
      <c r="J1" s="131"/>
      <c r="K1" s="131"/>
      <c r="L1" s="131"/>
      <c r="M1" s="131"/>
    </row>
    <row r="2" spans="1:13" ht="18.5" x14ac:dyDescent="0.45">
      <c r="B2" s="133"/>
      <c r="C2" s="133"/>
      <c r="D2" s="133"/>
      <c r="E2" s="133"/>
      <c r="F2" s="133"/>
      <c r="G2" s="133"/>
      <c r="H2" s="133"/>
      <c r="I2" s="133"/>
      <c r="J2" s="131"/>
      <c r="K2" s="131"/>
      <c r="L2" s="131"/>
      <c r="M2" s="131"/>
    </row>
    <row r="3" spans="1:13" ht="14.5" customHeight="1" x14ac:dyDescent="0.45">
      <c r="A3" s="143" t="s">
        <v>261</v>
      </c>
      <c r="B3" s="132"/>
      <c r="C3" s="132"/>
      <c r="D3" s="132"/>
      <c r="E3" s="132"/>
      <c r="F3" s="132"/>
      <c r="G3" s="132"/>
      <c r="H3" s="132"/>
      <c r="I3" s="132"/>
    </row>
    <row r="4" spans="1:13" ht="69.75" customHeight="1" x14ac:dyDescent="0.35">
      <c r="A4" s="128" t="s">
        <v>233</v>
      </c>
      <c r="B4" s="128" t="s">
        <v>206</v>
      </c>
      <c r="C4" s="129" t="s">
        <v>243</v>
      </c>
      <c r="D4" s="128" t="s">
        <v>232</v>
      </c>
      <c r="E4" s="128" t="s">
        <v>244</v>
      </c>
      <c r="F4" s="128" t="s">
        <v>245</v>
      </c>
    </row>
    <row r="5" spans="1:13" x14ac:dyDescent="0.35">
      <c r="A5" s="11" t="s">
        <v>221</v>
      </c>
      <c r="B5" s="11">
        <v>7</v>
      </c>
      <c r="C5" s="11">
        <v>2</v>
      </c>
      <c r="D5" s="11" t="s">
        <v>75</v>
      </c>
      <c r="E5" s="86">
        <v>21019</v>
      </c>
      <c r="F5" s="86">
        <v>16549</v>
      </c>
    </row>
    <row r="6" spans="1:13" x14ac:dyDescent="0.35">
      <c r="A6" s="11" t="s">
        <v>209</v>
      </c>
      <c r="B6" s="11">
        <v>8</v>
      </c>
      <c r="C6" s="11">
        <v>1</v>
      </c>
      <c r="D6" s="11" t="s">
        <v>38</v>
      </c>
      <c r="E6" s="86">
        <v>9635</v>
      </c>
      <c r="F6" s="86">
        <v>7672</v>
      </c>
    </row>
    <row r="7" spans="1:13" x14ac:dyDescent="0.35">
      <c r="A7" s="11" t="s">
        <v>222</v>
      </c>
      <c r="B7" s="11">
        <v>8</v>
      </c>
      <c r="C7" s="11">
        <v>2</v>
      </c>
      <c r="D7" s="11" t="s">
        <v>75</v>
      </c>
      <c r="E7" s="86">
        <v>9659</v>
      </c>
      <c r="F7" s="86">
        <v>7576</v>
      </c>
    </row>
    <row r="8" spans="1:13" x14ac:dyDescent="0.35">
      <c r="A8" s="11" t="s">
        <v>210</v>
      </c>
      <c r="B8" s="11">
        <v>9</v>
      </c>
      <c r="C8" s="11">
        <v>2</v>
      </c>
      <c r="D8" s="11" t="s">
        <v>38</v>
      </c>
      <c r="E8" s="86">
        <v>5982</v>
      </c>
      <c r="F8" s="86">
        <v>5062</v>
      </c>
    </row>
    <row r="9" spans="1:13" x14ac:dyDescent="0.35">
      <c r="A9" s="11" t="s">
        <v>223</v>
      </c>
      <c r="B9" s="11">
        <v>9</v>
      </c>
      <c r="C9" s="11">
        <v>1</v>
      </c>
      <c r="D9" s="11" t="s">
        <v>75</v>
      </c>
      <c r="E9" s="86">
        <v>5920</v>
      </c>
      <c r="F9" s="86">
        <v>4891</v>
      </c>
    </row>
    <row r="10" spans="1:13" x14ac:dyDescent="0.35">
      <c r="A10" s="11" t="s">
        <v>224</v>
      </c>
      <c r="B10" s="11">
        <v>10</v>
      </c>
      <c r="C10" s="11">
        <v>1</v>
      </c>
      <c r="D10" s="11" t="s">
        <v>75</v>
      </c>
      <c r="E10" s="86">
        <v>3745</v>
      </c>
      <c r="F10" s="86">
        <v>3232</v>
      </c>
    </row>
    <row r="11" spans="1:13" x14ac:dyDescent="0.35">
      <c r="A11" s="11" t="s">
        <v>212</v>
      </c>
      <c r="B11" s="11">
        <v>11</v>
      </c>
      <c r="C11" s="11">
        <v>1</v>
      </c>
      <c r="D11" s="11" t="s">
        <v>38</v>
      </c>
      <c r="E11" s="86">
        <v>1831</v>
      </c>
      <c r="F11" s="86">
        <v>1705</v>
      </c>
    </row>
    <row r="12" spans="1:13" x14ac:dyDescent="0.35">
      <c r="A12" s="11" t="s">
        <v>213</v>
      </c>
      <c r="B12" s="11">
        <v>12</v>
      </c>
      <c r="C12" s="11">
        <v>1</v>
      </c>
      <c r="D12" s="11" t="s">
        <v>38</v>
      </c>
      <c r="E12" s="86">
        <v>894</v>
      </c>
      <c r="F12" s="86">
        <v>1007</v>
      </c>
    </row>
    <row r="13" spans="1:13" x14ac:dyDescent="0.35">
      <c r="A13" s="144" t="s">
        <v>69</v>
      </c>
      <c r="B13" s="145"/>
      <c r="C13" s="145"/>
      <c r="D13" s="146"/>
      <c r="E13" s="134">
        <f>SUM(E5:E12)</f>
        <v>58685</v>
      </c>
      <c r="F13" s="134">
        <f>SUM(F5:F12)</f>
        <v>47694</v>
      </c>
    </row>
    <row r="14" spans="1:13" x14ac:dyDescent="0.35">
      <c r="A14" s="150" t="s">
        <v>235</v>
      </c>
      <c r="B14" s="151"/>
      <c r="C14" s="151"/>
      <c r="D14" s="152"/>
      <c r="E14" s="148">
        <f>E13/F13</f>
        <v>1.2304482744160692</v>
      </c>
      <c r="F14" s="149"/>
    </row>
    <row r="15" spans="1:13" ht="18.5" x14ac:dyDescent="0.45">
      <c r="A15" s="132"/>
      <c r="B15" s="132"/>
      <c r="C15" s="132"/>
      <c r="D15" s="132"/>
      <c r="E15" s="132"/>
      <c r="F15" s="132"/>
      <c r="G15" s="132"/>
      <c r="H15" s="132"/>
      <c r="I15" s="132"/>
    </row>
    <row r="18" spans="1:6" x14ac:dyDescent="0.35">
      <c r="A18" s="143" t="s">
        <v>262</v>
      </c>
    </row>
    <row r="19" spans="1:6" ht="72.75" customHeight="1" x14ac:dyDescent="0.35">
      <c r="A19" s="128" t="s">
        <v>234</v>
      </c>
      <c r="B19" s="128" t="s">
        <v>206</v>
      </c>
      <c r="C19" s="129" t="s">
        <v>242</v>
      </c>
      <c r="D19" s="128" t="s">
        <v>231</v>
      </c>
      <c r="E19" s="128" t="s">
        <v>244</v>
      </c>
      <c r="F19" s="128" t="s">
        <v>245</v>
      </c>
    </row>
    <row r="20" spans="1:6" x14ac:dyDescent="0.35">
      <c r="A20" s="11" t="s">
        <v>207</v>
      </c>
      <c r="B20" s="11">
        <v>4</v>
      </c>
      <c r="C20" s="11">
        <v>1</v>
      </c>
      <c r="D20" s="11" t="s">
        <v>38</v>
      </c>
      <c r="E20" s="86">
        <v>461293</v>
      </c>
      <c r="F20" s="86">
        <v>325327</v>
      </c>
    </row>
    <row r="21" spans="1:6" x14ac:dyDescent="0.35">
      <c r="A21" s="11" t="s">
        <v>208</v>
      </c>
      <c r="B21" s="11">
        <v>6</v>
      </c>
      <c r="C21" s="11">
        <v>1</v>
      </c>
      <c r="D21" s="11" t="s">
        <v>38</v>
      </c>
      <c r="E21" s="86">
        <v>46372</v>
      </c>
      <c r="F21" s="86">
        <v>34873</v>
      </c>
    </row>
    <row r="22" spans="1:6" x14ac:dyDescent="0.35">
      <c r="A22" s="11" t="s">
        <v>209</v>
      </c>
      <c r="B22" s="11">
        <v>8</v>
      </c>
      <c r="C22" s="11">
        <v>3</v>
      </c>
      <c r="D22" s="11" t="s">
        <v>38</v>
      </c>
      <c r="E22" s="86">
        <v>9549</v>
      </c>
      <c r="F22" s="86">
        <v>7758</v>
      </c>
    </row>
    <row r="23" spans="1:6" x14ac:dyDescent="0.35">
      <c r="A23" s="11" t="s">
        <v>210</v>
      </c>
      <c r="B23" s="11">
        <v>9</v>
      </c>
      <c r="C23" s="11">
        <v>5</v>
      </c>
      <c r="D23" s="11" t="s">
        <v>38</v>
      </c>
      <c r="E23" s="86">
        <v>5961</v>
      </c>
      <c r="F23" s="86">
        <v>5083</v>
      </c>
    </row>
    <row r="24" spans="1:6" x14ac:dyDescent="0.35">
      <c r="A24" s="11" t="s">
        <v>211</v>
      </c>
      <c r="B24" s="11">
        <v>10</v>
      </c>
      <c r="C24" s="11">
        <v>5</v>
      </c>
      <c r="D24" s="11" t="s">
        <v>38</v>
      </c>
      <c r="E24" s="86">
        <v>3732</v>
      </c>
      <c r="F24" s="86">
        <v>3375</v>
      </c>
    </row>
    <row r="25" spans="1:6" x14ac:dyDescent="0.35">
      <c r="A25" s="11" t="s">
        <v>212</v>
      </c>
      <c r="B25" s="11">
        <v>11</v>
      </c>
      <c r="C25" s="11">
        <v>12</v>
      </c>
      <c r="D25" s="11" t="s">
        <v>38</v>
      </c>
      <c r="E25" s="86">
        <v>1837</v>
      </c>
      <c r="F25" s="86">
        <v>1699</v>
      </c>
    </row>
    <row r="26" spans="1:6" x14ac:dyDescent="0.35">
      <c r="A26" s="11" t="s">
        <v>213</v>
      </c>
      <c r="B26" s="11">
        <v>12</v>
      </c>
      <c r="C26" s="11">
        <v>8</v>
      </c>
      <c r="D26" s="11" t="s">
        <v>38</v>
      </c>
      <c r="E26" s="86">
        <v>904</v>
      </c>
      <c r="F26" s="86">
        <v>997</v>
      </c>
    </row>
    <row r="27" spans="1:6" x14ac:dyDescent="0.35">
      <c r="A27" s="11" t="s">
        <v>214</v>
      </c>
      <c r="B27" s="11">
        <v>13</v>
      </c>
      <c r="C27" s="11">
        <v>3</v>
      </c>
      <c r="D27" s="11" t="s">
        <v>38</v>
      </c>
      <c r="E27" s="86">
        <v>550</v>
      </c>
      <c r="F27" s="86">
        <v>684</v>
      </c>
    </row>
    <row r="28" spans="1:6" x14ac:dyDescent="0.35">
      <c r="A28" s="11" t="s">
        <v>215</v>
      </c>
      <c r="B28" s="11">
        <v>14</v>
      </c>
      <c r="C28" s="11">
        <v>5</v>
      </c>
      <c r="D28" s="11" t="s">
        <v>38</v>
      </c>
      <c r="E28" s="86">
        <v>352</v>
      </c>
      <c r="F28" s="86">
        <v>500</v>
      </c>
    </row>
    <row r="29" spans="1:6" ht="14.5" customHeight="1" x14ac:dyDescent="0.35">
      <c r="A29" s="11" t="s">
        <v>216</v>
      </c>
      <c r="B29" s="11">
        <v>15</v>
      </c>
      <c r="C29" s="11">
        <v>2</v>
      </c>
      <c r="D29" s="11" t="s">
        <v>38</v>
      </c>
      <c r="E29" s="86">
        <v>240</v>
      </c>
      <c r="F29" s="86">
        <v>417</v>
      </c>
    </row>
    <row r="30" spans="1:6" x14ac:dyDescent="0.35">
      <c r="A30" s="11" t="s">
        <v>217</v>
      </c>
      <c r="B30" s="11">
        <v>16</v>
      </c>
      <c r="C30" s="11">
        <v>1</v>
      </c>
      <c r="D30" s="11" t="s">
        <v>38</v>
      </c>
      <c r="E30" s="86">
        <v>142</v>
      </c>
      <c r="F30" s="86">
        <v>388</v>
      </c>
    </row>
    <row r="31" spans="1:6" x14ac:dyDescent="0.35">
      <c r="A31" s="11" t="s">
        <v>218</v>
      </c>
      <c r="B31" s="11">
        <v>6</v>
      </c>
      <c r="C31" s="11">
        <v>1</v>
      </c>
      <c r="D31" s="11" t="s">
        <v>80</v>
      </c>
      <c r="E31" s="86">
        <v>1003</v>
      </c>
      <c r="F31" s="86">
        <v>614</v>
      </c>
    </row>
    <row r="32" spans="1:6" x14ac:dyDescent="0.35">
      <c r="A32" s="11" t="s">
        <v>219</v>
      </c>
      <c r="B32" s="11">
        <v>10</v>
      </c>
      <c r="C32" s="11">
        <v>1</v>
      </c>
      <c r="D32" s="11" t="s">
        <v>76</v>
      </c>
      <c r="E32" s="86">
        <v>21</v>
      </c>
      <c r="F32" s="86">
        <v>15</v>
      </c>
    </row>
    <row r="33" spans="1:6" x14ac:dyDescent="0.35">
      <c r="A33" s="11" t="s">
        <v>220</v>
      </c>
      <c r="B33" s="11">
        <v>11</v>
      </c>
      <c r="C33" s="11">
        <v>2</v>
      </c>
      <c r="D33" s="11" t="s">
        <v>76</v>
      </c>
      <c r="E33" s="86">
        <v>12</v>
      </c>
      <c r="F33" s="86">
        <v>16</v>
      </c>
    </row>
    <row r="34" spans="1:6" x14ac:dyDescent="0.35">
      <c r="A34" s="11" t="s">
        <v>221</v>
      </c>
      <c r="B34" s="11">
        <v>7</v>
      </c>
      <c r="C34" s="11">
        <v>1</v>
      </c>
      <c r="D34" s="11" t="s">
        <v>75</v>
      </c>
      <c r="E34" s="86">
        <v>20999</v>
      </c>
      <c r="F34" s="86">
        <v>16569</v>
      </c>
    </row>
    <row r="35" spans="1:6" x14ac:dyDescent="0.35">
      <c r="A35" s="11" t="s">
        <v>222</v>
      </c>
      <c r="B35" s="11">
        <v>8</v>
      </c>
      <c r="C35" s="11">
        <v>1</v>
      </c>
      <c r="D35" s="11" t="s">
        <v>75</v>
      </c>
      <c r="E35" s="86">
        <v>9496</v>
      </c>
      <c r="F35" s="86">
        <v>7739</v>
      </c>
    </row>
    <row r="36" spans="1:6" x14ac:dyDescent="0.35">
      <c r="A36" s="11" t="s">
        <v>223</v>
      </c>
      <c r="B36" s="11">
        <v>9</v>
      </c>
      <c r="C36" s="11">
        <v>3</v>
      </c>
      <c r="D36" s="11" t="s">
        <v>75</v>
      </c>
      <c r="E36" s="86">
        <v>5920</v>
      </c>
      <c r="F36" s="86">
        <v>4891</v>
      </c>
    </row>
    <row r="37" spans="1:6" x14ac:dyDescent="0.35">
      <c r="A37" s="11" t="s">
        <v>224</v>
      </c>
      <c r="B37" s="11">
        <v>10</v>
      </c>
      <c r="C37" s="11">
        <v>9</v>
      </c>
      <c r="D37" s="11" t="s">
        <v>75</v>
      </c>
      <c r="E37" s="86">
        <v>3750</v>
      </c>
      <c r="F37" s="86">
        <v>3227</v>
      </c>
    </row>
    <row r="38" spans="1:6" x14ac:dyDescent="0.35">
      <c r="A38" s="11" t="s">
        <v>225</v>
      </c>
      <c r="B38" s="11">
        <v>11</v>
      </c>
      <c r="C38" s="11">
        <v>10</v>
      </c>
      <c r="D38" s="11" t="s">
        <v>75</v>
      </c>
      <c r="E38" s="86">
        <v>1754</v>
      </c>
      <c r="F38" s="86">
        <v>1591</v>
      </c>
    </row>
    <row r="39" spans="1:6" x14ac:dyDescent="0.35">
      <c r="A39" s="11" t="s">
        <v>226</v>
      </c>
      <c r="B39" s="11">
        <v>13</v>
      </c>
      <c r="C39" s="11">
        <v>4</v>
      </c>
      <c r="D39" s="11" t="s">
        <v>75</v>
      </c>
      <c r="E39" s="86">
        <v>551</v>
      </c>
      <c r="F39" s="86">
        <v>619</v>
      </c>
    </row>
    <row r="40" spans="1:6" x14ac:dyDescent="0.35">
      <c r="A40" s="11" t="s">
        <v>227</v>
      </c>
      <c r="B40" s="11">
        <v>14</v>
      </c>
      <c r="C40" s="11">
        <v>5</v>
      </c>
      <c r="D40" s="11" t="s">
        <v>75</v>
      </c>
      <c r="E40" s="86">
        <v>397</v>
      </c>
      <c r="F40" s="86">
        <v>458</v>
      </c>
    </row>
    <row r="41" spans="1:6" x14ac:dyDescent="0.35">
      <c r="A41" s="11" t="s">
        <v>228</v>
      </c>
      <c r="B41" s="11">
        <v>15</v>
      </c>
      <c r="C41" s="11">
        <v>1</v>
      </c>
      <c r="D41" s="11" t="s">
        <v>75</v>
      </c>
      <c r="E41" s="86">
        <v>256</v>
      </c>
      <c r="F41" s="86">
        <v>401</v>
      </c>
    </row>
    <row r="42" spans="1:6" x14ac:dyDescent="0.35">
      <c r="A42" s="11" t="s">
        <v>229</v>
      </c>
      <c r="B42" s="11">
        <v>16</v>
      </c>
      <c r="C42" s="11">
        <v>1</v>
      </c>
      <c r="D42" s="11" t="s">
        <v>75</v>
      </c>
      <c r="E42" s="86">
        <v>173</v>
      </c>
      <c r="F42" s="86">
        <v>367</v>
      </c>
    </row>
    <row r="43" spans="1:6" x14ac:dyDescent="0.35">
      <c r="A43" s="11" t="s">
        <v>230</v>
      </c>
      <c r="B43" s="11">
        <v>19</v>
      </c>
      <c r="C43" s="11">
        <v>1</v>
      </c>
      <c r="D43" s="11" t="s">
        <v>75</v>
      </c>
      <c r="E43" s="86">
        <v>37</v>
      </c>
      <c r="F43" s="86">
        <v>182</v>
      </c>
    </row>
    <row r="44" spans="1:6" x14ac:dyDescent="0.35">
      <c r="A44" s="144" t="s">
        <v>69</v>
      </c>
      <c r="B44" s="145"/>
      <c r="C44" s="145"/>
      <c r="D44" s="146"/>
      <c r="E44" s="130">
        <f>SUM(E20:E43)</f>
        <v>575301</v>
      </c>
      <c r="F44" s="130">
        <f>SUM(F20:F43)</f>
        <v>417790</v>
      </c>
    </row>
    <row r="45" spans="1:6" x14ac:dyDescent="0.35">
      <c r="A45" s="150" t="s">
        <v>235</v>
      </c>
      <c r="B45" s="151"/>
      <c r="C45" s="151"/>
      <c r="D45" s="152"/>
      <c r="E45" s="153">
        <f>E44/F44</f>
        <v>1.3770099810909788</v>
      </c>
      <c r="F45" s="154"/>
    </row>
  </sheetData>
  <mergeCells count="7">
    <mergeCell ref="A13:D13"/>
    <mergeCell ref="A1:F1"/>
    <mergeCell ref="E14:F14"/>
    <mergeCell ref="A14:D14"/>
    <mergeCell ref="E45:F45"/>
    <mergeCell ref="A45:D45"/>
    <mergeCell ref="A44:D44"/>
  </mergeCells>
  <pageMargins left="0.7" right="0.7" top="0.75" bottom="0.75" header="0.3" footer="0.3"/>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1CDF0-4F70-4B48-8FCF-1F45A0FF0A59}">
  <sheetPr>
    <pageSetUpPr fitToPage="1"/>
  </sheetPr>
  <dimension ref="A1:Q103"/>
  <sheetViews>
    <sheetView zoomScale="70" zoomScaleNormal="70" workbookViewId="0">
      <pane ySplit="3" topLeftCell="A4" activePane="bottomLeft" state="frozen"/>
      <selection pane="bottomLeft" sqref="A1:E2"/>
    </sheetView>
  </sheetViews>
  <sheetFormatPr defaultColWidth="8.81640625" defaultRowHeight="14.5" x14ac:dyDescent="0.35"/>
  <cols>
    <col min="1" max="1" width="19.453125" style="9" customWidth="1"/>
    <col min="2" max="2" width="13.453125" style="9" bestFit="1" customWidth="1"/>
    <col min="3" max="3" width="26.7265625" style="9" bestFit="1" customWidth="1"/>
    <col min="4" max="4" width="19.54296875" style="9" bestFit="1" customWidth="1"/>
    <col min="5" max="5" width="30.1796875" style="9" bestFit="1" customWidth="1"/>
  </cols>
  <sheetData>
    <row r="1" spans="1:17" ht="14.5" customHeight="1" x14ac:dyDescent="0.35">
      <c r="A1" s="155" t="s">
        <v>251</v>
      </c>
      <c r="B1" s="155"/>
      <c r="C1" s="155"/>
      <c r="D1" s="155"/>
      <c r="E1" s="155"/>
      <c r="F1" s="91"/>
      <c r="G1" s="91"/>
      <c r="H1" s="10"/>
      <c r="I1" s="10"/>
      <c r="J1" s="10"/>
      <c r="K1" s="10"/>
      <c r="L1" s="10"/>
      <c r="M1" s="10"/>
      <c r="N1" s="10"/>
      <c r="O1" s="10"/>
      <c r="P1" s="10"/>
      <c r="Q1" s="10"/>
    </row>
    <row r="2" spans="1:17" ht="78" customHeight="1" x14ac:dyDescent="0.35">
      <c r="A2" s="155"/>
      <c r="B2" s="155"/>
      <c r="C2" s="155"/>
      <c r="D2" s="155"/>
      <c r="E2" s="155"/>
      <c r="F2" s="91"/>
      <c r="G2" s="91"/>
      <c r="H2" s="10"/>
      <c r="I2" s="10"/>
      <c r="J2" s="10"/>
      <c r="K2" s="10"/>
      <c r="L2" s="10"/>
      <c r="M2" s="10"/>
      <c r="N2" s="10"/>
      <c r="O2" s="10"/>
      <c r="P2" s="10"/>
      <c r="Q2" s="10"/>
    </row>
    <row r="3" spans="1:17" s="12" customFormat="1" ht="29" x14ac:dyDescent="0.35">
      <c r="A3" s="13" t="s">
        <v>246</v>
      </c>
      <c r="B3" s="14" t="s">
        <v>179</v>
      </c>
      <c r="C3" s="14" t="s">
        <v>194</v>
      </c>
      <c r="D3" s="14" t="s">
        <v>178</v>
      </c>
      <c r="E3" s="15" t="s">
        <v>195</v>
      </c>
    </row>
    <row r="4" spans="1:17" x14ac:dyDescent="0.35">
      <c r="A4" s="49">
        <v>1</v>
      </c>
      <c r="B4" s="86" t="s">
        <v>177</v>
      </c>
      <c r="C4" s="86" t="s">
        <v>2</v>
      </c>
      <c r="D4" s="86" t="s">
        <v>38</v>
      </c>
      <c r="E4" s="87" t="s">
        <v>80</v>
      </c>
    </row>
    <row r="5" spans="1:17" x14ac:dyDescent="0.35">
      <c r="A5" s="49">
        <v>2</v>
      </c>
      <c r="B5" s="86" t="s">
        <v>176</v>
      </c>
      <c r="C5" s="86" t="s">
        <v>2</v>
      </c>
      <c r="D5" s="86" t="s">
        <v>38</v>
      </c>
      <c r="E5" s="87" t="s">
        <v>76</v>
      </c>
    </row>
    <row r="6" spans="1:17" x14ac:dyDescent="0.35">
      <c r="A6" s="49">
        <v>3</v>
      </c>
      <c r="B6" s="86" t="s">
        <v>175</v>
      </c>
      <c r="C6" s="86" t="s">
        <v>2</v>
      </c>
      <c r="D6" s="86" t="s">
        <v>38</v>
      </c>
      <c r="E6" s="87" t="s">
        <v>80</v>
      </c>
    </row>
    <row r="7" spans="1:17" x14ac:dyDescent="0.35">
      <c r="A7" s="49">
        <v>4</v>
      </c>
      <c r="B7" s="86" t="s">
        <v>174</v>
      </c>
      <c r="C7" s="86" t="s">
        <v>2</v>
      </c>
      <c r="D7" s="86" t="s">
        <v>38</v>
      </c>
      <c r="E7" s="87" t="s">
        <v>76</v>
      </c>
    </row>
    <row r="8" spans="1:17" x14ac:dyDescent="0.35">
      <c r="A8" s="49">
        <v>5</v>
      </c>
      <c r="B8" s="86" t="s">
        <v>173</v>
      </c>
      <c r="C8" s="86" t="s">
        <v>2</v>
      </c>
      <c r="D8" s="86" t="s">
        <v>38</v>
      </c>
      <c r="E8" s="87" t="s">
        <v>75</v>
      </c>
    </row>
    <row r="9" spans="1:17" x14ac:dyDescent="0.35">
      <c r="A9" s="49">
        <v>6</v>
      </c>
      <c r="B9" s="86" t="s">
        <v>172</v>
      </c>
      <c r="C9" s="86" t="s">
        <v>3</v>
      </c>
      <c r="D9" s="86" t="s">
        <v>38</v>
      </c>
      <c r="E9" s="87" t="s">
        <v>80</v>
      </c>
    </row>
    <row r="10" spans="1:17" x14ac:dyDescent="0.35">
      <c r="A10" s="49">
        <v>7</v>
      </c>
      <c r="B10" s="86" t="s">
        <v>171</v>
      </c>
      <c r="C10" s="86" t="s">
        <v>3</v>
      </c>
      <c r="D10" s="86" t="s">
        <v>38</v>
      </c>
      <c r="E10" s="87" t="s">
        <v>80</v>
      </c>
    </row>
    <row r="11" spans="1:17" x14ac:dyDescent="0.35">
      <c r="A11" s="49">
        <v>8</v>
      </c>
      <c r="B11" s="86" t="s">
        <v>170</v>
      </c>
      <c r="C11" s="86" t="s">
        <v>3</v>
      </c>
      <c r="D11" s="86" t="s">
        <v>38</v>
      </c>
      <c r="E11" s="87" t="s">
        <v>76</v>
      </c>
    </row>
    <row r="12" spans="1:17" x14ac:dyDescent="0.35">
      <c r="A12" s="49">
        <v>9</v>
      </c>
      <c r="B12" s="86" t="s">
        <v>169</v>
      </c>
      <c r="C12" s="86" t="s">
        <v>3</v>
      </c>
      <c r="D12" s="86" t="s">
        <v>38</v>
      </c>
      <c r="E12" s="87" t="s">
        <v>76</v>
      </c>
    </row>
    <row r="13" spans="1:17" x14ac:dyDescent="0.35">
      <c r="A13" s="49">
        <v>10</v>
      </c>
      <c r="B13" s="86" t="s">
        <v>168</v>
      </c>
      <c r="C13" s="86" t="s">
        <v>72</v>
      </c>
      <c r="D13" s="86" t="s">
        <v>38</v>
      </c>
      <c r="E13" s="87" t="s">
        <v>80</v>
      </c>
    </row>
    <row r="14" spans="1:17" x14ac:dyDescent="0.35">
      <c r="A14" s="49">
        <v>11</v>
      </c>
      <c r="B14" s="86" t="s">
        <v>167</v>
      </c>
      <c r="C14" s="86" t="s">
        <v>72</v>
      </c>
      <c r="D14" s="86" t="s">
        <v>38</v>
      </c>
      <c r="E14" s="87" t="s">
        <v>75</v>
      </c>
    </row>
    <row r="15" spans="1:17" x14ac:dyDescent="0.35">
      <c r="A15" s="49">
        <v>12</v>
      </c>
      <c r="B15" s="86" t="s">
        <v>166</v>
      </c>
      <c r="C15" s="86" t="s">
        <v>70</v>
      </c>
      <c r="D15" s="86" t="s">
        <v>38</v>
      </c>
      <c r="E15" s="87" t="s">
        <v>76</v>
      </c>
    </row>
    <row r="16" spans="1:17" x14ac:dyDescent="0.35">
      <c r="A16" s="49">
        <v>13</v>
      </c>
      <c r="B16" s="86" t="s">
        <v>165</v>
      </c>
      <c r="C16" s="86" t="s">
        <v>70</v>
      </c>
      <c r="D16" s="86" t="s">
        <v>38</v>
      </c>
      <c r="E16" s="87" t="s">
        <v>76</v>
      </c>
    </row>
    <row r="17" spans="1:5" x14ac:dyDescent="0.35">
      <c r="A17" s="49">
        <v>14</v>
      </c>
      <c r="B17" s="86" t="s">
        <v>164</v>
      </c>
      <c r="C17" s="86" t="s">
        <v>4</v>
      </c>
      <c r="D17" s="86" t="s">
        <v>38</v>
      </c>
      <c r="E17" s="87" t="s">
        <v>75</v>
      </c>
    </row>
    <row r="18" spans="1:5" x14ac:dyDescent="0.35">
      <c r="A18" s="49">
        <v>15</v>
      </c>
      <c r="B18" s="86" t="s">
        <v>163</v>
      </c>
      <c r="C18" s="86" t="s">
        <v>4</v>
      </c>
      <c r="D18" s="86" t="s">
        <v>38</v>
      </c>
      <c r="E18" s="87" t="s">
        <v>80</v>
      </c>
    </row>
    <row r="19" spans="1:5" x14ac:dyDescent="0.35">
      <c r="A19" s="49">
        <v>16</v>
      </c>
      <c r="B19" s="86" t="s">
        <v>162</v>
      </c>
      <c r="C19" s="86" t="s">
        <v>4</v>
      </c>
      <c r="D19" s="86" t="s">
        <v>38</v>
      </c>
      <c r="E19" s="87" t="s">
        <v>76</v>
      </c>
    </row>
    <row r="20" spans="1:5" x14ac:dyDescent="0.35">
      <c r="A20" s="49">
        <v>17</v>
      </c>
      <c r="B20" s="86" t="s">
        <v>161</v>
      </c>
      <c r="C20" s="86" t="s">
        <v>4</v>
      </c>
      <c r="D20" s="86" t="s">
        <v>38</v>
      </c>
      <c r="E20" s="87" t="s">
        <v>80</v>
      </c>
    </row>
    <row r="21" spans="1:5" x14ac:dyDescent="0.35">
      <c r="A21" s="49">
        <v>18</v>
      </c>
      <c r="B21" s="86" t="s">
        <v>160</v>
      </c>
      <c r="C21" s="86" t="s">
        <v>7</v>
      </c>
      <c r="D21" s="86" t="s">
        <v>38</v>
      </c>
      <c r="E21" s="87" t="s">
        <v>80</v>
      </c>
    </row>
    <row r="22" spans="1:5" x14ac:dyDescent="0.35">
      <c r="A22" s="49">
        <v>19</v>
      </c>
      <c r="B22" s="86" t="s">
        <v>159</v>
      </c>
      <c r="C22" s="86" t="s">
        <v>7</v>
      </c>
      <c r="D22" s="86" t="s">
        <v>38</v>
      </c>
      <c r="E22" s="87" t="s">
        <v>76</v>
      </c>
    </row>
    <row r="23" spans="1:5" x14ac:dyDescent="0.35">
      <c r="A23" s="49">
        <v>20</v>
      </c>
      <c r="B23" s="86" t="s">
        <v>158</v>
      </c>
      <c r="C23" s="86" t="s">
        <v>7</v>
      </c>
      <c r="D23" s="86" t="s">
        <v>38</v>
      </c>
      <c r="E23" s="87" t="s">
        <v>75</v>
      </c>
    </row>
    <row r="24" spans="1:5" x14ac:dyDescent="0.35">
      <c r="A24" s="49">
        <v>21</v>
      </c>
      <c r="B24" s="86" t="s">
        <v>157</v>
      </c>
      <c r="C24" s="86" t="s">
        <v>7</v>
      </c>
      <c r="D24" s="86" t="s">
        <v>38</v>
      </c>
      <c r="E24" s="87" t="s">
        <v>76</v>
      </c>
    </row>
    <row r="25" spans="1:5" x14ac:dyDescent="0.35">
      <c r="A25" s="49">
        <v>22</v>
      </c>
      <c r="B25" s="86" t="s">
        <v>156</v>
      </c>
      <c r="C25" s="86" t="s">
        <v>196</v>
      </c>
      <c r="D25" s="86" t="s">
        <v>38</v>
      </c>
      <c r="E25" s="87" t="s">
        <v>80</v>
      </c>
    </row>
    <row r="26" spans="1:5" x14ac:dyDescent="0.35">
      <c r="A26" s="49">
        <v>23</v>
      </c>
      <c r="B26" s="86" t="s">
        <v>155</v>
      </c>
      <c r="C26" s="86" t="s">
        <v>71</v>
      </c>
      <c r="D26" s="86" t="s">
        <v>38</v>
      </c>
      <c r="E26" s="87" t="s">
        <v>76</v>
      </c>
    </row>
    <row r="27" spans="1:5" x14ac:dyDescent="0.35">
      <c r="A27" s="49">
        <v>24</v>
      </c>
      <c r="B27" s="86" t="s">
        <v>154</v>
      </c>
      <c r="C27" s="86" t="s">
        <v>71</v>
      </c>
      <c r="D27" s="86" t="s">
        <v>38</v>
      </c>
      <c r="E27" s="87" t="s">
        <v>76</v>
      </c>
    </row>
    <row r="28" spans="1:5" x14ac:dyDescent="0.35">
      <c r="A28" s="49">
        <v>25</v>
      </c>
      <c r="B28" s="86" t="s">
        <v>153</v>
      </c>
      <c r="C28" s="86" t="s">
        <v>71</v>
      </c>
      <c r="D28" s="86" t="s">
        <v>38</v>
      </c>
      <c r="E28" s="87" t="s">
        <v>76</v>
      </c>
    </row>
    <row r="29" spans="1:5" x14ac:dyDescent="0.35">
      <c r="A29" s="49">
        <v>26</v>
      </c>
      <c r="B29" s="86" t="s">
        <v>152</v>
      </c>
      <c r="C29" s="86" t="s">
        <v>2</v>
      </c>
      <c r="D29" s="86" t="s">
        <v>75</v>
      </c>
      <c r="E29" s="87" t="s">
        <v>38</v>
      </c>
    </row>
    <row r="30" spans="1:5" x14ac:dyDescent="0.35">
      <c r="A30" s="49">
        <v>27</v>
      </c>
      <c r="B30" s="86" t="s">
        <v>151</v>
      </c>
      <c r="C30" s="86" t="s">
        <v>2</v>
      </c>
      <c r="D30" s="86" t="s">
        <v>75</v>
      </c>
      <c r="E30" s="87" t="s">
        <v>38</v>
      </c>
    </row>
    <row r="31" spans="1:5" x14ac:dyDescent="0.35">
      <c r="A31" s="49">
        <v>28</v>
      </c>
      <c r="B31" s="86" t="s">
        <v>150</v>
      </c>
      <c r="C31" s="86" t="s">
        <v>2</v>
      </c>
      <c r="D31" s="86" t="s">
        <v>75</v>
      </c>
      <c r="E31" s="87" t="s">
        <v>80</v>
      </c>
    </row>
    <row r="32" spans="1:5" x14ac:dyDescent="0.35">
      <c r="A32" s="49">
        <v>29</v>
      </c>
      <c r="B32" s="86" t="s">
        <v>149</v>
      </c>
      <c r="C32" s="86" t="s">
        <v>2</v>
      </c>
      <c r="D32" s="86" t="s">
        <v>75</v>
      </c>
      <c r="E32" s="87" t="s">
        <v>76</v>
      </c>
    </row>
    <row r="33" spans="1:5" x14ac:dyDescent="0.35">
      <c r="A33" s="49">
        <v>30</v>
      </c>
      <c r="B33" s="86" t="s">
        <v>148</v>
      </c>
      <c r="C33" s="86" t="s">
        <v>2</v>
      </c>
      <c r="D33" s="86" t="s">
        <v>75</v>
      </c>
      <c r="E33" s="87" t="s">
        <v>76</v>
      </c>
    </row>
    <row r="34" spans="1:5" x14ac:dyDescent="0.35">
      <c r="A34" s="49">
        <v>31</v>
      </c>
      <c r="B34" s="86" t="s">
        <v>147</v>
      </c>
      <c r="C34" s="86" t="s">
        <v>2</v>
      </c>
      <c r="D34" s="86" t="s">
        <v>75</v>
      </c>
      <c r="E34" s="87" t="s">
        <v>80</v>
      </c>
    </row>
    <row r="35" spans="1:5" x14ac:dyDescent="0.35">
      <c r="A35" s="49">
        <v>32</v>
      </c>
      <c r="B35" s="86" t="s">
        <v>146</v>
      </c>
      <c r="C35" s="86" t="s">
        <v>3</v>
      </c>
      <c r="D35" s="86" t="s">
        <v>75</v>
      </c>
      <c r="E35" s="87" t="s">
        <v>38</v>
      </c>
    </row>
    <row r="36" spans="1:5" x14ac:dyDescent="0.35">
      <c r="A36" s="49">
        <v>33</v>
      </c>
      <c r="B36" s="86" t="s">
        <v>145</v>
      </c>
      <c r="C36" s="86" t="s">
        <v>3</v>
      </c>
      <c r="D36" s="86" t="s">
        <v>75</v>
      </c>
      <c r="E36" s="87" t="s">
        <v>80</v>
      </c>
    </row>
    <row r="37" spans="1:5" x14ac:dyDescent="0.35">
      <c r="A37" s="49">
        <v>34</v>
      </c>
      <c r="B37" s="86" t="s">
        <v>144</v>
      </c>
      <c r="C37" s="86" t="s">
        <v>3</v>
      </c>
      <c r="D37" s="86" t="s">
        <v>75</v>
      </c>
      <c r="E37" s="87" t="s">
        <v>80</v>
      </c>
    </row>
    <row r="38" spans="1:5" x14ac:dyDescent="0.35">
      <c r="A38" s="49">
        <v>35</v>
      </c>
      <c r="B38" s="86" t="s">
        <v>143</v>
      </c>
      <c r="C38" s="86" t="s">
        <v>3</v>
      </c>
      <c r="D38" s="86" t="s">
        <v>75</v>
      </c>
      <c r="E38" s="87" t="s">
        <v>76</v>
      </c>
    </row>
    <row r="39" spans="1:5" x14ac:dyDescent="0.35">
      <c r="A39" s="49">
        <v>36</v>
      </c>
      <c r="B39" s="86" t="s">
        <v>142</v>
      </c>
      <c r="C39" s="86" t="s">
        <v>3</v>
      </c>
      <c r="D39" s="86" t="s">
        <v>75</v>
      </c>
      <c r="E39" s="87" t="s">
        <v>76</v>
      </c>
    </row>
    <row r="40" spans="1:5" x14ac:dyDescent="0.35">
      <c r="A40" s="49">
        <v>37</v>
      </c>
      <c r="B40" s="86" t="s">
        <v>141</v>
      </c>
      <c r="C40" s="86" t="s">
        <v>70</v>
      </c>
      <c r="D40" s="86" t="s">
        <v>75</v>
      </c>
      <c r="E40" s="87" t="s">
        <v>80</v>
      </c>
    </row>
    <row r="41" spans="1:5" x14ac:dyDescent="0.35">
      <c r="A41" s="49">
        <v>38</v>
      </c>
      <c r="B41" s="86" t="s">
        <v>140</v>
      </c>
      <c r="C41" s="86" t="s">
        <v>70</v>
      </c>
      <c r="D41" s="86" t="s">
        <v>75</v>
      </c>
      <c r="E41" s="87" t="s">
        <v>38</v>
      </c>
    </row>
    <row r="42" spans="1:5" x14ac:dyDescent="0.35">
      <c r="A42" s="49">
        <v>39</v>
      </c>
      <c r="B42" s="86" t="s">
        <v>139</v>
      </c>
      <c r="C42" s="86" t="s">
        <v>72</v>
      </c>
      <c r="D42" s="86" t="s">
        <v>75</v>
      </c>
      <c r="E42" s="87" t="s">
        <v>80</v>
      </c>
    </row>
    <row r="43" spans="1:5" x14ac:dyDescent="0.35">
      <c r="A43" s="49">
        <v>40</v>
      </c>
      <c r="B43" s="86" t="s">
        <v>138</v>
      </c>
      <c r="C43" s="86" t="s">
        <v>72</v>
      </c>
      <c r="D43" s="86" t="s">
        <v>75</v>
      </c>
      <c r="E43" s="87" t="s">
        <v>76</v>
      </c>
    </row>
    <row r="44" spans="1:5" x14ac:dyDescent="0.35">
      <c r="A44" s="49">
        <v>41</v>
      </c>
      <c r="B44" s="86" t="s">
        <v>137</v>
      </c>
      <c r="C44" s="86" t="s">
        <v>4</v>
      </c>
      <c r="D44" s="86" t="s">
        <v>75</v>
      </c>
      <c r="E44" s="87" t="s">
        <v>38</v>
      </c>
    </row>
    <row r="45" spans="1:5" x14ac:dyDescent="0.35">
      <c r="A45" s="49">
        <v>42</v>
      </c>
      <c r="B45" s="86" t="s">
        <v>136</v>
      </c>
      <c r="C45" s="86" t="s">
        <v>4</v>
      </c>
      <c r="D45" s="86" t="s">
        <v>75</v>
      </c>
      <c r="E45" s="87" t="s">
        <v>80</v>
      </c>
    </row>
    <row r="46" spans="1:5" x14ac:dyDescent="0.35">
      <c r="A46" s="49">
        <v>43</v>
      </c>
      <c r="B46" s="86" t="s">
        <v>135</v>
      </c>
      <c r="C46" s="86" t="s">
        <v>4</v>
      </c>
      <c r="D46" s="86" t="s">
        <v>75</v>
      </c>
      <c r="E46" s="87" t="s">
        <v>80</v>
      </c>
    </row>
    <row r="47" spans="1:5" x14ac:dyDescent="0.35">
      <c r="A47" s="49">
        <v>44</v>
      </c>
      <c r="B47" s="86" t="s">
        <v>134</v>
      </c>
      <c r="C47" s="86" t="s">
        <v>4</v>
      </c>
      <c r="D47" s="86" t="s">
        <v>75</v>
      </c>
      <c r="E47" s="87" t="s">
        <v>76</v>
      </c>
    </row>
    <row r="48" spans="1:5" x14ac:dyDescent="0.35">
      <c r="A48" s="49">
        <v>45</v>
      </c>
      <c r="B48" s="86" t="s">
        <v>133</v>
      </c>
      <c r="C48" s="86" t="s">
        <v>7</v>
      </c>
      <c r="D48" s="86" t="s">
        <v>75</v>
      </c>
      <c r="E48" s="87" t="s">
        <v>38</v>
      </c>
    </row>
    <row r="49" spans="1:5" x14ac:dyDescent="0.35">
      <c r="A49" s="49">
        <v>46</v>
      </c>
      <c r="B49" s="86" t="s">
        <v>132</v>
      </c>
      <c r="C49" s="86" t="s">
        <v>7</v>
      </c>
      <c r="D49" s="86" t="s">
        <v>75</v>
      </c>
      <c r="E49" s="87" t="s">
        <v>80</v>
      </c>
    </row>
    <row r="50" spans="1:5" x14ac:dyDescent="0.35">
      <c r="A50" s="49">
        <v>47</v>
      </c>
      <c r="B50" s="86" t="s">
        <v>131</v>
      </c>
      <c r="C50" s="86" t="s">
        <v>7</v>
      </c>
      <c r="D50" s="86" t="s">
        <v>75</v>
      </c>
      <c r="E50" s="87" t="s">
        <v>80</v>
      </c>
    </row>
    <row r="51" spans="1:5" x14ac:dyDescent="0.35">
      <c r="A51" s="49">
        <v>48</v>
      </c>
      <c r="B51" s="86" t="s">
        <v>130</v>
      </c>
      <c r="C51" s="86" t="s">
        <v>7</v>
      </c>
      <c r="D51" s="86" t="s">
        <v>75</v>
      </c>
      <c r="E51" s="87" t="s">
        <v>76</v>
      </c>
    </row>
    <row r="52" spans="1:5" x14ac:dyDescent="0.35">
      <c r="A52" s="49">
        <v>49</v>
      </c>
      <c r="B52" s="86" t="s">
        <v>129</v>
      </c>
      <c r="C52" s="86" t="s">
        <v>5</v>
      </c>
      <c r="D52" s="86" t="s">
        <v>75</v>
      </c>
      <c r="E52" s="87" t="s">
        <v>80</v>
      </c>
    </row>
    <row r="53" spans="1:5" x14ac:dyDescent="0.35">
      <c r="A53" s="49">
        <v>50</v>
      </c>
      <c r="B53" s="86" t="s">
        <v>128</v>
      </c>
      <c r="C53" s="86" t="s">
        <v>71</v>
      </c>
      <c r="D53" s="86" t="s">
        <v>75</v>
      </c>
      <c r="E53" s="87" t="s">
        <v>80</v>
      </c>
    </row>
    <row r="54" spans="1:5" x14ac:dyDescent="0.35">
      <c r="A54" s="49">
        <v>51</v>
      </c>
      <c r="B54" s="86" t="s">
        <v>127</v>
      </c>
      <c r="C54" s="86" t="s">
        <v>2</v>
      </c>
      <c r="D54" s="86" t="s">
        <v>80</v>
      </c>
      <c r="E54" s="87" t="s">
        <v>38</v>
      </c>
    </row>
    <row r="55" spans="1:5" x14ac:dyDescent="0.35">
      <c r="A55" s="49">
        <v>52</v>
      </c>
      <c r="B55" s="86" t="s">
        <v>126</v>
      </c>
      <c r="C55" s="86" t="s">
        <v>2</v>
      </c>
      <c r="D55" s="86" t="s">
        <v>80</v>
      </c>
      <c r="E55" s="87" t="s">
        <v>75</v>
      </c>
    </row>
    <row r="56" spans="1:5" x14ac:dyDescent="0.35">
      <c r="A56" s="49">
        <v>53</v>
      </c>
      <c r="B56" s="86" t="s">
        <v>125</v>
      </c>
      <c r="C56" s="86" t="s">
        <v>2</v>
      </c>
      <c r="D56" s="86" t="s">
        <v>80</v>
      </c>
      <c r="E56" s="87" t="s">
        <v>38</v>
      </c>
    </row>
    <row r="57" spans="1:5" x14ac:dyDescent="0.35">
      <c r="A57" s="49">
        <v>54</v>
      </c>
      <c r="B57" s="86" t="s">
        <v>124</v>
      </c>
      <c r="C57" s="86" t="s">
        <v>2</v>
      </c>
      <c r="D57" s="86" t="s">
        <v>80</v>
      </c>
      <c r="E57" s="87" t="s">
        <v>76</v>
      </c>
    </row>
    <row r="58" spans="1:5" x14ac:dyDescent="0.35">
      <c r="A58" s="49">
        <v>55</v>
      </c>
      <c r="B58" s="86" t="s">
        <v>123</v>
      </c>
      <c r="C58" s="86" t="s">
        <v>2</v>
      </c>
      <c r="D58" s="86" t="s">
        <v>80</v>
      </c>
      <c r="E58" s="87" t="s">
        <v>75</v>
      </c>
    </row>
    <row r="59" spans="1:5" x14ac:dyDescent="0.35">
      <c r="A59" s="49">
        <v>56</v>
      </c>
      <c r="B59" s="86" t="s">
        <v>122</v>
      </c>
      <c r="C59" s="86" t="s">
        <v>3</v>
      </c>
      <c r="D59" s="86" t="s">
        <v>80</v>
      </c>
      <c r="E59" s="87" t="s">
        <v>38</v>
      </c>
    </row>
    <row r="60" spans="1:5" x14ac:dyDescent="0.35">
      <c r="A60" s="49">
        <v>57</v>
      </c>
      <c r="B60" s="86" t="s">
        <v>121</v>
      </c>
      <c r="C60" s="86" t="s">
        <v>3</v>
      </c>
      <c r="D60" s="86" t="s">
        <v>80</v>
      </c>
      <c r="E60" s="87" t="s">
        <v>76</v>
      </c>
    </row>
    <row r="61" spans="1:5" x14ac:dyDescent="0.35">
      <c r="A61" s="49">
        <v>58</v>
      </c>
      <c r="B61" s="86" t="s">
        <v>120</v>
      </c>
      <c r="C61" s="86" t="s">
        <v>3</v>
      </c>
      <c r="D61" s="86" t="s">
        <v>80</v>
      </c>
      <c r="E61" s="87" t="s">
        <v>76</v>
      </c>
    </row>
    <row r="62" spans="1:5" x14ac:dyDescent="0.35">
      <c r="A62" s="49">
        <v>59</v>
      </c>
      <c r="B62" s="86" t="s">
        <v>119</v>
      </c>
      <c r="C62" s="86" t="s">
        <v>3</v>
      </c>
      <c r="D62" s="86" t="s">
        <v>80</v>
      </c>
      <c r="E62" s="87" t="s">
        <v>75</v>
      </c>
    </row>
    <row r="63" spans="1:5" x14ac:dyDescent="0.35">
      <c r="A63" s="49">
        <v>60</v>
      </c>
      <c r="B63" s="86" t="s">
        <v>118</v>
      </c>
      <c r="C63" s="86" t="s">
        <v>72</v>
      </c>
      <c r="D63" s="86" t="s">
        <v>80</v>
      </c>
      <c r="E63" s="87" t="s">
        <v>75</v>
      </c>
    </row>
    <row r="64" spans="1:5" x14ac:dyDescent="0.35">
      <c r="A64" s="49">
        <v>61</v>
      </c>
      <c r="B64" s="86" t="s">
        <v>117</v>
      </c>
      <c r="C64" s="86" t="s">
        <v>72</v>
      </c>
      <c r="D64" s="86" t="s">
        <v>80</v>
      </c>
      <c r="E64" s="87" t="s">
        <v>75</v>
      </c>
    </row>
    <row r="65" spans="1:5" x14ac:dyDescent="0.35">
      <c r="A65" s="49">
        <v>62</v>
      </c>
      <c r="B65" s="86" t="s">
        <v>116</v>
      </c>
      <c r="C65" s="86" t="s">
        <v>70</v>
      </c>
      <c r="D65" s="86" t="s">
        <v>80</v>
      </c>
      <c r="E65" s="87" t="s">
        <v>76</v>
      </c>
    </row>
    <row r="66" spans="1:5" x14ac:dyDescent="0.35">
      <c r="A66" s="49">
        <v>63</v>
      </c>
      <c r="B66" s="86" t="s">
        <v>115</v>
      </c>
      <c r="C66" s="86" t="s">
        <v>70</v>
      </c>
      <c r="D66" s="86" t="s">
        <v>80</v>
      </c>
      <c r="E66" s="87" t="s">
        <v>38</v>
      </c>
    </row>
    <row r="67" spans="1:5" x14ac:dyDescent="0.35">
      <c r="A67" s="49">
        <v>64</v>
      </c>
      <c r="B67" s="86" t="s">
        <v>114</v>
      </c>
      <c r="C67" s="86" t="s">
        <v>4</v>
      </c>
      <c r="D67" s="86" t="s">
        <v>80</v>
      </c>
      <c r="E67" s="87" t="s">
        <v>38</v>
      </c>
    </row>
    <row r="68" spans="1:5" x14ac:dyDescent="0.35">
      <c r="A68" s="49">
        <v>65</v>
      </c>
      <c r="B68" s="86" t="s">
        <v>113</v>
      </c>
      <c r="C68" s="86" t="s">
        <v>4</v>
      </c>
      <c r="D68" s="86" t="s">
        <v>80</v>
      </c>
      <c r="E68" s="87" t="s">
        <v>75</v>
      </c>
    </row>
    <row r="69" spans="1:5" x14ac:dyDescent="0.35">
      <c r="A69" s="49">
        <v>66</v>
      </c>
      <c r="B69" s="86" t="s">
        <v>112</v>
      </c>
      <c r="C69" s="86" t="s">
        <v>4</v>
      </c>
      <c r="D69" s="86" t="s">
        <v>80</v>
      </c>
      <c r="E69" s="87" t="s">
        <v>76</v>
      </c>
    </row>
    <row r="70" spans="1:5" x14ac:dyDescent="0.35">
      <c r="A70" s="49">
        <v>67</v>
      </c>
      <c r="B70" s="86" t="s">
        <v>111</v>
      </c>
      <c r="C70" s="86" t="s">
        <v>4</v>
      </c>
      <c r="D70" s="86" t="s">
        <v>80</v>
      </c>
      <c r="E70" s="87" t="s">
        <v>76</v>
      </c>
    </row>
    <row r="71" spans="1:5" x14ac:dyDescent="0.35">
      <c r="A71" s="49">
        <v>68</v>
      </c>
      <c r="B71" s="86" t="s">
        <v>110</v>
      </c>
      <c r="C71" s="86" t="s">
        <v>7</v>
      </c>
      <c r="D71" s="86" t="s">
        <v>80</v>
      </c>
      <c r="E71" s="87" t="s">
        <v>76</v>
      </c>
    </row>
    <row r="72" spans="1:5" x14ac:dyDescent="0.35">
      <c r="A72" s="49">
        <v>69</v>
      </c>
      <c r="B72" s="86" t="s">
        <v>109</v>
      </c>
      <c r="C72" s="86" t="s">
        <v>7</v>
      </c>
      <c r="D72" s="86" t="s">
        <v>80</v>
      </c>
      <c r="E72" s="87" t="s">
        <v>75</v>
      </c>
    </row>
    <row r="73" spans="1:5" x14ac:dyDescent="0.35">
      <c r="A73" s="49">
        <v>70</v>
      </c>
      <c r="B73" s="86" t="s">
        <v>108</v>
      </c>
      <c r="C73" s="86" t="s">
        <v>7</v>
      </c>
      <c r="D73" s="86" t="s">
        <v>80</v>
      </c>
      <c r="E73" s="87" t="s">
        <v>38</v>
      </c>
    </row>
    <row r="74" spans="1:5" x14ac:dyDescent="0.35">
      <c r="A74" s="49">
        <v>71</v>
      </c>
      <c r="B74" s="86" t="s">
        <v>107</v>
      </c>
      <c r="C74" s="86" t="s">
        <v>7</v>
      </c>
      <c r="D74" s="86" t="s">
        <v>80</v>
      </c>
      <c r="E74" s="87" t="s">
        <v>75</v>
      </c>
    </row>
    <row r="75" spans="1:5" x14ac:dyDescent="0.35">
      <c r="A75" s="49">
        <v>72</v>
      </c>
      <c r="B75" s="86" t="s">
        <v>106</v>
      </c>
      <c r="C75" s="86" t="s">
        <v>5</v>
      </c>
      <c r="D75" s="86" t="s">
        <v>80</v>
      </c>
      <c r="E75" s="87" t="s">
        <v>75</v>
      </c>
    </row>
    <row r="76" spans="1:5" x14ac:dyDescent="0.35">
      <c r="A76" s="49">
        <v>73</v>
      </c>
      <c r="B76" s="86" t="s">
        <v>105</v>
      </c>
      <c r="C76" s="86" t="s">
        <v>196</v>
      </c>
      <c r="D76" s="86" t="s">
        <v>80</v>
      </c>
      <c r="E76" s="87" t="s">
        <v>75</v>
      </c>
    </row>
    <row r="77" spans="1:5" x14ac:dyDescent="0.35">
      <c r="A77" s="49">
        <v>74</v>
      </c>
      <c r="B77" s="86" t="s">
        <v>104</v>
      </c>
      <c r="C77" s="86" t="s">
        <v>71</v>
      </c>
      <c r="D77" s="86" t="s">
        <v>80</v>
      </c>
      <c r="E77" s="87" t="s">
        <v>38</v>
      </c>
    </row>
    <row r="78" spans="1:5" x14ac:dyDescent="0.35">
      <c r="A78" s="49">
        <v>75</v>
      </c>
      <c r="B78" s="86" t="s">
        <v>103</v>
      </c>
      <c r="C78" s="86" t="s">
        <v>71</v>
      </c>
      <c r="D78" s="86" t="s">
        <v>80</v>
      </c>
      <c r="E78" s="87" t="s">
        <v>75</v>
      </c>
    </row>
    <row r="79" spans="1:5" x14ac:dyDescent="0.35">
      <c r="A79" s="49">
        <v>76</v>
      </c>
      <c r="B79" s="86" t="s">
        <v>102</v>
      </c>
      <c r="C79" s="86" t="s">
        <v>2</v>
      </c>
      <c r="D79" s="86" t="s">
        <v>76</v>
      </c>
      <c r="E79" s="87" t="s">
        <v>75</v>
      </c>
    </row>
    <row r="80" spans="1:5" x14ac:dyDescent="0.35">
      <c r="A80" s="49">
        <v>77</v>
      </c>
      <c r="B80" s="86" t="s">
        <v>101</v>
      </c>
      <c r="C80" s="86" t="s">
        <v>2</v>
      </c>
      <c r="D80" s="86" t="s">
        <v>76</v>
      </c>
      <c r="E80" s="87" t="s">
        <v>38</v>
      </c>
    </row>
    <row r="81" spans="1:5" x14ac:dyDescent="0.35">
      <c r="A81" s="49">
        <v>78</v>
      </c>
      <c r="B81" s="86" t="s">
        <v>100</v>
      </c>
      <c r="C81" s="86" t="s">
        <v>2</v>
      </c>
      <c r="D81" s="86" t="s">
        <v>76</v>
      </c>
      <c r="E81" s="87" t="s">
        <v>80</v>
      </c>
    </row>
    <row r="82" spans="1:5" x14ac:dyDescent="0.35">
      <c r="A82" s="49">
        <v>79</v>
      </c>
      <c r="B82" s="86" t="s">
        <v>99</v>
      </c>
      <c r="C82" s="86" t="s">
        <v>2</v>
      </c>
      <c r="D82" s="86" t="s">
        <v>76</v>
      </c>
      <c r="E82" s="87" t="s">
        <v>80</v>
      </c>
    </row>
    <row r="83" spans="1:5" x14ac:dyDescent="0.35">
      <c r="A83" s="49">
        <v>80</v>
      </c>
      <c r="B83" s="86" t="s">
        <v>98</v>
      </c>
      <c r="C83" s="86" t="s">
        <v>2</v>
      </c>
      <c r="D83" s="86" t="s">
        <v>76</v>
      </c>
      <c r="E83" s="87" t="s">
        <v>38</v>
      </c>
    </row>
    <row r="84" spans="1:5" x14ac:dyDescent="0.35">
      <c r="A84" s="49">
        <v>81</v>
      </c>
      <c r="B84" s="86" t="s">
        <v>97</v>
      </c>
      <c r="C84" s="86" t="s">
        <v>3</v>
      </c>
      <c r="D84" s="86" t="s">
        <v>76</v>
      </c>
      <c r="E84" s="87" t="s">
        <v>38</v>
      </c>
    </row>
    <row r="85" spans="1:5" x14ac:dyDescent="0.35">
      <c r="A85" s="49">
        <v>82</v>
      </c>
      <c r="B85" s="86" t="s">
        <v>96</v>
      </c>
      <c r="C85" s="86" t="s">
        <v>3</v>
      </c>
      <c r="D85" s="86" t="s">
        <v>76</v>
      </c>
      <c r="E85" s="87" t="s">
        <v>80</v>
      </c>
    </row>
    <row r="86" spans="1:5" x14ac:dyDescent="0.35">
      <c r="A86" s="49">
        <v>83</v>
      </c>
      <c r="B86" s="86" t="s">
        <v>95</v>
      </c>
      <c r="C86" s="86" t="s">
        <v>3</v>
      </c>
      <c r="D86" s="86" t="s">
        <v>76</v>
      </c>
      <c r="E86" s="87" t="s">
        <v>75</v>
      </c>
    </row>
    <row r="87" spans="1:5" x14ac:dyDescent="0.35">
      <c r="A87" s="49">
        <v>84</v>
      </c>
      <c r="B87" s="86" t="s">
        <v>94</v>
      </c>
      <c r="C87" s="86" t="s">
        <v>3</v>
      </c>
      <c r="D87" s="86" t="s">
        <v>76</v>
      </c>
      <c r="E87" s="87" t="s">
        <v>38</v>
      </c>
    </row>
    <row r="88" spans="1:5" x14ac:dyDescent="0.35">
      <c r="A88" s="49">
        <v>85</v>
      </c>
      <c r="B88" s="86" t="s">
        <v>93</v>
      </c>
      <c r="C88" s="86" t="s">
        <v>70</v>
      </c>
      <c r="D88" s="86" t="s">
        <v>76</v>
      </c>
      <c r="E88" s="87" t="s">
        <v>38</v>
      </c>
    </row>
    <row r="89" spans="1:5" x14ac:dyDescent="0.35">
      <c r="A89" s="49">
        <v>86</v>
      </c>
      <c r="B89" s="86" t="s">
        <v>92</v>
      </c>
      <c r="C89" s="86" t="s">
        <v>72</v>
      </c>
      <c r="D89" s="86" t="s">
        <v>76</v>
      </c>
      <c r="E89" s="87" t="s">
        <v>38</v>
      </c>
    </row>
    <row r="90" spans="1:5" x14ac:dyDescent="0.35">
      <c r="A90" s="49">
        <v>87</v>
      </c>
      <c r="B90" s="86" t="s">
        <v>91</v>
      </c>
      <c r="C90" s="86" t="s">
        <v>72</v>
      </c>
      <c r="D90" s="86" t="s">
        <v>76</v>
      </c>
      <c r="E90" s="87" t="s">
        <v>80</v>
      </c>
    </row>
    <row r="91" spans="1:5" x14ac:dyDescent="0.35">
      <c r="A91" s="49">
        <v>88</v>
      </c>
      <c r="B91" s="86" t="s">
        <v>90</v>
      </c>
      <c r="C91" s="86" t="s">
        <v>70</v>
      </c>
      <c r="D91" s="86" t="s">
        <v>76</v>
      </c>
      <c r="E91" s="87" t="s">
        <v>75</v>
      </c>
    </row>
    <row r="92" spans="1:5" x14ac:dyDescent="0.35">
      <c r="A92" s="49">
        <v>89</v>
      </c>
      <c r="B92" s="86" t="s">
        <v>89</v>
      </c>
      <c r="C92" s="86" t="s">
        <v>4</v>
      </c>
      <c r="D92" s="86" t="s">
        <v>76</v>
      </c>
      <c r="E92" s="87" t="s">
        <v>80</v>
      </c>
    </row>
    <row r="93" spans="1:5" x14ac:dyDescent="0.35">
      <c r="A93" s="49">
        <v>90</v>
      </c>
      <c r="B93" s="86" t="s">
        <v>88</v>
      </c>
      <c r="C93" s="86" t="s">
        <v>4</v>
      </c>
      <c r="D93" s="86" t="s">
        <v>76</v>
      </c>
      <c r="E93" s="87" t="s">
        <v>75</v>
      </c>
    </row>
    <row r="94" spans="1:5" x14ac:dyDescent="0.35">
      <c r="A94" s="49">
        <v>91</v>
      </c>
      <c r="B94" s="86" t="s">
        <v>87</v>
      </c>
      <c r="C94" s="86" t="s">
        <v>4</v>
      </c>
      <c r="D94" s="86" t="s">
        <v>76</v>
      </c>
      <c r="E94" s="87" t="s">
        <v>38</v>
      </c>
    </row>
    <row r="95" spans="1:5" x14ac:dyDescent="0.35">
      <c r="A95" s="49">
        <v>92</v>
      </c>
      <c r="B95" s="86" t="s">
        <v>86</v>
      </c>
      <c r="C95" s="86" t="s">
        <v>4</v>
      </c>
      <c r="D95" s="86" t="s">
        <v>76</v>
      </c>
      <c r="E95" s="87" t="s">
        <v>38</v>
      </c>
    </row>
    <row r="96" spans="1:5" x14ac:dyDescent="0.35">
      <c r="A96" s="49">
        <v>93</v>
      </c>
      <c r="B96" s="86" t="s">
        <v>85</v>
      </c>
      <c r="C96" s="86" t="s">
        <v>7</v>
      </c>
      <c r="D96" s="86" t="s">
        <v>76</v>
      </c>
      <c r="E96" s="87" t="s">
        <v>38</v>
      </c>
    </row>
    <row r="97" spans="1:5" x14ac:dyDescent="0.35">
      <c r="A97" s="49">
        <v>94</v>
      </c>
      <c r="B97" s="86" t="s">
        <v>84</v>
      </c>
      <c r="C97" s="86" t="s">
        <v>7</v>
      </c>
      <c r="D97" s="86" t="s">
        <v>76</v>
      </c>
      <c r="E97" s="87" t="s">
        <v>38</v>
      </c>
    </row>
    <row r="98" spans="1:5" x14ac:dyDescent="0.35">
      <c r="A98" s="49">
        <v>95</v>
      </c>
      <c r="B98" s="86" t="s">
        <v>83</v>
      </c>
      <c r="C98" s="86" t="s">
        <v>7</v>
      </c>
      <c r="D98" s="86" t="s">
        <v>76</v>
      </c>
      <c r="E98" s="87" t="s">
        <v>80</v>
      </c>
    </row>
    <row r="99" spans="1:5" x14ac:dyDescent="0.35">
      <c r="A99" s="49">
        <v>96</v>
      </c>
      <c r="B99" s="86" t="s">
        <v>82</v>
      </c>
      <c r="C99" s="86" t="s">
        <v>7</v>
      </c>
      <c r="D99" s="86" t="s">
        <v>76</v>
      </c>
      <c r="E99" s="87" t="s">
        <v>75</v>
      </c>
    </row>
    <row r="100" spans="1:5" x14ac:dyDescent="0.35">
      <c r="A100" s="49">
        <v>97</v>
      </c>
      <c r="B100" s="86" t="s">
        <v>81</v>
      </c>
      <c r="C100" s="86" t="s">
        <v>71</v>
      </c>
      <c r="D100" s="86" t="s">
        <v>76</v>
      </c>
      <c r="E100" s="87" t="s">
        <v>80</v>
      </c>
    </row>
    <row r="101" spans="1:5" x14ac:dyDescent="0.35">
      <c r="A101" s="49">
        <v>98</v>
      </c>
      <c r="B101" s="86" t="s">
        <v>79</v>
      </c>
      <c r="C101" s="86" t="s">
        <v>5</v>
      </c>
      <c r="D101" s="86" t="s">
        <v>76</v>
      </c>
      <c r="E101" s="87" t="s">
        <v>38</v>
      </c>
    </row>
    <row r="102" spans="1:5" x14ac:dyDescent="0.35">
      <c r="A102" s="49">
        <v>99</v>
      </c>
      <c r="B102" s="86" t="s">
        <v>78</v>
      </c>
      <c r="C102" s="86" t="s">
        <v>71</v>
      </c>
      <c r="D102" s="86" t="s">
        <v>76</v>
      </c>
      <c r="E102" s="87" t="s">
        <v>38</v>
      </c>
    </row>
    <row r="103" spans="1:5" x14ac:dyDescent="0.35">
      <c r="A103" s="51">
        <v>100</v>
      </c>
      <c r="B103" s="88" t="s">
        <v>77</v>
      </c>
      <c r="C103" s="88" t="s">
        <v>196</v>
      </c>
      <c r="D103" s="88" t="s">
        <v>76</v>
      </c>
      <c r="E103" s="89" t="s">
        <v>75</v>
      </c>
    </row>
  </sheetData>
  <mergeCells count="1">
    <mergeCell ref="A1:E2"/>
  </mergeCells>
  <pageMargins left="0.7" right="0.7" top="0.75" bottom="0.75" header="0.3" footer="0.3"/>
  <pageSetup paperSize="9" scale="81" fitToHeight="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660B4-D66D-4D3D-B3A5-AA6598E74394}">
  <dimension ref="A1:C1203"/>
  <sheetViews>
    <sheetView zoomScale="70" zoomScaleNormal="70" workbookViewId="0">
      <selection sqref="A1:C1"/>
    </sheetView>
  </sheetViews>
  <sheetFormatPr defaultRowHeight="14.5" x14ac:dyDescent="0.35"/>
  <cols>
    <col min="1" max="1" width="13.1796875" style="9" bestFit="1" customWidth="1"/>
    <col min="2" max="2" width="47.6328125" style="9" bestFit="1" customWidth="1"/>
    <col min="3" max="3" width="38.90625" style="40" bestFit="1" customWidth="1"/>
  </cols>
  <sheetData>
    <row r="1" spans="1:3" ht="101.5" customHeight="1" x14ac:dyDescent="0.35">
      <c r="A1" s="155" t="s">
        <v>256</v>
      </c>
      <c r="B1" s="155"/>
      <c r="C1" s="155"/>
    </row>
    <row r="2" spans="1:3" x14ac:dyDescent="0.35">
      <c r="A2" s="92"/>
      <c r="B2" s="92"/>
      <c r="C2" s="92"/>
    </row>
    <row r="3" spans="1:3" ht="58" x14ac:dyDescent="0.35">
      <c r="A3" s="13" t="s">
        <v>247</v>
      </c>
      <c r="B3" s="14" t="s">
        <v>241</v>
      </c>
      <c r="C3" s="39" t="s">
        <v>200</v>
      </c>
    </row>
    <row r="4" spans="1:3" x14ac:dyDescent="0.35">
      <c r="A4" s="78">
        <v>1</v>
      </c>
      <c r="B4" s="11">
        <v>-1</v>
      </c>
      <c r="C4" s="83">
        <v>10000</v>
      </c>
    </row>
    <row r="5" spans="1:3" x14ac:dyDescent="0.35">
      <c r="A5" s="78">
        <v>2</v>
      </c>
      <c r="B5" s="11">
        <v>-1</v>
      </c>
      <c r="C5" s="83">
        <v>15000</v>
      </c>
    </row>
    <row r="6" spans="1:3" x14ac:dyDescent="0.35">
      <c r="A6" s="16">
        <v>3</v>
      </c>
      <c r="B6" s="11">
        <v>-1</v>
      </c>
      <c r="C6" s="83">
        <v>20000</v>
      </c>
    </row>
    <row r="7" spans="1:3" x14ac:dyDescent="0.35">
      <c r="A7" s="78">
        <v>4</v>
      </c>
      <c r="B7" s="11">
        <v>-1</v>
      </c>
      <c r="C7" s="83">
        <v>25000</v>
      </c>
    </row>
    <row r="8" spans="1:3" x14ac:dyDescent="0.35">
      <c r="A8" s="16">
        <v>5</v>
      </c>
      <c r="B8" s="11">
        <v>-1</v>
      </c>
      <c r="C8" s="83">
        <v>30000</v>
      </c>
    </row>
    <row r="9" spans="1:3" x14ac:dyDescent="0.35">
      <c r="A9" s="16">
        <v>6</v>
      </c>
      <c r="B9" s="11">
        <v>-1</v>
      </c>
      <c r="C9" s="83">
        <v>35000</v>
      </c>
    </row>
    <row r="10" spans="1:3" x14ac:dyDescent="0.35">
      <c r="A10" s="16">
        <v>7</v>
      </c>
      <c r="B10" s="11">
        <v>-1</v>
      </c>
      <c r="C10" s="83">
        <v>40000</v>
      </c>
    </row>
    <row r="11" spans="1:3" x14ac:dyDescent="0.35">
      <c r="A11" s="16">
        <v>8</v>
      </c>
      <c r="B11" s="11">
        <v>-1</v>
      </c>
      <c r="C11" s="83">
        <v>45000</v>
      </c>
    </row>
    <row r="12" spans="1:3" x14ac:dyDescent="0.35">
      <c r="A12" s="16">
        <v>9</v>
      </c>
      <c r="B12" s="11">
        <v>-1</v>
      </c>
      <c r="C12" s="83">
        <v>50000</v>
      </c>
    </row>
    <row r="13" spans="1:3" x14ac:dyDescent="0.35">
      <c r="A13" s="78">
        <v>10</v>
      </c>
      <c r="B13" s="11">
        <v>-1</v>
      </c>
      <c r="C13" s="83">
        <v>55000</v>
      </c>
    </row>
    <row r="14" spans="1:3" x14ac:dyDescent="0.35">
      <c r="A14" s="16">
        <v>11</v>
      </c>
      <c r="B14" s="11">
        <v>-1</v>
      </c>
      <c r="C14" s="83">
        <v>60000</v>
      </c>
    </row>
    <row r="15" spans="1:3" x14ac:dyDescent="0.35">
      <c r="A15" s="16">
        <v>12</v>
      </c>
      <c r="B15" s="11">
        <v>-1</v>
      </c>
      <c r="C15" s="83">
        <v>65000</v>
      </c>
    </row>
    <row r="16" spans="1:3" x14ac:dyDescent="0.35">
      <c r="A16" s="16">
        <v>13</v>
      </c>
      <c r="B16" s="11">
        <v>-1</v>
      </c>
      <c r="C16" s="83">
        <v>70000</v>
      </c>
    </row>
    <row r="17" spans="1:3" x14ac:dyDescent="0.35">
      <c r="A17" s="16">
        <v>14</v>
      </c>
      <c r="B17" s="11">
        <v>-1</v>
      </c>
      <c r="C17" s="83">
        <v>75000</v>
      </c>
    </row>
    <row r="18" spans="1:3" x14ac:dyDescent="0.35">
      <c r="A18" s="16">
        <v>15</v>
      </c>
      <c r="B18" s="11">
        <v>-1</v>
      </c>
      <c r="C18" s="83">
        <v>80000</v>
      </c>
    </row>
    <row r="19" spans="1:3" x14ac:dyDescent="0.35">
      <c r="A19" s="16">
        <v>16</v>
      </c>
      <c r="B19" s="11">
        <v>-1</v>
      </c>
      <c r="C19" s="83">
        <v>85000</v>
      </c>
    </row>
    <row r="20" spans="1:3" x14ac:dyDescent="0.35">
      <c r="A20" s="16">
        <v>17</v>
      </c>
      <c r="B20" s="11">
        <v>-1</v>
      </c>
      <c r="C20" s="83">
        <v>90000</v>
      </c>
    </row>
    <row r="21" spans="1:3" x14ac:dyDescent="0.35">
      <c r="A21" s="16">
        <v>18</v>
      </c>
      <c r="B21" s="11">
        <v>-1</v>
      </c>
      <c r="C21" s="83">
        <v>95000</v>
      </c>
    </row>
    <row r="22" spans="1:3" x14ac:dyDescent="0.35">
      <c r="A22" s="16">
        <v>19</v>
      </c>
      <c r="B22" s="11">
        <v>-1</v>
      </c>
      <c r="C22" s="83">
        <v>100000</v>
      </c>
    </row>
    <row r="23" spans="1:3" x14ac:dyDescent="0.35">
      <c r="A23" s="16">
        <v>20</v>
      </c>
      <c r="B23" s="11">
        <v>-1</v>
      </c>
      <c r="C23" s="83">
        <v>105000</v>
      </c>
    </row>
    <row r="24" spans="1:3" x14ac:dyDescent="0.35">
      <c r="A24" s="16">
        <v>21</v>
      </c>
      <c r="B24" s="11">
        <v>-1</v>
      </c>
      <c r="C24" s="83">
        <v>110000</v>
      </c>
    </row>
    <row r="25" spans="1:3" x14ac:dyDescent="0.35">
      <c r="A25" s="16">
        <v>22</v>
      </c>
      <c r="B25" s="11">
        <v>-1</v>
      </c>
      <c r="C25" s="83">
        <v>115000</v>
      </c>
    </row>
    <row r="26" spans="1:3" x14ac:dyDescent="0.35">
      <c r="A26" s="16">
        <v>23</v>
      </c>
      <c r="B26" s="11">
        <v>-1</v>
      </c>
      <c r="C26" s="83">
        <v>120000</v>
      </c>
    </row>
    <row r="27" spans="1:3" x14ac:dyDescent="0.35">
      <c r="A27" s="16">
        <v>24</v>
      </c>
      <c r="B27" s="11">
        <v>-1</v>
      </c>
      <c r="C27" s="83">
        <v>125000</v>
      </c>
    </row>
    <row r="28" spans="1:3" x14ac:dyDescent="0.35">
      <c r="A28" s="16">
        <v>25</v>
      </c>
      <c r="B28" s="11">
        <v>-1</v>
      </c>
      <c r="C28" s="83">
        <v>130000</v>
      </c>
    </row>
    <row r="29" spans="1:3" x14ac:dyDescent="0.35">
      <c r="A29" s="16">
        <v>26</v>
      </c>
      <c r="B29" s="11">
        <v>-1</v>
      </c>
      <c r="C29" s="83">
        <v>135000</v>
      </c>
    </row>
    <row r="30" spans="1:3" x14ac:dyDescent="0.35">
      <c r="A30" s="16">
        <v>27</v>
      </c>
      <c r="B30" s="11">
        <v>-1</v>
      </c>
      <c r="C30" s="83">
        <v>140000</v>
      </c>
    </row>
    <row r="31" spans="1:3" x14ac:dyDescent="0.35">
      <c r="A31" s="16">
        <v>28</v>
      </c>
      <c r="B31" s="11">
        <v>-1</v>
      </c>
      <c r="C31" s="83">
        <v>145000</v>
      </c>
    </row>
    <row r="32" spans="1:3" x14ac:dyDescent="0.35">
      <c r="A32" s="16">
        <v>29</v>
      </c>
      <c r="B32" s="11">
        <v>-1</v>
      </c>
      <c r="C32" s="83">
        <v>150000</v>
      </c>
    </row>
    <row r="33" spans="1:3" x14ac:dyDescent="0.35">
      <c r="A33" s="16">
        <v>30</v>
      </c>
      <c r="B33" s="11">
        <v>-1</v>
      </c>
      <c r="C33" s="83">
        <v>155000</v>
      </c>
    </row>
    <row r="34" spans="1:3" x14ac:dyDescent="0.35">
      <c r="A34" s="16">
        <v>31</v>
      </c>
      <c r="B34" s="11">
        <v>-1</v>
      </c>
      <c r="C34" s="83">
        <v>160000</v>
      </c>
    </row>
    <row r="35" spans="1:3" x14ac:dyDescent="0.35">
      <c r="A35" s="16">
        <v>32</v>
      </c>
      <c r="B35" s="11">
        <v>-1</v>
      </c>
      <c r="C35" s="83">
        <v>165000</v>
      </c>
    </row>
    <row r="36" spans="1:3" x14ac:dyDescent="0.35">
      <c r="A36" s="16">
        <v>33</v>
      </c>
      <c r="B36" s="11">
        <v>-1</v>
      </c>
      <c r="C36" s="83">
        <v>170000</v>
      </c>
    </row>
    <row r="37" spans="1:3" x14ac:dyDescent="0.35">
      <c r="A37" s="16">
        <v>34</v>
      </c>
      <c r="B37" s="11">
        <v>-1</v>
      </c>
      <c r="C37" s="83">
        <v>175000</v>
      </c>
    </row>
    <row r="38" spans="1:3" x14ac:dyDescent="0.35">
      <c r="A38" s="16">
        <v>35</v>
      </c>
      <c r="B38" s="11">
        <v>-1</v>
      </c>
      <c r="C38" s="83">
        <v>180000</v>
      </c>
    </row>
    <row r="39" spans="1:3" x14ac:dyDescent="0.35">
      <c r="A39" s="16">
        <v>36</v>
      </c>
      <c r="B39" s="11">
        <v>-1</v>
      </c>
      <c r="C39" s="83">
        <v>185000</v>
      </c>
    </row>
    <row r="40" spans="1:3" x14ac:dyDescent="0.35">
      <c r="A40" s="16">
        <v>37</v>
      </c>
      <c r="B40" s="11">
        <v>-1</v>
      </c>
      <c r="C40" s="83">
        <v>190000</v>
      </c>
    </row>
    <row r="41" spans="1:3" x14ac:dyDescent="0.35">
      <c r="A41" s="16">
        <v>38</v>
      </c>
      <c r="B41" s="11">
        <v>-1</v>
      </c>
      <c r="C41" s="83">
        <v>195000</v>
      </c>
    </row>
    <row r="42" spans="1:3" x14ac:dyDescent="0.35">
      <c r="A42" s="16">
        <v>39</v>
      </c>
      <c r="B42" s="11">
        <v>-1</v>
      </c>
      <c r="C42" s="83">
        <v>200000</v>
      </c>
    </row>
    <row r="43" spans="1:3" x14ac:dyDescent="0.35">
      <c r="A43" s="16">
        <v>40</v>
      </c>
      <c r="B43" s="11">
        <v>-1</v>
      </c>
      <c r="C43" s="83">
        <v>205000</v>
      </c>
    </row>
    <row r="44" spans="1:3" x14ac:dyDescent="0.35">
      <c r="A44" s="16">
        <v>41</v>
      </c>
      <c r="B44" s="11">
        <v>-1</v>
      </c>
      <c r="C44" s="83">
        <v>210000</v>
      </c>
    </row>
    <row r="45" spans="1:3" x14ac:dyDescent="0.35">
      <c r="A45" s="16">
        <v>42</v>
      </c>
      <c r="B45" s="11">
        <v>-1</v>
      </c>
      <c r="C45" s="83">
        <v>215000</v>
      </c>
    </row>
    <row r="46" spans="1:3" x14ac:dyDescent="0.35">
      <c r="A46" s="16">
        <v>43</v>
      </c>
      <c r="B46" s="11">
        <v>-1</v>
      </c>
      <c r="C46" s="83">
        <v>220000</v>
      </c>
    </row>
    <row r="47" spans="1:3" x14ac:dyDescent="0.35">
      <c r="A47" s="16">
        <v>44</v>
      </c>
      <c r="B47" s="11">
        <v>-1</v>
      </c>
      <c r="C47" s="83">
        <v>225000</v>
      </c>
    </row>
    <row r="48" spans="1:3" x14ac:dyDescent="0.35">
      <c r="A48" s="16">
        <v>45</v>
      </c>
      <c r="B48" s="11">
        <v>-1</v>
      </c>
      <c r="C48" s="83">
        <v>230000</v>
      </c>
    </row>
    <row r="49" spans="1:3" x14ac:dyDescent="0.35">
      <c r="A49" s="16">
        <v>46</v>
      </c>
      <c r="B49" s="11">
        <v>-1</v>
      </c>
      <c r="C49" s="83">
        <v>235000</v>
      </c>
    </row>
    <row r="50" spans="1:3" x14ac:dyDescent="0.35">
      <c r="A50" s="16">
        <v>47</v>
      </c>
      <c r="B50" s="11">
        <v>-1</v>
      </c>
      <c r="C50" s="83">
        <v>240000</v>
      </c>
    </row>
    <row r="51" spans="1:3" x14ac:dyDescent="0.35">
      <c r="A51" s="16">
        <v>48</v>
      </c>
      <c r="B51" s="11">
        <v>-1</v>
      </c>
      <c r="C51" s="83">
        <v>245000</v>
      </c>
    </row>
    <row r="52" spans="1:3" x14ac:dyDescent="0.35">
      <c r="A52" s="16">
        <v>49</v>
      </c>
      <c r="B52" s="11">
        <v>-1</v>
      </c>
      <c r="C52" s="83">
        <v>250000</v>
      </c>
    </row>
    <row r="53" spans="1:3" x14ac:dyDescent="0.35">
      <c r="A53" s="16">
        <v>50</v>
      </c>
      <c r="B53" s="11">
        <v>-1</v>
      </c>
      <c r="C53" s="83">
        <v>255000</v>
      </c>
    </row>
    <row r="54" spans="1:3" x14ac:dyDescent="0.35">
      <c r="A54" s="16">
        <v>51</v>
      </c>
      <c r="B54" s="11">
        <v>-1</v>
      </c>
      <c r="C54" s="83">
        <v>260000</v>
      </c>
    </row>
    <row r="55" spans="1:3" x14ac:dyDescent="0.35">
      <c r="A55" s="16">
        <v>52</v>
      </c>
      <c r="B55" s="11">
        <v>-1</v>
      </c>
      <c r="C55" s="83">
        <v>265000</v>
      </c>
    </row>
    <row r="56" spans="1:3" x14ac:dyDescent="0.35">
      <c r="A56" s="16">
        <v>53</v>
      </c>
      <c r="B56" s="11">
        <v>-1</v>
      </c>
      <c r="C56" s="83">
        <v>270000</v>
      </c>
    </row>
    <row r="57" spans="1:3" x14ac:dyDescent="0.35">
      <c r="A57" s="16">
        <v>54</v>
      </c>
      <c r="B57" s="11">
        <v>-1</v>
      </c>
      <c r="C57" s="83">
        <v>275000</v>
      </c>
    </row>
    <row r="58" spans="1:3" x14ac:dyDescent="0.35">
      <c r="A58" s="16">
        <v>55</v>
      </c>
      <c r="B58" s="11">
        <v>-1</v>
      </c>
      <c r="C58" s="83">
        <v>280000</v>
      </c>
    </row>
    <row r="59" spans="1:3" x14ac:dyDescent="0.35">
      <c r="A59" s="16">
        <v>56</v>
      </c>
      <c r="B59" s="11">
        <v>-1</v>
      </c>
      <c r="C59" s="83">
        <v>285000</v>
      </c>
    </row>
    <row r="60" spans="1:3" x14ac:dyDescent="0.35">
      <c r="A60" s="16">
        <v>57</v>
      </c>
      <c r="B60" s="11">
        <v>-1</v>
      </c>
      <c r="C60" s="83">
        <v>290000</v>
      </c>
    </row>
    <row r="61" spans="1:3" x14ac:dyDescent="0.35">
      <c r="A61" s="16">
        <v>58</v>
      </c>
      <c r="B61" s="11">
        <v>-1</v>
      </c>
      <c r="C61" s="83">
        <v>295000</v>
      </c>
    </row>
    <row r="62" spans="1:3" x14ac:dyDescent="0.35">
      <c r="A62" s="16">
        <v>59</v>
      </c>
      <c r="B62" s="11">
        <v>-1</v>
      </c>
      <c r="C62" s="83">
        <v>300000</v>
      </c>
    </row>
    <row r="63" spans="1:3" x14ac:dyDescent="0.35">
      <c r="A63" s="16">
        <v>60</v>
      </c>
      <c r="B63" s="11">
        <v>-1</v>
      </c>
      <c r="C63" s="83">
        <v>305000</v>
      </c>
    </row>
    <row r="64" spans="1:3" x14ac:dyDescent="0.35">
      <c r="A64" s="16">
        <v>61</v>
      </c>
      <c r="B64" s="11">
        <v>-1</v>
      </c>
      <c r="C64" s="83">
        <v>310000</v>
      </c>
    </row>
    <row r="65" spans="1:3" x14ac:dyDescent="0.35">
      <c r="A65" s="16">
        <v>62</v>
      </c>
      <c r="B65" s="11">
        <v>-1</v>
      </c>
      <c r="C65" s="83">
        <v>315000</v>
      </c>
    </row>
    <row r="66" spans="1:3" x14ac:dyDescent="0.35">
      <c r="A66" s="16">
        <v>63</v>
      </c>
      <c r="B66" s="11">
        <v>-1</v>
      </c>
      <c r="C66" s="83">
        <v>320000</v>
      </c>
    </row>
    <row r="67" spans="1:3" x14ac:dyDescent="0.35">
      <c r="A67" s="16">
        <v>64</v>
      </c>
      <c r="B67" s="11">
        <v>-1</v>
      </c>
      <c r="C67" s="83">
        <v>325000</v>
      </c>
    </row>
    <row r="68" spans="1:3" x14ac:dyDescent="0.35">
      <c r="A68" s="16">
        <v>65</v>
      </c>
      <c r="B68" s="11">
        <v>-1</v>
      </c>
      <c r="C68" s="83">
        <v>330000</v>
      </c>
    </row>
    <row r="69" spans="1:3" x14ac:dyDescent="0.35">
      <c r="A69" s="16">
        <v>66</v>
      </c>
      <c r="B69" s="11">
        <v>-1</v>
      </c>
      <c r="C69" s="83">
        <v>335000</v>
      </c>
    </row>
    <row r="70" spans="1:3" x14ac:dyDescent="0.35">
      <c r="A70" s="16">
        <v>67</v>
      </c>
      <c r="B70" s="11">
        <v>-1</v>
      </c>
      <c r="C70" s="83">
        <v>340000</v>
      </c>
    </row>
    <row r="71" spans="1:3" x14ac:dyDescent="0.35">
      <c r="A71" s="16">
        <v>68</v>
      </c>
      <c r="B71" s="11">
        <v>-1</v>
      </c>
      <c r="C71" s="83">
        <v>345000</v>
      </c>
    </row>
    <row r="72" spans="1:3" x14ac:dyDescent="0.35">
      <c r="A72" s="16">
        <v>69</v>
      </c>
      <c r="B72" s="11">
        <v>-1</v>
      </c>
      <c r="C72" s="83">
        <v>350000</v>
      </c>
    </row>
    <row r="73" spans="1:3" x14ac:dyDescent="0.35">
      <c r="A73" s="16">
        <v>70</v>
      </c>
      <c r="B73" s="11">
        <v>-1</v>
      </c>
      <c r="C73" s="83">
        <v>355000</v>
      </c>
    </row>
    <row r="74" spans="1:3" x14ac:dyDescent="0.35">
      <c r="A74" s="16">
        <v>71</v>
      </c>
      <c r="B74" s="11">
        <v>-1</v>
      </c>
      <c r="C74" s="83">
        <v>360000</v>
      </c>
    </row>
    <row r="75" spans="1:3" x14ac:dyDescent="0.35">
      <c r="A75" s="16">
        <v>72</v>
      </c>
      <c r="B75" s="11">
        <v>-1</v>
      </c>
      <c r="C75" s="83">
        <v>365000</v>
      </c>
    </row>
    <row r="76" spans="1:3" x14ac:dyDescent="0.35">
      <c r="A76" s="16">
        <v>73</v>
      </c>
      <c r="B76" s="11">
        <v>-1</v>
      </c>
      <c r="C76" s="83">
        <v>370000</v>
      </c>
    </row>
    <row r="77" spans="1:3" x14ac:dyDescent="0.35">
      <c r="A77" s="16">
        <v>74</v>
      </c>
      <c r="B77" s="11">
        <v>-1</v>
      </c>
      <c r="C77" s="83">
        <v>375000</v>
      </c>
    </row>
    <row r="78" spans="1:3" x14ac:dyDescent="0.35">
      <c r="A78" s="16">
        <v>75</v>
      </c>
      <c r="B78" s="11">
        <v>-1</v>
      </c>
      <c r="C78" s="83">
        <v>380000</v>
      </c>
    </row>
    <row r="79" spans="1:3" x14ac:dyDescent="0.35">
      <c r="A79" s="16">
        <v>76</v>
      </c>
      <c r="B79" s="11">
        <v>-1</v>
      </c>
      <c r="C79" s="83">
        <v>385000</v>
      </c>
    </row>
    <row r="80" spans="1:3" x14ac:dyDescent="0.35">
      <c r="A80" s="16">
        <v>77</v>
      </c>
      <c r="B80" s="11">
        <v>-1</v>
      </c>
      <c r="C80" s="83">
        <v>390000</v>
      </c>
    </row>
    <row r="81" spans="1:3" x14ac:dyDescent="0.35">
      <c r="A81" s="16">
        <v>78</v>
      </c>
      <c r="B81" s="11">
        <v>-1</v>
      </c>
      <c r="C81" s="83">
        <v>395000</v>
      </c>
    </row>
    <row r="82" spans="1:3" x14ac:dyDescent="0.35">
      <c r="A82" s="16">
        <v>79</v>
      </c>
      <c r="B82" s="11">
        <v>-1</v>
      </c>
      <c r="C82" s="83">
        <v>400000</v>
      </c>
    </row>
    <row r="83" spans="1:3" x14ac:dyDescent="0.35">
      <c r="A83" s="16">
        <v>80</v>
      </c>
      <c r="B83" s="11">
        <v>-1</v>
      </c>
      <c r="C83" s="83">
        <v>405000</v>
      </c>
    </row>
    <row r="84" spans="1:3" x14ac:dyDescent="0.35">
      <c r="A84" s="16">
        <v>81</v>
      </c>
      <c r="B84" s="11">
        <v>-1</v>
      </c>
      <c r="C84" s="83">
        <v>410000</v>
      </c>
    </row>
    <row r="85" spans="1:3" x14ac:dyDescent="0.35">
      <c r="A85" s="16">
        <v>82</v>
      </c>
      <c r="B85" s="11">
        <v>-1</v>
      </c>
      <c r="C85" s="83">
        <v>415000</v>
      </c>
    </row>
    <row r="86" spans="1:3" x14ac:dyDescent="0.35">
      <c r="A86" s="16">
        <v>83</v>
      </c>
      <c r="B86" s="11">
        <v>-1</v>
      </c>
      <c r="C86" s="83">
        <v>420000</v>
      </c>
    </row>
    <row r="87" spans="1:3" x14ac:dyDescent="0.35">
      <c r="A87" s="16">
        <v>84</v>
      </c>
      <c r="B87" s="11">
        <v>-1</v>
      </c>
      <c r="C87" s="83">
        <v>425000</v>
      </c>
    </row>
    <row r="88" spans="1:3" x14ac:dyDescent="0.35">
      <c r="A88" s="16">
        <v>85</v>
      </c>
      <c r="B88" s="11">
        <v>-1</v>
      </c>
      <c r="C88" s="83">
        <v>430000</v>
      </c>
    </row>
    <row r="89" spans="1:3" x14ac:dyDescent="0.35">
      <c r="A89" s="16">
        <v>86</v>
      </c>
      <c r="B89" s="11">
        <v>-1</v>
      </c>
      <c r="C89" s="83">
        <v>435000</v>
      </c>
    </row>
    <row r="90" spans="1:3" x14ac:dyDescent="0.35">
      <c r="A90" s="16">
        <v>87</v>
      </c>
      <c r="B90" s="11">
        <v>-1</v>
      </c>
      <c r="C90" s="83">
        <v>440000</v>
      </c>
    </row>
    <row r="91" spans="1:3" x14ac:dyDescent="0.35">
      <c r="A91" s="16">
        <v>88</v>
      </c>
      <c r="B91" s="11">
        <v>-1</v>
      </c>
      <c r="C91" s="83">
        <v>445000</v>
      </c>
    </row>
    <row r="92" spans="1:3" x14ac:dyDescent="0.35">
      <c r="A92" s="16">
        <v>89</v>
      </c>
      <c r="B92" s="11">
        <v>-1</v>
      </c>
      <c r="C92" s="83">
        <v>450000</v>
      </c>
    </row>
    <row r="93" spans="1:3" x14ac:dyDescent="0.35">
      <c r="A93" s="16">
        <v>90</v>
      </c>
      <c r="B93" s="11">
        <v>-1</v>
      </c>
      <c r="C93" s="83">
        <v>455000</v>
      </c>
    </row>
    <row r="94" spans="1:3" x14ac:dyDescent="0.35">
      <c r="A94" s="16">
        <v>91</v>
      </c>
      <c r="B94" s="11">
        <v>-1</v>
      </c>
      <c r="C94" s="83">
        <v>460000</v>
      </c>
    </row>
    <row r="95" spans="1:3" x14ac:dyDescent="0.35">
      <c r="A95" s="16">
        <v>92</v>
      </c>
      <c r="B95" s="11">
        <v>-1</v>
      </c>
      <c r="C95" s="83">
        <v>465000</v>
      </c>
    </row>
    <row r="96" spans="1:3" x14ac:dyDescent="0.35">
      <c r="A96" s="16">
        <v>93</v>
      </c>
      <c r="B96" s="11">
        <v>-1</v>
      </c>
      <c r="C96" s="83">
        <v>470000</v>
      </c>
    </row>
    <row r="97" spans="1:3" x14ac:dyDescent="0.35">
      <c r="A97" s="16">
        <v>94</v>
      </c>
      <c r="B97" s="11">
        <v>-1</v>
      </c>
      <c r="C97" s="83">
        <v>475000</v>
      </c>
    </row>
    <row r="98" spans="1:3" x14ac:dyDescent="0.35">
      <c r="A98" s="16">
        <v>95</v>
      </c>
      <c r="B98" s="11">
        <v>-1</v>
      </c>
      <c r="C98" s="83">
        <v>480000</v>
      </c>
    </row>
    <row r="99" spans="1:3" x14ac:dyDescent="0.35">
      <c r="A99" s="16">
        <v>96</v>
      </c>
      <c r="B99" s="11">
        <v>-1</v>
      </c>
      <c r="C99" s="83">
        <v>485000</v>
      </c>
    </row>
    <row r="100" spans="1:3" x14ac:dyDescent="0.35">
      <c r="A100" s="16">
        <v>97</v>
      </c>
      <c r="B100" s="11">
        <v>-1</v>
      </c>
      <c r="C100" s="83">
        <v>490000</v>
      </c>
    </row>
    <row r="101" spans="1:3" x14ac:dyDescent="0.35">
      <c r="A101" s="16">
        <v>98</v>
      </c>
      <c r="B101" s="11">
        <v>-1</v>
      </c>
      <c r="C101" s="83">
        <v>495000</v>
      </c>
    </row>
    <row r="102" spans="1:3" x14ac:dyDescent="0.35">
      <c r="A102" s="16">
        <v>99</v>
      </c>
      <c r="B102" s="11">
        <v>-1</v>
      </c>
      <c r="C102" s="83">
        <v>500000</v>
      </c>
    </row>
    <row r="103" spans="1:3" x14ac:dyDescent="0.35">
      <c r="A103" s="78">
        <v>100</v>
      </c>
      <c r="B103" s="11">
        <v>-1</v>
      </c>
      <c r="C103" s="83">
        <v>505000</v>
      </c>
    </row>
    <row r="104" spans="1:3" x14ac:dyDescent="0.35">
      <c r="A104" s="16">
        <v>101</v>
      </c>
      <c r="B104" s="79" t="s">
        <v>187</v>
      </c>
      <c r="C104" s="83">
        <v>510000</v>
      </c>
    </row>
    <row r="105" spans="1:3" x14ac:dyDescent="0.35">
      <c r="A105" s="16">
        <v>102</v>
      </c>
      <c r="B105" s="79" t="s">
        <v>187</v>
      </c>
      <c r="C105" s="83">
        <v>515000</v>
      </c>
    </row>
    <row r="106" spans="1:3" x14ac:dyDescent="0.35">
      <c r="A106" s="16">
        <v>103</v>
      </c>
      <c r="B106" s="79" t="s">
        <v>187</v>
      </c>
      <c r="C106" s="83">
        <v>520000</v>
      </c>
    </row>
    <row r="107" spans="1:3" x14ac:dyDescent="0.35">
      <c r="A107" s="16">
        <v>104</v>
      </c>
      <c r="B107" s="79" t="s">
        <v>187</v>
      </c>
      <c r="C107" s="83">
        <v>525000</v>
      </c>
    </row>
    <row r="108" spans="1:3" x14ac:dyDescent="0.35">
      <c r="A108" s="16">
        <v>105</v>
      </c>
      <c r="B108" s="79" t="s">
        <v>187</v>
      </c>
      <c r="C108" s="83">
        <v>530000</v>
      </c>
    </row>
    <row r="109" spans="1:3" x14ac:dyDescent="0.35">
      <c r="A109" s="16">
        <v>106</v>
      </c>
      <c r="B109" s="79" t="s">
        <v>187</v>
      </c>
      <c r="C109" s="83">
        <v>535000</v>
      </c>
    </row>
    <row r="110" spans="1:3" x14ac:dyDescent="0.35">
      <c r="A110" s="16">
        <v>107</v>
      </c>
      <c r="B110" s="79" t="s">
        <v>187</v>
      </c>
      <c r="C110" s="83">
        <v>540000</v>
      </c>
    </row>
    <row r="111" spans="1:3" x14ac:dyDescent="0.35">
      <c r="A111" s="16">
        <v>108</v>
      </c>
      <c r="B111" s="79" t="s">
        <v>187</v>
      </c>
      <c r="C111" s="83">
        <v>545000</v>
      </c>
    </row>
    <row r="112" spans="1:3" x14ac:dyDescent="0.35">
      <c r="A112" s="16">
        <v>109</v>
      </c>
      <c r="B112" s="79" t="s">
        <v>187</v>
      </c>
      <c r="C112" s="83">
        <v>550000</v>
      </c>
    </row>
    <row r="113" spans="1:3" x14ac:dyDescent="0.35">
      <c r="A113" s="16">
        <v>110</v>
      </c>
      <c r="B113" s="79" t="s">
        <v>187</v>
      </c>
      <c r="C113" s="83">
        <v>555000</v>
      </c>
    </row>
    <row r="114" spans="1:3" x14ac:dyDescent="0.35">
      <c r="A114" s="16">
        <v>111</v>
      </c>
      <c r="B114" s="79" t="s">
        <v>187</v>
      </c>
      <c r="C114" s="83">
        <v>560000</v>
      </c>
    </row>
    <row r="115" spans="1:3" x14ac:dyDescent="0.35">
      <c r="A115" s="16">
        <v>112</v>
      </c>
      <c r="B115" s="79" t="s">
        <v>187</v>
      </c>
      <c r="C115" s="83">
        <v>565000</v>
      </c>
    </row>
    <row r="116" spans="1:3" x14ac:dyDescent="0.35">
      <c r="A116" s="16">
        <v>113</v>
      </c>
      <c r="B116" s="79" t="s">
        <v>187</v>
      </c>
      <c r="C116" s="83">
        <v>570000</v>
      </c>
    </row>
    <row r="117" spans="1:3" x14ac:dyDescent="0.35">
      <c r="A117" s="16">
        <v>114</v>
      </c>
      <c r="B117" s="79" t="s">
        <v>187</v>
      </c>
      <c r="C117" s="83">
        <v>575000</v>
      </c>
    </row>
    <row r="118" spans="1:3" x14ac:dyDescent="0.35">
      <c r="A118" s="16">
        <v>115</v>
      </c>
      <c r="B118" s="79" t="s">
        <v>187</v>
      </c>
      <c r="C118" s="83">
        <v>580000</v>
      </c>
    </row>
    <row r="119" spans="1:3" x14ac:dyDescent="0.35">
      <c r="A119" s="16">
        <v>116</v>
      </c>
      <c r="B119" s="79" t="s">
        <v>187</v>
      </c>
      <c r="C119" s="83">
        <v>585000</v>
      </c>
    </row>
    <row r="120" spans="1:3" x14ac:dyDescent="0.35">
      <c r="A120" s="16">
        <v>117</v>
      </c>
      <c r="B120" s="79" t="s">
        <v>187</v>
      </c>
      <c r="C120" s="83">
        <v>590000</v>
      </c>
    </row>
    <row r="121" spans="1:3" x14ac:dyDescent="0.35">
      <c r="A121" s="16">
        <v>118</v>
      </c>
      <c r="B121" s="79" t="s">
        <v>187</v>
      </c>
      <c r="C121" s="83">
        <v>595000</v>
      </c>
    </row>
    <row r="122" spans="1:3" x14ac:dyDescent="0.35">
      <c r="A122" s="16">
        <v>119</v>
      </c>
      <c r="B122" s="79" t="s">
        <v>187</v>
      </c>
      <c r="C122" s="83">
        <v>600000</v>
      </c>
    </row>
    <row r="123" spans="1:3" x14ac:dyDescent="0.35">
      <c r="A123" s="16">
        <v>120</v>
      </c>
      <c r="B123" s="79" t="s">
        <v>187</v>
      </c>
      <c r="C123" s="83">
        <v>605000</v>
      </c>
    </row>
    <row r="124" spans="1:3" x14ac:dyDescent="0.35">
      <c r="A124" s="16">
        <v>121</v>
      </c>
      <c r="B124" s="79" t="s">
        <v>187</v>
      </c>
      <c r="C124" s="83">
        <v>610000</v>
      </c>
    </row>
    <row r="125" spans="1:3" x14ac:dyDescent="0.35">
      <c r="A125" s="16">
        <v>122</v>
      </c>
      <c r="B125" s="79" t="s">
        <v>187</v>
      </c>
      <c r="C125" s="83">
        <v>615000</v>
      </c>
    </row>
    <row r="126" spans="1:3" x14ac:dyDescent="0.35">
      <c r="A126" s="16">
        <v>123</v>
      </c>
      <c r="B126" s="79" t="s">
        <v>187</v>
      </c>
      <c r="C126" s="83">
        <v>620000</v>
      </c>
    </row>
    <row r="127" spans="1:3" x14ac:dyDescent="0.35">
      <c r="A127" s="16">
        <v>124</v>
      </c>
      <c r="B127" s="79" t="s">
        <v>187</v>
      </c>
      <c r="C127" s="83">
        <v>625000</v>
      </c>
    </row>
    <row r="128" spans="1:3" x14ac:dyDescent="0.35">
      <c r="A128" s="16">
        <v>125</v>
      </c>
      <c r="B128" s="79" t="s">
        <v>187</v>
      </c>
      <c r="C128" s="83">
        <v>630000</v>
      </c>
    </row>
    <row r="129" spans="1:3" x14ac:dyDescent="0.35">
      <c r="A129" s="16">
        <v>126</v>
      </c>
      <c r="B129" s="79" t="s">
        <v>187</v>
      </c>
      <c r="C129" s="83">
        <v>635000</v>
      </c>
    </row>
    <row r="130" spans="1:3" x14ac:dyDescent="0.35">
      <c r="A130" s="16">
        <v>127</v>
      </c>
      <c r="B130" s="79" t="s">
        <v>187</v>
      </c>
      <c r="C130" s="83">
        <v>640000</v>
      </c>
    </row>
    <row r="131" spans="1:3" x14ac:dyDescent="0.35">
      <c r="A131" s="16">
        <v>128</v>
      </c>
      <c r="B131" s="79" t="s">
        <v>187</v>
      </c>
      <c r="C131" s="83">
        <v>645000</v>
      </c>
    </row>
    <row r="132" spans="1:3" x14ac:dyDescent="0.35">
      <c r="A132" s="16">
        <v>129</v>
      </c>
      <c r="B132" s="79" t="s">
        <v>187</v>
      </c>
      <c r="C132" s="83">
        <v>650000</v>
      </c>
    </row>
    <row r="133" spans="1:3" x14ac:dyDescent="0.35">
      <c r="A133" s="16">
        <v>130</v>
      </c>
      <c r="B133" s="79" t="s">
        <v>187</v>
      </c>
      <c r="C133" s="83">
        <v>655000</v>
      </c>
    </row>
    <row r="134" spans="1:3" x14ac:dyDescent="0.35">
      <c r="A134" s="16">
        <v>131</v>
      </c>
      <c r="B134" s="79" t="s">
        <v>187</v>
      </c>
      <c r="C134" s="83">
        <v>660000</v>
      </c>
    </row>
    <row r="135" spans="1:3" x14ac:dyDescent="0.35">
      <c r="A135" s="16">
        <v>132</v>
      </c>
      <c r="B135" s="79" t="s">
        <v>187</v>
      </c>
      <c r="C135" s="83">
        <v>665000</v>
      </c>
    </row>
    <row r="136" spans="1:3" x14ac:dyDescent="0.35">
      <c r="A136" s="16">
        <v>133</v>
      </c>
      <c r="B136" s="79" t="s">
        <v>187</v>
      </c>
      <c r="C136" s="83">
        <v>670000</v>
      </c>
    </row>
    <row r="137" spans="1:3" x14ac:dyDescent="0.35">
      <c r="A137" s="16">
        <v>134</v>
      </c>
      <c r="B137" s="79" t="s">
        <v>187</v>
      </c>
      <c r="C137" s="83">
        <v>675000</v>
      </c>
    </row>
    <row r="138" spans="1:3" x14ac:dyDescent="0.35">
      <c r="A138" s="16">
        <v>135</v>
      </c>
      <c r="B138" s="79" t="s">
        <v>187</v>
      </c>
      <c r="C138" s="83">
        <v>680000</v>
      </c>
    </row>
    <row r="139" spans="1:3" x14ac:dyDescent="0.35">
      <c r="A139" s="16">
        <v>136</v>
      </c>
      <c r="B139" s="79" t="s">
        <v>187</v>
      </c>
      <c r="C139" s="83">
        <v>685000</v>
      </c>
    </row>
    <row r="140" spans="1:3" x14ac:dyDescent="0.35">
      <c r="A140" s="16">
        <v>137</v>
      </c>
      <c r="B140" s="79" t="s">
        <v>187</v>
      </c>
      <c r="C140" s="83">
        <v>690000</v>
      </c>
    </row>
    <row r="141" spans="1:3" x14ac:dyDescent="0.35">
      <c r="A141" s="16">
        <v>138</v>
      </c>
      <c r="B141" s="79" t="s">
        <v>187</v>
      </c>
      <c r="C141" s="83">
        <v>695000</v>
      </c>
    </row>
    <row r="142" spans="1:3" x14ac:dyDescent="0.35">
      <c r="A142" s="16">
        <v>139</v>
      </c>
      <c r="B142" s="79" t="s">
        <v>187</v>
      </c>
      <c r="C142" s="83">
        <v>700000</v>
      </c>
    </row>
    <row r="143" spans="1:3" x14ac:dyDescent="0.35">
      <c r="A143" s="16">
        <v>140</v>
      </c>
      <c r="B143" s="79" t="s">
        <v>187</v>
      </c>
      <c r="C143" s="83">
        <v>705000</v>
      </c>
    </row>
    <row r="144" spans="1:3" x14ac:dyDescent="0.35">
      <c r="A144" s="16">
        <v>141</v>
      </c>
      <c r="B144" s="79" t="s">
        <v>187</v>
      </c>
      <c r="C144" s="83">
        <v>710000</v>
      </c>
    </row>
    <row r="145" spans="1:3" x14ac:dyDescent="0.35">
      <c r="A145" s="16">
        <v>142</v>
      </c>
      <c r="B145" s="79" t="s">
        <v>187</v>
      </c>
      <c r="C145" s="83">
        <v>715000</v>
      </c>
    </row>
    <row r="146" spans="1:3" x14ac:dyDescent="0.35">
      <c r="A146" s="16">
        <v>143</v>
      </c>
      <c r="B146" s="79" t="s">
        <v>187</v>
      </c>
      <c r="C146" s="83">
        <v>720000</v>
      </c>
    </row>
    <row r="147" spans="1:3" x14ac:dyDescent="0.35">
      <c r="A147" s="16">
        <v>144</v>
      </c>
      <c r="B147" s="79" t="s">
        <v>187</v>
      </c>
      <c r="C147" s="83">
        <v>725000</v>
      </c>
    </row>
    <row r="148" spans="1:3" x14ac:dyDescent="0.35">
      <c r="A148" s="16">
        <v>145</v>
      </c>
      <c r="B148" s="79" t="s">
        <v>187</v>
      </c>
      <c r="C148" s="83">
        <v>730000</v>
      </c>
    </row>
    <row r="149" spans="1:3" x14ac:dyDescent="0.35">
      <c r="A149" s="16">
        <v>146</v>
      </c>
      <c r="B149" s="79" t="s">
        <v>187</v>
      </c>
      <c r="C149" s="83">
        <v>735000</v>
      </c>
    </row>
    <row r="150" spans="1:3" x14ac:dyDescent="0.35">
      <c r="A150" s="16">
        <v>147</v>
      </c>
      <c r="B150" s="79" t="s">
        <v>187</v>
      </c>
      <c r="C150" s="83">
        <v>740000</v>
      </c>
    </row>
    <row r="151" spans="1:3" x14ac:dyDescent="0.35">
      <c r="A151" s="16">
        <v>148</v>
      </c>
      <c r="B151" s="79" t="s">
        <v>187</v>
      </c>
      <c r="C151" s="83">
        <v>745000</v>
      </c>
    </row>
    <row r="152" spans="1:3" x14ac:dyDescent="0.35">
      <c r="A152" s="16">
        <v>149</v>
      </c>
      <c r="B152" s="79" t="s">
        <v>187</v>
      </c>
      <c r="C152" s="83">
        <v>750000</v>
      </c>
    </row>
    <row r="153" spans="1:3" x14ac:dyDescent="0.35">
      <c r="A153" s="16">
        <v>150</v>
      </c>
      <c r="B153" s="79" t="s">
        <v>187</v>
      </c>
      <c r="C153" s="83">
        <v>755000</v>
      </c>
    </row>
    <row r="154" spans="1:3" x14ac:dyDescent="0.35">
      <c r="A154" s="16">
        <v>151</v>
      </c>
      <c r="B154" s="79" t="s">
        <v>187</v>
      </c>
      <c r="C154" s="83">
        <v>760000</v>
      </c>
    </row>
    <row r="155" spans="1:3" x14ac:dyDescent="0.35">
      <c r="A155" s="16">
        <v>152</v>
      </c>
      <c r="B155" s="79" t="s">
        <v>187</v>
      </c>
      <c r="C155" s="83">
        <v>765000</v>
      </c>
    </row>
    <row r="156" spans="1:3" x14ac:dyDescent="0.35">
      <c r="A156" s="16">
        <v>153</v>
      </c>
      <c r="B156" s="79" t="s">
        <v>187</v>
      </c>
      <c r="C156" s="83">
        <v>770000</v>
      </c>
    </row>
    <row r="157" spans="1:3" x14ac:dyDescent="0.35">
      <c r="A157" s="16">
        <v>154</v>
      </c>
      <c r="B157" s="79" t="s">
        <v>187</v>
      </c>
      <c r="C157" s="83">
        <v>775000</v>
      </c>
    </row>
    <row r="158" spans="1:3" x14ac:dyDescent="0.35">
      <c r="A158" s="16">
        <v>155</v>
      </c>
      <c r="B158" s="79" t="s">
        <v>187</v>
      </c>
      <c r="C158" s="83">
        <v>780000</v>
      </c>
    </row>
    <row r="159" spans="1:3" x14ac:dyDescent="0.35">
      <c r="A159" s="16">
        <v>156</v>
      </c>
      <c r="B159" s="79" t="s">
        <v>187</v>
      </c>
      <c r="C159" s="83">
        <v>785000</v>
      </c>
    </row>
    <row r="160" spans="1:3" x14ac:dyDescent="0.35">
      <c r="A160" s="16">
        <v>157</v>
      </c>
      <c r="B160" s="79" t="s">
        <v>187</v>
      </c>
      <c r="C160" s="83">
        <v>790000</v>
      </c>
    </row>
    <row r="161" spans="1:3" x14ac:dyDescent="0.35">
      <c r="A161" s="16">
        <v>158</v>
      </c>
      <c r="B161" s="79" t="s">
        <v>187</v>
      </c>
      <c r="C161" s="83">
        <v>795000</v>
      </c>
    </row>
    <row r="162" spans="1:3" x14ac:dyDescent="0.35">
      <c r="A162" s="16">
        <v>159</v>
      </c>
      <c r="B162" s="79" t="s">
        <v>187</v>
      </c>
      <c r="C162" s="83">
        <v>800000</v>
      </c>
    </row>
    <row r="163" spans="1:3" x14ac:dyDescent="0.35">
      <c r="A163" s="16">
        <v>160</v>
      </c>
      <c r="B163" s="79" t="s">
        <v>187</v>
      </c>
      <c r="C163" s="83">
        <v>805000</v>
      </c>
    </row>
    <row r="164" spans="1:3" x14ac:dyDescent="0.35">
      <c r="A164" s="16">
        <v>161</v>
      </c>
      <c r="B164" s="79" t="s">
        <v>187</v>
      </c>
      <c r="C164" s="83">
        <v>810000</v>
      </c>
    </row>
    <row r="165" spans="1:3" x14ac:dyDescent="0.35">
      <c r="A165" s="16">
        <v>162</v>
      </c>
      <c r="B165" s="79" t="s">
        <v>187</v>
      </c>
      <c r="C165" s="83">
        <v>815000</v>
      </c>
    </row>
    <row r="166" spans="1:3" x14ac:dyDescent="0.35">
      <c r="A166" s="16">
        <v>163</v>
      </c>
      <c r="B166" s="79" t="s">
        <v>187</v>
      </c>
      <c r="C166" s="83">
        <v>820000</v>
      </c>
    </row>
    <row r="167" spans="1:3" x14ac:dyDescent="0.35">
      <c r="A167" s="16">
        <v>164</v>
      </c>
      <c r="B167" s="79" t="s">
        <v>187</v>
      </c>
      <c r="C167" s="83">
        <v>825000</v>
      </c>
    </row>
    <row r="168" spans="1:3" x14ac:dyDescent="0.35">
      <c r="A168" s="16">
        <v>165</v>
      </c>
      <c r="B168" s="79" t="s">
        <v>187</v>
      </c>
      <c r="C168" s="83">
        <v>830000</v>
      </c>
    </row>
    <row r="169" spans="1:3" x14ac:dyDescent="0.35">
      <c r="A169" s="16">
        <v>166</v>
      </c>
      <c r="B169" s="79" t="s">
        <v>187</v>
      </c>
      <c r="C169" s="83">
        <v>835000</v>
      </c>
    </row>
    <row r="170" spans="1:3" x14ac:dyDescent="0.35">
      <c r="A170" s="16">
        <v>167</v>
      </c>
      <c r="B170" s="79" t="s">
        <v>187</v>
      </c>
      <c r="C170" s="83">
        <v>840000</v>
      </c>
    </row>
    <row r="171" spans="1:3" x14ac:dyDescent="0.35">
      <c r="A171" s="16">
        <v>168</v>
      </c>
      <c r="B171" s="79" t="s">
        <v>187</v>
      </c>
      <c r="C171" s="83">
        <v>845000</v>
      </c>
    </row>
    <row r="172" spans="1:3" x14ac:dyDescent="0.35">
      <c r="A172" s="16">
        <v>169</v>
      </c>
      <c r="B172" s="79" t="s">
        <v>187</v>
      </c>
      <c r="C172" s="83">
        <v>850000</v>
      </c>
    </row>
    <row r="173" spans="1:3" x14ac:dyDescent="0.35">
      <c r="A173" s="16">
        <v>170</v>
      </c>
      <c r="B173" s="79" t="s">
        <v>187</v>
      </c>
      <c r="C173" s="83">
        <v>855000</v>
      </c>
    </row>
    <row r="174" spans="1:3" x14ac:dyDescent="0.35">
      <c r="A174" s="16">
        <v>171</v>
      </c>
      <c r="B174" s="79" t="s">
        <v>187</v>
      </c>
      <c r="C174" s="83">
        <v>860000</v>
      </c>
    </row>
    <row r="175" spans="1:3" x14ac:dyDescent="0.35">
      <c r="A175" s="16">
        <v>172</v>
      </c>
      <c r="B175" s="79" t="s">
        <v>187</v>
      </c>
      <c r="C175" s="83">
        <v>865000</v>
      </c>
    </row>
    <row r="176" spans="1:3" x14ac:dyDescent="0.35">
      <c r="A176" s="16">
        <v>173</v>
      </c>
      <c r="B176" s="79" t="s">
        <v>187</v>
      </c>
      <c r="C176" s="83">
        <v>870000</v>
      </c>
    </row>
    <row r="177" spans="1:3" x14ac:dyDescent="0.35">
      <c r="A177" s="16">
        <v>174</v>
      </c>
      <c r="B177" s="79" t="s">
        <v>187</v>
      </c>
      <c r="C177" s="83">
        <v>875000</v>
      </c>
    </row>
    <row r="178" spans="1:3" x14ac:dyDescent="0.35">
      <c r="A178" s="16">
        <v>175</v>
      </c>
      <c r="B178" s="79" t="s">
        <v>187</v>
      </c>
      <c r="C178" s="83">
        <v>880000</v>
      </c>
    </row>
    <row r="179" spans="1:3" x14ac:dyDescent="0.35">
      <c r="A179" s="16">
        <v>176</v>
      </c>
      <c r="B179" s="79" t="s">
        <v>187</v>
      </c>
      <c r="C179" s="83">
        <v>885000</v>
      </c>
    </row>
    <row r="180" spans="1:3" x14ac:dyDescent="0.35">
      <c r="A180" s="16">
        <v>177</v>
      </c>
      <c r="B180" s="79" t="s">
        <v>187</v>
      </c>
      <c r="C180" s="83">
        <v>890000</v>
      </c>
    </row>
    <row r="181" spans="1:3" x14ac:dyDescent="0.35">
      <c r="A181" s="16">
        <v>178</v>
      </c>
      <c r="B181" s="79" t="s">
        <v>187</v>
      </c>
      <c r="C181" s="83">
        <v>895000</v>
      </c>
    </row>
    <row r="182" spans="1:3" x14ac:dyDescent="0.35">
      <c r="A182" s="16">
        <v>179</v>
      </c>
      <c r="B182" s="79" t="s">
        <v>187</v>
      </c>
      <c r="C182" s="83">
        <v>900000</v>
      </c>
    </row>
    <row r="183" spans="1:3" x14ac:dyDescent="0.35">
      <c r="A183" s="16">
        <v>180</v>
      </c>
      <c r="B183" s="79" t="s">
        <v>187</v>
      </c>
      <c r="C183" s="83">
        <v>905000</v>
      </c>
    </row>
    <row r="184" spans="1:3" x14ac:dyDescent="0.35">
      <c r="A184" s="16">
        <v>181</v>
      </c>
      <c r="B184" s="79" t="s">
        <v>187</v>
      </c>
      <c r="C184" s="83">
        <v>910000</v>
      </c>
    </row>
    <row r="185" spans="1:3" x14ac:dyDescent="0.35">
      <c r="A185" s="16">
        <v>182</v>
      </c>
      <c r="B185" s="79" t="s">
        <v>187</v>
      </c>
      <c r="C185" s="83">
        <v>915000</v>
      </c>
    </row>
    <row r="186" spans="1:3" x14ac:dyDescent="0.35">
      <c r="A186" s="16">
        <v>183</v>
      </c>
      <c r="B186" s="79" t="s">
        <v>187</v>
      </c>
      <c r="C186" s="83">
        <v>920000</v>
      </c>
    </row>
    <row r="187" spans="1:3" x14ac:dyDescent="0.35">
      <c r="A187" s="16">
        <v>184</v>
      </c>
      <c r="B187" s="79" t="s">
        <v>187</v>
      </c>
      <c r="C187" s="83">
        <v>925000</v>
      </c>
    </row>
    <row r="188" spans="1:3" x14ac:dyDescent="0.35">
      <c r="A188" s="16">
        <v>185</v>
      </c>
      <c r="B188" s="79" t="s">
        <v>187</v>
      </c>
      <c r="C188" s="83">
        <v>930000</v>
      </c>
    </row>
    <row r="189" spans="1:3" x14ac:dyDescent="0.35">
      <c r="A189" s="16">
        <v>186</v>
      </c>
      <c r="B189" s="79" t="s">
        <v>187</v>
      </c>
      <c r="C189" s="83">
        <v>935000</v>
      </c>
    </row>
    <row r="190" spans="1:3" x14ac:dyDescent="0.35">
      <c r="A190" s="16">
        <v>187</v>
      </c>
      <c r="B190" s="79" t="s">
        <v>187</v>
      </c>
      <c r="C190" s="83">
        <v>940000</v>
      </c>
    </row>
    <row r="191" spans="1:3" x14ac:dyDescent="0.35">
      <c r="A191" s="16">
        <v>188</v>
      </c>
      <c r="B191" s="79" t="s">
        <v>187</v>
      </c>
      <c r="C191" s="83">
        <v>945000</v>
      </c>
    </row>
    <row r="192" spans="1:3" x14ac:dyDescent="0.35">
      <c r="A192" s="16">
        <v>189</v>
      </c>
      <c r="B192" s="79" t="s">
        <v>187</v>
      </c>
      <c r="C192" s="83">
        <v>950000</v>
      </c>
    </row>
    <row r="193" spans="1:3" x14ac:dyDescent="0.35">
      <c r="A193" s="16">
        <v>190</v>
      </c>
      <c r="B193" s="79" t="s">
        <v>187</v>
      </c>
      <c r="C193" s="83">
        <v>955000</v>
      </c>
    </row>
    <row r="194" spans="1:3" x14ac:dyDescent="0.35">
      <c r="A194" s="16">
        <v>191</v>
      </c>
      <c r="B194" s="79" t="s">
        <v>187</v>
      </c>
      <c r="C194" s="83">
        <v>960000</v>
      </c>
    </row>
    <row r="195" spans="1:3" x14ac:dyDescent="0.35">
      <c r="A195" s="16">
        <v>192</v>
      </c>
      <c r="B195" s="79" t="s">
        <v>187</v>
      </c>
      <c r="C195" s="83">
        <v>965000</v>
      </c>
    </row>
    <row r="196" spans="1:3" x14ac:dyDescent="0.35">
      <c r="A196" s="16">
        <v>193</v>
      </c>
      <c r="B196" s="79" t="s">
        <v>187</v>
      </c>
      <c r="C196" s="83">
        <v>970000</v>
      </c>
    </row>
    <row r="197" spans="1:3" x14ac:dyDescent="0.35">
      <c r="A197" s="16">
        <v>194</v>
      </c>
      <c r="B197" s="79" t="s">
        <v>187</v>
      </c>
      <c r="C197" s="83">
        <v>975000</v>
      </c>
    </row>
    <row r="198" spans="1:3" x14ac:dyDescent="0.35">
      <c r="A198" s="16">
        <v>195</v>
      </c>
      <c r="B198" s="79" t="s">
        <v>187</v>
      </c>
      <c r="C198" s="83">
        <v>980000</v>
      </c>
    </row>
    <row r="199" spans="1:3" x14ac:dyDescent="0.35">
      <c r="A199" s="16">
        <v>196</v>
      </c>
      <c r="B199" s="79" t="s">
        <v>187</v>
      </c>
      <c r="C199" s="83">
        <v>985000</v>
      </c>
    </row>
    <row r="200" spans="1:3" x14ac:dyDescent="0.35">
      <c r="A200" s="16">
        <v>197</v>
      </c>
      <c r="B200" s="79" t="s">
        <v>187</v>
      </c>
      <c r="C200" s="83">
        <v>990000</v>
      </c>
    </row>
    <row r="201" spans="1:3" x14ac:dyDescent="0.35">
      <c r="A201" s="16">
        <v>198</v>
      </c>
      <c r="B201" s="79" t="s">
        <v>187</v>
      </c>
      <c r="C201" s="83">
        <v>995000</v>
      </c>
    </row>
    <row r="202" spans="1:3" x14ac:dyDescent="0.35">
      <c r="A202" s="16">
        <v>199</v>
      </c>
      <c r="B202" s="79" t="s">
        <v>187</v>
      </c>
      <c r="C202" s="83">
        <v>1000000</v>
      </c>
    </row>
    <row r="203" spans="1:3" x14ac:dyDescent="0.35">
      <c r="A203" s="16">
        <v>200</v>
      </c>
      <c r="B203" s="79" t="s">
        <v>187</v>
      </c>
      <c r="C203" s="83">
        <v>1005000</v>
      </c>
    </row>
    <row r="204" spans="1:3" x14ac:dyDescent="0.35">
      <c r="A204" s="16">
        <v>201</v>
      </c>
      <c r="B204" s="11">
        <v>-2</v>
      </c>
      <c r="C204" s="83">
        <v>1010000</v>
      </c>
    </row>
    <row r="205" spans="1:3" x14ac:dyDescent="0.35">
      <c r="A205" s="16">
        <v>202</v>
      </c>
      <c r="B205" s="11">
        <v>-2</v>
      </c>
      <c r="C205" s="83">
        <v>1015000</v>
      </c>
    </row>
    <row r="206" spans="1:3" x14ac:dyDescent="0.35">
      <c r="A206" s="16">
        <v>203</v>
      </c>
      <c r="B206" s="11">
        <v>-2</v>
      </c>
      <c r="C206" s="83">
        <v>1020000</v>
      </c>
    </row>
    <row r="207" spans="1:3" x14ac:dyDescent="0.35">
      <c r="A207" s="16">
        <v>204</v>
      </c>
      <c r="B207" s="11">
        <v>-2</v>
      </c>
      <c r="C207" s="83">
        <v>1025000</v>
      </c>
    </row>
    <row r="208" spans="1:3" x14ac:dyDescent="0.35">
      <c r="A208" s="16">
        <v>205</v>
      </c>
      <c r="B208" s="11">
        <v>-2</v>
      </c>
      <c r="C208" s="83">
        <v>1030000</v>
      </c>
    </row>
    <row r="209" spans="1:3" x14ac:dyDescent="0.35">
      <c r="A209" s="16">
        <v>206</v>
      </c>
      <c r="B209" s="11">
        <v>-2</v>
      </c>
      <c r="C209" s="83">
        <v>1035000</v>
      </c>
    </row>
    <row r="210" spans="1:3" x14ac:dyDescent="0.35">
      <c r="A210" s="16">
        <v>207</v>
      </c>
      <c r="B210" s="11">
        <v>-2</v>
      </c>
      <c r="C210" s="83">
        <v>1040000</v>
      </c>
    </row>
    <row r="211" spans="1:3" x14ac:dyDescent="0.35">
      <c r="A211" s="16">
        <v>208</v>
      </c>
      <c r="B211" s="11">
        <v>-2</v>
      </c>
      <c r="C211" s="83">
        <v>1045000</v>
      </c>
    </row>
    <row r="212" spans="1:3" x14ac:dyDescent="0.35">
      <c r="A212" s="16">
        <v>209</v>
      </c>
      <c r="B212" s="11">
        <v>-2</v>
      </c>
      <c r="C212" s="83">
        <v>1050000</v>
      </c>
    </row>
    <row r="213" spans="1:3" x14ac:dyDescent="0.35">
      <c r="A213" s="16">
        <v>210</v>
      </c>
      <c r="B213" s="11">
        <v>-2</v>
      </c>
      <c r="C213" s="83">
        <v>1055000</v>
      </c>
    </row>
    <row r="214" spans="1:3" x14ac:dyDescent="0.35">
      <c r="A214" s="16">
        <v>211</v>
      </c>
      <c r="B214" s="11">
        <v>-2</v>
      </c>
      <c r="C214" s="83">
        <v>1060000</v>
      </c>
    </row>
    <row r="215" spans="1:3" x14ac:dyDescent="0.35">
      <c r="A215" s="16">
        <v>212</v>
      </c>
      <c r="B215" s="11">
        <v>-2</v>
      </c>
      <c r="C215" s="83">
        <v>1065000</v>
      </c>
    </row>
    <row r="216" spans="1:3" x14ac:dyDescent="0.35">
      <c r="A216" s="16">
        <v>213</v>
      </c>
      <c r="B216" s="11">
        <v>-2</v>
      </c>
      <c r="C216" s="83">
        <v>1070000</v>
      </c>
    </row>
    <row r="217" spans="1:3" x14ac:dyDescent="0.35">
      <c r="A217" s="16">
        <v>214</v>
      </c>
      <c r="B217" s="11">
        <v>-2</v>
      </c>
      <c r="C217" s="83">
        <v>1075000</v>
      </c>
    </row>
    <row r="218" spans="1:3" x14ac:dyDescent="0.35">
      <c r="A218" s="16">
        <v>215</v>
      </c>
      <c r="B218" s="11">
        <v>-2</v>
      </c>
      <c r="C218" s="83">
        <v>1080000</v>
      </c>
    </row>
    <row r="219" spans="1:3" x14ac:dyDescent="0.35">
      <c r="A219" s="16">
        <v>216</v>
      </c>
      <c r="B219" s="11">
        <v>-2</v>
      </c>
      <c r="C219" s="83">
        <v>1085000</v>
      </c>
    </row>
    <row r="220" spans="1:3" x14ac:dyDescent="0.35">
      <c r="A220" s="16">
        <v>217</v>
      </c>
      <c r="B220" s="11">
        <v>-2</v>
      </c>
      <c r="C220" s="83">
        <v>1090000</v>
      </c>
    </row>
    <row r="221" spans="1:3" x14ac:dyDescent="0.35">
      <c r="A221" s="16">
        <v>218</v>
      </c>
      <c r="B221" s="11">
        <v>-2</v>
      </c>
      <c r="C221" s="83">
        <v>1095000</v>
      </c>
    </row>
    <row r="222" spans="1:3" x14ac:dyDescent="0.35">
      <c r="A222" s="16">
        <v>219</v>
      </c>
      <c r="B222" s="11">
        <v>-2</v>
      </c>
      <c r="C222" s="83">
        <v>1100000</v>
      </c>
    </row>
    <row r="223" spans="1:3" x14ac:dyDescent="0.35">
      <c r="A223" s="16">
        <v>220</v>
      </c>
      <c r="B223" s="11">
        <v>-2</v>
      </c>
      <c r="C223" s="83">
        <v>1105000</v>
      </c>
    </row>
    <row r="224" spans="1:3" x14ac:dyDescent="0.35">
      <c r="A224" s="16">
        <v>221</v>
      </c>
      <c r="B224" s="11">
        <v>-2</v>
      </c>
      <c r="C224" s="83">
        <v>1110000</v>
      </c>
    </row>
    <row r="225" spans="1:3" x14ac:dyDescent="0.35">
      <c r="A225" s="16">
        <v>222</v>
      </c>
      <c r="B225" s="11">
        <v>-2</v>
      </c>
      <c r="C225" s="83">
        <v>1115000</v>
      </c>
    </row>
    <row r="226" spans="1:3" x14ac:dyDescent="0.35">
      <c r="A226" s="16">
        <v>223</v>
      </c>
      <c r="B226" s="11">
        <v>-2</v>
      </c>
      <c r="C226" s="83">
        <v>1120000</v>
      </c>
    </row>
    <row r="227" spans="1:3" x14ac:dyDescent="0.35">
      <c r="A227" s="16">
        <v>224</v>
      </c>
      <c r="B227" s="11">
        <v>-2</v>
      </c>
      <c r="C227" s="83">
        <v>1125000</v>
      </c>
    </row>
    <row r="228" spans="1:3" x14ac:dyDescent="0.35">
      <c r="A228" s="16">
        <v>225</v>
      </c>
      <c r="B228" s="11">
        <v>-2</v>
      </c>
      <c r="C228" s="83">
        <v>1130000</v>
      </c>
    </row>
    <row r="229" spans="1:3" x14ac:dyDescent="0.35">
      <c r="A229" s="16">
        <v>226</v>
      </c>
      <c r="B229" s="11">
        <v>-2</v>
      </c>
      <c r="C229" s="83">
        <v>1135000</v>
      </c>
    </row>
    <row r="230" spans="1:3" x14ac:dyDescent="0.35">
      <c r="A230" s="16">
        <v>227</v>
      </c>
      <c r="B230" s="11">
        <v>-2</v>
      </c>
      <c r="C230" s="83">
        <v>1140000</v>
      </c>
    </row>
    <row r="231" spans="1:3" x14ac:dyDescent="0.35">
      <c r="A231" s="16">
        <v>228</v>
      </c>
      <c r="B231" s="11">
        <v>-2</v>
      </c>
      <c r="C231" s="83">
        <v>1145000</v>
      </c>
    </row>
    <row r="232" spans="1:3" x14ac:dyDescent="0.35">
      <c r="A232" s="16">
        <v>229</v>
      </c>
      <c r="B232" s="11">
        <v>-2</v>
      </c>
      <c r="C232" s="83">
        <v>1150000</v>
      </c>
    </row>
    <row r="233" spans="1:3" x14ac:dyDescent="0.35">
      <c r="A233" s="16">
        <v>230</v>
      </c>
      <c r="B233" s="11">
        <v>-2</v>
      </c>
      <c r="C233" s="83">
        <v>1155000</v>
      </c>
    </row>
    <row r="234" spans="1:3" x14ac:dyDescent="0.35">
      <c r="A234" s="16">
        <v>231</v>
      </c>
      <c r="B234" s="11">
        <v>-2</v>
      </c>
      <c r="C234" s="83">
        <v>1160000</v>
      </c>
    </row>
    <row r="235" spans="1:3" x14ac:dyDescent="0.35">
      <c r="A235" s="16">
        <v>232</v>
      </c>
      <c r="B235" s="11">
        <v>-2</v>
      </c>
      <c r="C235" s="83">
        <v>1165000</v>
      </c>
    </row>
    <row r="236" spans="1:3" x14ac:dyDescent="0.35">
      <c r="A236" s="16">
        <v>233</v>
      </c>
      <c r="B236" s="11">
        <v>-2</v>
      </c>
      <c r="C236" s="83">
        <v>1170000</v>
      </c>
    </row>
    <row r="237" spans="1:3" x14ac:dyDescent="0.35">
      <c r="A237" s="16">
        <v>234</v>
      </c>
      <c r="B237" s="11">
        <v>-2</v>
      </c>
      <c r="C237" s="83">
        <v>1175000</v>
      </c>
    </row>
    <row r="238" spans="1:3" x14ac:dyDescent="0.35">
      <c r="A238" s="16">
        <v>235</v>
      </c>
      <c r="B238" s="11">
        <v>-2</v>
      </c>
      <c r="C238" s="83">
        <v>1180000</v>
      </c>
    </row>
    <row r="239" spans="1:3" x14ac:dyDescent="0.35">
      <c r="A239" s="16">
        <v>236</v>
      </c>
      <c r="B239" s="11">
        <v>-2</v>
      </c>
      <c r="C239" s="83">
        <v>1185000</v>
      </c>
    </row>
    <row r="240" spans="1:3" x14ac:dyDescent="0.35">
      <c r="A240" s="16">
        <v>237</v>
      </c>
      <c r="B240" s="11">
        <v>-2</v>
      </c>
      <c r="C240" s="83">
        <v>1190000</v>
      </c>
    </row>
    <row r="241" spans="1:3" x14ac:dyDescent="0.35">
      <c r="A241" s="16">
        <v>238</v>
      </c>
      <c r="B241" s="11">
        <v>-2</v>
      </c>
      <c r="C241" s="83">
        <v>1195000</v>
      </c>
    </row>
    <row r="242" spans="1:3" x14ac:dyDescent="0.35">
      <c r="A242" s="16">
        <v>239</v>
      </c>
      <c r="B242" s="11">
        <v>-2</v>
      </c>
      <c r="C242" s="83">
        <v>1200000</v>
      </c>
    </row>
    <row r="243" spans="1:3" x14ac:dyDescent="0.35">
      <c r="A243" s="16">
        <v>240</v>
      </c>
      <c r="B243" s="11">
        <v>-2</v>
      </c>
      <c r="C243" s="83">
        <v>1205000</v>
      </c>
    </row>
    <row r="244" spans="1:3" x14ac:dyDescent="0.35">
      <c r="A244" s="16">
        <v>241</v>
      </c>
      <c r="B244" s="11">
        <v>-2</v>
      </c>
      <c r="C244" s="83">
        <v>1210000</v>
      </c>
    </row>
    <row r="245" spans="1:3" x14ac:dyDescent="0.35">
      <c r="A245" s="16">
        <v>242</v>
      </c>
      <c r="B245" s="11">
        <v>-2</v>
      </c>
      <c r="C245" s="83">
        <v>1215000</v>
      </c>
    </row>
    <row r="246" spans="1:3" x14ac:dyDescent="0.35">
      <c r="A246" s="16">
        <v>243</v>
      </c>
      <c r="B246" s="11">
        <v>-2</v>
      </c>
      <c r="C246" s="83">
        <v>1220000</v>
      </c>
    </row>
    <row r="247" spans="1:3" x14ac:dyDescent="0.35">
      <c r="A247" s="16">
        <v>244</v>
      </c>
      <c r="B247" s="11">
        <v>-2</v>
      </c>
      <c r="C247" s="83">
        <v>1225000</v>
      </c>
    </row>
    <row r="248" spans="1:3" x14ac:dyDescent="0.35">
      <c r="A248" s="16">
        <v>245</v>
      </c>
      <c r="B248" s="11">
        <v>-2</v>
      </c>
      <c r="C248" s="83">
        <v>1230000</v>
      </c>
    </row>
    <row r="249" spans="1:3" x14ac:dyDescent="0.35">
      <c r="A249" s="16">
        <v>246</v>
      </c>
      <c r="B249" s="11">
        <v>-2</v>
      </c>
      <c r="C249" s="83">
        <v>1235000</v>
      </c>
    </row>
    <row r="250" spans="1:3" x14ac:dyDescent="0.35">
      <c r="A250" s="16">
        <v>247</v>
      </c>
      <c r="B250" s="11">
        <v>-2</v>
      </c>
      <c r="C250" s="83">
        <v>1240000</v>
      </c>
    </row>
    <row r="251" spans="1:3" x14ac:dyDescent="0.35">
      <c r="A251" s="16">
        <v>248</v>
      </c>
      <c r="B251" s="11">
        <v>-2</v>
      </c>
      <c r="C251" s="83">
        <v>1245000</v>
      </c>
    </row>
    <row r="252" spans="1:3" x14ac:dyDescent="0.35">
      <c r="A252" s="16">
        <v>249</v>
      </c>
      <c r="B252" s="11">
        <v>-2</v>
      </c>
      <c r="C252" s="83">
        <v>1250000</v>
      </c>
    </row>
    <row r="253" spans="1:3" x14ac:dyDescent="0.35">
      <c r="A253" s="16">
        <v>250</v>
      </c>
      <c r="B253" s="11">
        <v>-2</v>
      </c>
      <c r="C253" s="83">
        <v>1255000</v>
      </c>
    </row>
    <row r="254" spans="1:3" x14ac:dyDescent="0.35">
      <c r="A254" s="16">
        <v>251</v>
      </c>
      <c r="B254" s="11">
        <v>-2</v>
      </c>
      <c r="C254" s="83">
        <v>1260000</v>
      </c>
    </row>
    <row r="255" spans="1:3" x14ac:dyDescent="0.35">
      <c r="A255" s="16">
        <v>252</v>
      </c>
      <c r="B255" s="11">
        <v>-2</v>
      </c>
      <c r="C255" s="83">
        <v>1265000</v>
      </c>
    </row>
    <row r="256" spans="1:3" x14ac:dyDescent="0.35">
      <c r="A256" s="16">
        <v>253</v>
      </c>
      <c r="B256" s="11">
        <v>-2</v>
      </c>
      <c r="C256" s="83">
        <v>1270000</v>
      </c>
    </row>
    <row r="257" spans="1:3" x14ac:dyDescent="0.35">
      <c r="A257" s="16">
        <v>254</v>
      </c>
      <c r="B257" s="11">
        <v>-2</v>
      </c>
      <c r="C257" s="83">
        <v>1275000</v>
      </c>
    </row>
    <row r="258" spans="1:3" x14ac:dyDescent="0.35">
      <c r="A258" s="16">
        <v>255</v>
      </c>
      <c r="B258" s="11">
        <v>-2</v>
      </c>
      <c r="C258" s="83">
        <v>1280000</v>
      </c>
    </row>
    <row r="259" spans="1:3" x14ac:dyDescent="0.35">
      <c r="A259" s="16">
        <v>256</v>
      </c>
      <c r="B259" s="11">
        <v>-2</v>
      </c>
      <c r="C259" s="83">
        <v>1285000</v>
      </c>
    </row>
    <row r="260" spans="1:3" x14ac:dyDescent="0.35">
      <c r="A260" s="16">
        <v>257</v>
      </c>
      <c r="B260" s="11">
        <v>-2</v>
      </c>
      <c r="C260" s="83">
        <v>1290000</v>
      </c>
    </row>
    <row r="261" spans="1:3" x14ac:dyDescent="0.35">
      <c r="A261" s="16">
        <v>258</v>
      </c>
      <c r="B261" s="11">
        <v>-2</v>
      </c>
      <c r="C261" s="83">
        <v>1295000</v>
      </c>
    </row>
    <row r="262" spans="1:3" x14ac:dyDescent="0.35">
      <c r="A262" s="16">
        <v>259</v>
      </c>
      <c r="B262" s="11">
        <v>-2</v>
      </c>
      <c r="C262" s="83">
        <v>1300000</v>
      </c>
    </row>
    <row r="263" spans="1:3" x14ac:dyDescent="0.35">
      <c r="A263" s="16">
        <v>260</v>
      </c>
      <c r="B263" s="11">
        <v>-2</v>
      </c>
      <c r="C263" s="83">
        <v>1305000</v>
      </c>
    </row>
    <row r="264" spans="1:3" x14ac:dyDescent="0.35">
      <c r="A264" s="16">
        <v>261</v>
      </c>
      <c r="B264" s="11">
        <v>-2</v>
      </c>
      <c r="C264" s="83">
        <v>1310000</v>
      </c>
    </row>
    <row r="265" spans="1:3" x14ac:dyDescent="0.35">
      <c r="A265" s="16">
        <v>262</v>
      </c>
      <c r="B265" s="11">
        <v>-2</v>
      </c>
      <c r="C265" s="83">
        <v>1315000</v>
      </c>
    </row>
    <row r="266" spans="1:3" x14ac:dyDescent="0.35">
      <c r="A266" s="16">
        <v>263</v>
      </c>
      <c r="B266" s="11">
        <v>-2</v>
      </c>
      <c r="C266" s="83">
        <v>1320000</v>
      </c>
    </row>
    <row r="267" spans="1:3" x14ac:dyDescent="0.35">
      <c r="A267" s="16">
        <v>264</v>
      </c>
      <c r="B267" s="11">
        <v>-2</v>
      </c>
      <c r="C267" s="83">
        <v>1325000</v>
      </c>
    </row>
    <row r="268" spans="1:3" x14ac:dyDescent="0.35">
      <c r="A268" s="16">
        <v>265</v>
      </c>
      <c r="B268" s="11">
        <v>-2</v>
      </c>
      <c r="C268" s="83">
        <v>1330000</v>
      </c>
    </row>
    <row r="269" spans="1:3" x14ac:dyDescent="0.35">
      <c r="A269" s="16">
        <v>266</v>
      </c>
      <c r="B269" s="11">
        <v>-2</v>
      </c>
      <c r="C269" s="83">
        <v>1335000</v>
      </c>
    </row>
    <row r="270" spans="1:3" x14ac:dyDescent="0.35">
      <c r="A270" s="16">
        <v>267</v>
      </c>
      <c r="B270" s="11">
        <v>-2</v>
      </c>
      <c r="C270" s="83">
        <v>1340000</v>
      </c>
    </row>
    <row r="271" spans="1:3" x14ac:dyDescent="0.35">
      <c r="A271" s="16">
        <v>268</v>
      </c>
      <c r="B271" s="11">
        <v>-2</v>
      </c>
      <c r="C271" s="83">
        <v>1345000</v>
      </c>
    </row>
    <row r="272" spans="1:3" x14ac:dyDescent="0.35">
      <c r="A272" s="16">
        <v>269</v>
      </c>
      <c r="B272" s="11">
        <v>-2</v>
      </c>
      <c r="C272" s="83">
        <v>1350000</v>
      </c>
    </row>
    <row r="273" spans="1:3" x14ac:dyDescent="0.35">
      <c r="A273" s="16">
        <v>270</v>
      </c>
      <c r="B273" s="11">
        <v>-2</v>
      </c>
      <c r="C273" s="83">
        <v>1355000</v>
      </c>
    </row>
    <row r="274" spans="1:3" x14ac:dyDescent="0.35">
      <c r="A274" s="16">
        <v>271</v>
      </c>
      <c r="B274" s="11">
        <v>-2</v>
      </c>
      <c r="C274" s="83">
        <v>1360000</v>
      </c>
    </row>
    <row r="275" spans="1:3" x14ac:dyDescent="0.35">
      <c r="A275" s="16">
        <v>272</v>
      </c>
      <c r="B275" s="11">
        <v>-2</v>
      </c>
      <c r="C275" s="83">
        <v>1365000</v>
      </c>
    </row>
    <row r="276" spans="1:3" x14ac:dyDescent="0.35">
      <c r="A276" s="16">
        <v>273</v>
      </c>
      <c r="B276" s="11">
        <v>-2</v>
      </c>
      <c r="C276" s="83">
        <v>1370000</v>
      </c>
    </row>
    <row r="277" spans="1:3" x14ac:dyDescent="0.35">
      <c r="A277" s="16">
        <v>274</v>
      </c>
      <c r="B277" s="11">
        <v>-2</v>
      </c>
      <c r="C277" s="83">
        <v>1375000</v>
      </c>
    </row>
    <row r="278" spans="1:3" x14ac:dyDescent="0.35">
      <c r="A278" s="16">
        <v>275</v>
      </c>
      <c r="B278" s="11">
        <v>-2</v>
      </c>
      <c r="C278" s="83">
        <v>1380000</v>
      </c>
    </row>
    <row r="279" spans="1:3" x14ac:dyDescent="0.35">
      <c r="A279" s="16">
        <v>276</v>
      </c>
      <c r="B279" s="11">
        <v>-2</v>
      </c>
      <c r="C279" s="83">
        <v>1385000</v>
      </c>
    </row>
    <row r="280" spans="1:3" x14ac:dyDescent="0.35">
      <c r="A280" s="16">
        <v>277</v>
      </c>
      <c r="B280" s="11">
        <v>-2</v>
      </c>
      <c r="C280" s="83">
        <v>1390000</v>
      </c>
    </row>
    <row r="281" spans="1:3" x14ac:dyDescent="0.35">
      <c r="A281" s="16">
        <v>278</v>
      </c>
      <c r="B281" s="11">
        <v>-2</v>
      </c>
      <c r="C281" s="83">
        <v>1395000</v>
      </c>
    </row>
    <row r="282" spans="1:3" x14ac:dyDescent="0.35">
      <c r="A282" s="16">
        <v>279</v>
      </c>
      <c r="B282" s="11">
        <v>-2</v>
      </c>
      <c r="C282" s="83">
        <v>1400000</v>
      </c>
    </row>
    <row r="283" spans="1:3" x14ac:dyDescent="0.35">
      <c r="A283" s="16">
        <v>280</v>
      </c>
      <c r="B283" s="11">
        <v>-2</v>
      </c>
      <c r="C283" s="83">
        <v>1405000</v>
      </c>
    </row>
    <row r="284" spans="1:3" x14ac:dyDescent="0.35">
      <c r="A284" s="16">
        <v>281</v>
      </c>
      <c r="B284" s="11">
        <v>-2</v>
      </c>
      <c r="C284" s="83">
        <v>1410000</v>
      </c>
    </row>
    <row r="285" spans="1:3" x14ac:dyDescent="0.35">
      <c r="A285" s="16">
        <v>282</v>
      </c>
      <c r="B285" s="11">
        <v>-2</v>
      </c>
      <c r="C285" s="83">
        <v>1415000</v>
      </c>
    </row>
    <row r="286" spans="1:3" x14ac:dyDescent="0.35">
      <c r="A286" s="16">
        <v>283</v>
      </c>
      <c r="B286" s="11">
        <v>-2</v>
      </c>
      <c r="C286" s="83">
        <v>1420000</v>
      </c>
    </row>
    <row r="287" spans="1:3" x14ac:dyDescent="0.35">
      <c r="A287" s="16">
        <v>284</v>
      </c>
      <c r="B287" s="11">
        <v>-2</v>
      </c>
      <c r="C287" s="83">
        <v>1425000</v>
      </c>
    </row>
    <row r="288" spans="1:3" x14ac:dyDescent="0.35">
      <c r="A288" s="16">
        <v>285</v>
      </c>
      <c r="B288" s="11">
        <v>-2</v>
      </c>
      <c r="C288" s="83">
        <v>1430000</v>
      </c>
    </row>
    <row r="289" spans="1:3" x14ac:dyDescent="0.35">
      <c r="A289" s="16">
        <v>286</v>
      </c>
      <c r="B289" s="11">
        <v>-2</v>
      </c>
      <c r="C289" s="83">
        <v>1435000</v>
      </c>
    </row>
    <row r="290" spans="1:3" x14ac:dyDescent="0.35">
      <c r="A290" s="16">
        <v>287</v>
      </c>
      <c r="B290" s="11">
        <v>-2</v>
      </c>
      <c r="C290" s="83">
        <v>1440000</v>
      </c>
    </row>
    <row r="291" spans="1:3" x14ac:dyDescent="0.35">
      <c r="A291" s="16">
        <v>288</v>
      </c>
      <c r="B291" s="11">
        <v>-2</v>
      </c>
      <c r="C291" s="83">
        <v>1445000</v>
      </c>
    </row>
    <row r="292" spans="1:3" x14ac:dyDescent="0.35">
      <c r="A292" s="16">
        <v>289</v>
      </c>
      <c r="B292" s="11">
        <v>-2</v>
      </c>
      <c r="C292" s="83">
        <v>1450000</v>
      </c>
    </row>
    <row r="293" spans="1:3" x14ac:dyDescent="0.35">
      <c r="A293" s="16">
        <v>290</v>
      </c>
      <c r="B293" s="11">
        <v>-2</v>
      </c>
      <c r="C293" s="83">
        <v>1455000</v>
      </c>
    </row>
    <row r="294" spans="1:3" x14ac:dyDescent="0.35">
      <c r="A294" s="16">
        <v>291</v>
      </c>
      <c r="B294" s="11">
        <v>-2</v>
      </c>
      <c r="C294" s="83">
        <v>1460000</v>
      </c>
    </row>
    <row r="295" spans="1:3" x14ac:dyDescent="0.35">
      <c r="A295" s="16">
        <v>292</v>
      </c>
      <c r="B295" s="11">
        <v>-2</v>
      </c>
      <c r="C295" s="83">
        <v>1465000</v>
      </c>
    </row>
    <row r="296" spans="1:3" x14ac:dyDescent="0.35">
      <c r="A296" s="16">
        <v>293</v>
      </c>
      <c r="B296" s="11">
        <v>-2</v>
      </c>
      <c r="C296" s="83">
        <v>1470000</v>
      </c>
    </row>
    <row r="297" spans="1:3" x14ac:dyDescent="0.35">
      <c r="A297" s="16">
        <v>294</v>
      </c>
      <c r="B297" s="11">
        <v>-2</v>
      </c>
      <c r="C297" s="83">
        <v>1475000</v>
      </c>
    </row>
    <row r="298" spans="1:3" x14ac:dyDescent="0.35">
      <c r="A298" s="16">
        <v>295</v>
      </c>
      <c r="B298" s="11">
        <v>-2</v>
      </c>
      <c r="C298" s="83">
        <v>1480000</v>
      </c>
    </row>
    <row r="299" spans="1:3" x14ac:dyDescent="0.35">
      <c r="A299" s="16">
        <v>296</v>
      </c>
      <c r="B299" s="11">
        <v>-2</v>
      </c>
      <c r="C299" s="83">
        <v>1485000</v>
      </c>
    </row>
    <row r="300" spans="1:3" x14ac:dyDescent="0.35">
      <c r="A300" s="16">
        <v>297</v>
      </c>
      <c r="B300" s="11">
        <v>-2</v>
      </c>
      <c r="C300" s="83">
        <v>1490000</v>
      </c>
    </row>
    <row r="301" spans="1:3" x14ac:dyDescent="0.35">
      <c r="A301" s="16">
        <v>298</v>
      </c>
      <c r="B301" s="11">
        <v>-2</v>
      </c>
      <c r="C301" s="83">
        <v>1495000</v>
      </c>
    </row>
    <row r="302" spans="1:3" x14ac:dyDescent="0.35">
      <c r="A302" s="16">
        <v>299</v>
      </c>
      <c r="B302" s="11">
        <v>-2</v>
      </c>
      <c r="C302" s="83">
        <v>1500000</v>
      </c>
    </row>
    <row r="303" spans="1:3" x14ac:dyDescent="0.35">
      <c r="A303" s="16">
        <v>300</v>
      </c>
      <c r="B303" s="11">
        <v>-2</v>
      </c>
      <c r="C303" s="83">
        <v>1505000</v>
      </c>
    </row>
    <row r="304" spans="1:3" x14ac:dyDescent="0.35">
      <c r="A304" s="16">
        <v>301</v>
      </c>
      <c r="B304" s="79" t="s">
        <v>188</v>
      </c>
      <c r="C304" s="83">
        <v>1510000</v>
      </c>
    </row>
    <row r="305" spans="1:3" x14ac:dyDescent="0.35">
      <c r="A305" s="16">
        <v>302</v>
      </c>
      <c r="B305" s="79" t="s">
        <v>188</v>
      </c>
      <c r="C305" s="83">
        <v>1515000</v>
      </c>
    </row>
    <row r="306" spans="1:3" x14ac:dyDescent="0.35">
      <c r="A306" s="16">
        <v>303</v>
      </c>
      <c r="B306" s="79" t="s">
        <v>188</v>
      </c>
      <c r="C306" s="83">
        <v>1520000</v>
      </c>
    </row>
    <row r="307" spans="1:3" x14ac:dyDescent="0.35">
      <c r="A307" s="16">
        <v>304</v>
      </c>
      <c r="B307" s="79" t="s">
        <v>188</v>
      </c>
      <c r="C307" s="83">
        <v>1525000</v>
      </c>
    </row>
    <row r="308" spans="1:3" x14ac:dyDescent="0.35">
      <c r="A308" s="16">
        <v>305</v>
      </c>
      <c r="B308" s="79" t="s">
        <v>188</v>
      </c>
      <c r="C308" s="83">
        <v>1530000</v>
      </c>
    </row>
    <row r="309" spans="1:3" x14ac:dyDescent="0.35">
      <c r="A309" s="16">
        <v>306</v>
      </c>
      <c r="B309" s="79" t="s">
        <v>188</v>
      </c>
      <c r="C309" s="83">
        <v>1535000</v>
      </c>
    </row>
    <row r="310" spans="1:3" x14ac:dyDescent="0.35">
      <c r="A310" s="16">
        <v>307</v>
      </c>
      <c r="B310" s="79" t="s">
        <v>188</v>
      </c>
      <c r="C310" s="83">
        <v>1540000</v>
      </c>
    </row>
    <row r="311" spans="1:3" x14ac:dyDescent="0.35">
      <c r="A311" s="16">
        <v>308</v>
      </c>
      <c r="B311" s="79" t="s">
        <v>188</v>
      </c>
      <c r="C311" s="83">
        <v>1545000</v>
      </c>
    </row>
    <row r="312" spans="1:3" x14ac:dyDescent="0.35">
      <c r="A312" s="16">
        <v>309</v>
      </c>
      <c r="B312" s="79" t="s">
        <v>188</v>
      </c>
      <c r="C312" s="83">
        <v>1550000</v>
      </c>
    </row>
    <row r="313" spans="1:3" x14ac:dyDescent="0.35">
      <c r="A313" s="16">
        <v>310</v>
      </c>
      <c r="B313" s="79" t="s">
        <v>188</v>
      </c>
      <c r="C313" s="83">
        <v>1555000</v>
      </c>
    </row>
    <row r="314" spans="1:3" x14ac:dyDescent="0.35">
      <c r="A314" s="16">
        <v>311</v>
      </c>
      <c r="B314" s="79" t="s">
        <v>188</v>
      </c>
      <c r="C314" s="83">
        <v>1560000</v>
      </c>
    </row>
    <row r="315" spans="1:3" x14ac:dyDescent="0.35">
      <c r="A315" s="16">
        <v>312</v>
      </c>
      <c r="B315" s="79" t="s">
        <v>188</v>
      </c>
      <c r="C315" s="83">
        <v>1565000</v>
      </c>
    </row>
    <row r="316" spans="1:3" x14ac:dyDescent="0.35">
      <c r="A316" s="16">
        <v>313</v>
      </c>
      <c r="B316" s="79" t="s">
        <v>188</v>
      </c>
      <c r="C316" s="83">
        <v>1570000</v>
      </c>
    </row>
    <row r="317" spans="1:3" x14ac:dyDescent="0.35">
      <c r="A317" s="16">
        <v>314</v>
      </c>
      <c r="B317" s="79" t="s">
        <v>188</v>
      </c>
      <c r="C317" s="83">
        <v>1575000</v>
      </c>
    </row>
    <row r="318" spans="1:3" x14ac:dyDescent="0.35">
      <c r="A318" s="16">
        <v>315</v>
      </c>
      <c r="B318" s="79" t="s">
        <v>188</v>
      </c>
      <c r="C318" s="83">
        <v>1580000</v>
      </c>
    </row>
    <row r="319" spans="1:3" x14ac:dyDescent="0.35">
      <c r="A319" s="16">
        <v>316</v>
      </c>
      <c r="B319" s="79" t="s">
        <v>188</v>
      </c>
      <c r="C319" s="83">
        <v>1585000</v>
      </c>
    </row>
    <row r="320" spans="1:3" x14ac:dyDescent="0.35">
      <c r="A320" s="16">
        <v>317</v>
      </c>
      <c r="B320" s="79" t="s">
        <v>188</v>
      </c>
      <c r="C320" s="83">
        <v>1590000</v>
      </c>
    </row>
    <row r="321" spans="1:3" x14ac:dyDescent="0.35">
      <c r="A321" s="16">
        <v>318</v>
      </c>
      <c r="B321" s="79" t="s">
        <v>188</v>
      </c>
      <c r="C321" s="83">
        <v>1595000</v>
      </c>
    </row>
    <row r="322" spans="1:3" x14ac:dyDescent="0.35">
      <c r="A322" s="16">
        <v>319</v>
      </c>
      <c r="B322" s="79" t="s">
        <v>188</v>
      </c>
      <c r="C322" s="83">
        <v>1600000</v>
      </c>
    </row>
    <row r="323" spans="1:3" x14ac:dyDescent="0.35">
      <c r="A323" s="16">
        <v>320</v>
      </c>
      <c r="B323" s="79" t="s">
        <v>188</v>
      </c>
      <c r="C323" s="83">
        <v>1605000</v>
      </c>
    </row>
    <row r="324" spans="1:3" x14ac:dyDescent="0.35">
      <c r="A324" s="16">
        <v>321</v>
      </c>
      <c r="B324" s="79" t="s">
        <v>188</v>
      </c>
      <c r="C324" s="83">
        <v>1610000</v>
      </c>
    </row>
    <row r="325" spans="1:3" x14ac:dyDescent="0.35">
      <c r="A325" s="16">
        <v>322</v>
      </c>
      <c r="B325" s="79" t="s">
        <v>188</v>
      </c>
      <c r="C325" s="83">
        <v>1615000</v>
      </c>
    </row>
    <row r="326" spans="1:3" x14ac:dyDescent="0.35">
      <c r="A326" s="16">
        <v>323</v>
      </c>
      <c r="B326" s="79" t="s">
        <v>188</v>
      </c>
      <c r="C326" s="83">
        <v>1620000</v>
      </c>
    </row>
    <row r="327" spans="1:3" x14ac:dyDescent="0.35">
      <c r="A327" s="16">
        <v>324</v>
      </c>
      <c r="B327" s="79" t="s">
        <v>188</v>
      </c>
      <c r="C327" s="83">
        <v>1625000</v>
      </c>
    </row>
    <row r="328" spans="1:3" x14ac:dyDescent="0.35">
      <c r="A328" s="16">
        <v>325</v>
      </c>
      <c r="B328" s="79" t="s">
        <v>188</v>
      </c>
      <c r="C328" s="83">
        <v>1630000</v>
      </c>
    </row>
    <row r="329" spans="1:3" x14ac:dyDescent="0.35">
      <c r="A329" s="16">
        <v>326</v>
      </c>
      <c r="B329" s="79" t="s">
        <v>188</v>
      </c>
      <c r="C329" s="83">
        <v>1635000</v>
      </c>
    </row>
    <row r="330" spans="1:3" x14ac:dyDescent="0.35">
      <c r="A330" s="16">
        <v>327</v>
      </c>
      <c r="B330" s="79" t="s">
        <v>188</v>
      </c>
      <c r="C330" s="83">
        <v>1640000</v>
      </c>
    </row>
    <row r="331" spans="1:3" x14ac:dyDescent="0.35">
      <c r="A331" s="16">
        <v>328</v>
      </c>
      <c r="B331" s="79" t="s">
        <v>188</v>
      </c>
      <c r="C331" s="83">
        <v>1645000</v>
      </c>
    </row>
    <row r="332" spans="1:3" x14ac:dyDescent="0.35">
      <c r="A332" s="16">
        <v>329</v>
      </c>
      <c r="B332" s="79" t="s">
        <v>188</v>
      </c>
      <c r="C332" s="83">
        <v>1650000</v>
      </c>
    </row>
    <row r="333" spans="1:3" x14ac:dyDescent="0.35">
      <c r="A333" s="16">
        <v>330</v>
      </c>
      <c r="B333" s="79" t="s">
        <v>188</v>
      </c>
      <c r="C333" s="83">
        <v>1655000</v>
      </c>
    </row>
    <row r="334" spans="1:3" x14ac:dyDescent="0.35">
      <c r="A334" s="16">
        <v>331</v>
      </c>
      <c r="B334" s="79" t="s">
        <v>188</v>
      </c>
      <c r="C334" s="83">
        <v>1660000</v>
      </c>
    </row>
    <row r="335" spans="1:3" x14ac:dyDescent="0.35">
      <c r="A335" s="16">
        <v>332</v>
      </c>
      <c r="B335" s="79" t="s">
        <v>188</v>
      </c>
      <c r="C335" s="83">
        <v>1665000</v>
      </c>
    </row>
    <row r="336" spans="1:3" x14ac:dyDescent="0.35">
      <c r="A336" s="16">
        <v>333</v>
      </c>
      <c r="B336" s="79" t="s">
        <v>188</v>
      </c>
      <c r="C336" s="83">
        <v>1670000</v>
      </c>
    </row>
    <row r="337" spans="1:3" x14ac:dyDescent="0.35">
      <c r="A337" s="16">
        <v>334</v>
      </c>
      <c r="B337" s="79" t="s">
        <v>188</v>
      </c>
      <c r="C337" s="83">
        <v>1675000</v>
      </c>
    </row>
    <row r="338" spans="1:3" x14ac:dyDescent="0.35">
      <c r="A338" s="16">
        <v>335</v>
      </c>
      <c r="B338" s="79" t="s">
        <v>188</v>
      </c>
      <c r="C338" s="83">
        <v>1680000</v>
      </c>
    </row>
    <row r="339" spans="1:3" x14ac:dyDescent="0.35">
      <c r="A339" s="16">
        <v>336</v>
      </c>
      <c r="B339" s="79" t="s">
        <v>188</v>
      </c>
      <c r="C339" s="83">
        <v>1685000</v>
      </c>
    </row>
    <row r="340" spans="1:3" x14ac:dyDescent="0.35">
      <c r="A340" s="16">
        <v>337</v>
      </c>
      <c r="B340" s="79" t="s">
        <v>188</v>
      </c>
      <c r="C340" s="83">
        <v>1690000</v>
      </c>
    </row>
    <row r="341" spans="1:3" x14ac:dyDescent="0.35">
      <c r="A341" s="16">
        <v>338</v>
      </c>
      <c r="B341" s="79" t="s">
        <v>188</v>
      </c>
      <c r="C341" s="83">
        <v>1695000</v>
      </c>
    </row>
    <row r="342" spans="1:3" x14ac:dyDescent="0.35">
      <c r="A342" s="16">
        <v>339</v>
      </c>
      <c r="B342" s="79" t="s">
        <v>188</v>
      </c>
      <c r="C342" s="83">
        <v>1700000</v>
      </c>
    </row>
    <row r="343" spans="1:3" x14ac:dyDescent="0.35">
      <c r="A343" s="16">
        <v>340</v>
      </c>
      <c r="B343" s="79" t="s">
        <v>188</v>
      </c>
      <c r="C343" s="83">
        <v>1705000</v>
      </c>
    </row>
    <row r="344" spans="1:3" x14ac:dyDescent="0.35">
      <c r="A344" s="16">
        <v>341</v>
      </c>
      <c r="B344" s="79" t="s">
        <v>188</v>
      </c>
      <c r="C344" s="83">
        <v>1710000</v>
      </c>
    </row>
    <row r="345" spans="1:3" x14ac:dyDescent="0.35">
      <c r="A345" s="16">
        <v>342</v>
      </c>
      <c r="B345" s="79" t="s">
        <v>188</v>
      </c>
      <c r="C345" s="83">
        <v>1715000</v>
      </c>
    </row>
    <row r="346" spans="1:3" x14ac:dyDescent="0.35">
      <c r="A346" s="16">
        <v>343</v>
      </c>
      <c r="B346" s="79" t="s">
        <v>188</v>
      </c>
      <c r="C346" s="83">
        <v>1720000</v>
      </c>
    </row>
    <row r="347" spans="1:3" x14ac:dyDescent="0.35">
      <c r="A347" s="16">
        <v>344</v>
      </c>
      <c r="B347" s="79" t="s">
        <v>188</v>
      </c>
      <c r="C347" s="83">
        <v>1725000</v>
      </c>
    </row>
    <row r="348" spans="1:3" x14ac:dyDescent="0.35">
      <c r="A348" s="16">
        <v>345</v>
      </c>
      <c r="B348" s="79" t="s">
        <v>188</v>
      </c>
      <c r="C348" s="83">
        <v>1730000</v>
      </c>
    </row>
    <row r="349" spans="1:3" x14ac:dyDescent="0.35">
      <c r="A349" s="16">
        <v>346</v>
      </c>
      <c r="B349" s="79" t="s">
        <v>188</v>
      </c>
      <c r="C349" s="83">
        <v>1735000</v>
      </c>
    </row>
    <row r="350" spans="1:3" x14ac:dyDescent="0.35">
      <c r="A350" s="16">
        <v>347</v>
      </c>
      <c r="B350" s="79" t="s">
        <v>188</v>
      </c>
      <c r="C350" s="83">
        <v>1740000</v>
      </c>
    </row>
    <row r="351" spans="1:3" x14ac:dyDescent="0.35">
      <c r="A351" s="16">
        <v>348</v>
      </c>
      <c r="B351" s="79" t="s">
        <v>188</v>
      </c>
      <c r="C351" s="83">
        <v>1745000</v>
      </c>
    </row>
    <row r="352" spans="1:3" x14ac:dyDescent="0.35">
      <c r="A352" s="16">
        <v>349</v>
      </c>
      <c r="B352" s="79" t="s">
        <v>188</v>
      </c>
      <c r="C352" s="83">
        <v>1750000</v>
      </c>
    </row>
    <row r="353" spans="1:3" x14ac:dyDescent="0.35">
      <c r="A353" s="16">
        <v>350</v>
      </c>
      <c r="B353" s="79" t="s">
        <v>188</v>
      </c>
      <c r="C353" s="83">
        <v>1755000</v>
      </c>
    </row>
    <row r="354" spans="1:3" x14ac:dyDescent="0.35">
      <c r="A354" s="16">
        <v>351</v>
      </c>
      <c r="B354" s="79" t="s">
        <v>188</v>
      </c>
      <c r="C354" s="83">
        <v>1760000</v>
      </c>
    </row>
    <row r="355" spans="1:3" x14ac:dyDescent="0.35">
      <c r="A355" s="16">
        <v>352</v>
      </c>
      <c r="B355" s="79" t="s">
        <v>188</v>
      </c>
      <c r="C355" s="83">
        <v>1765000</v>
      </c>
    </row>
    <row r="356" spans="1:3" x14ac:dyDescent="0.35">
      <c r="A356" s="16">
        <v>353</v>
      </c>
      <c r="B356" s="79" t="s">
        <v>188</v>
      </c>
      <c r="C356" s="83">
        <v>1770000</v>
      </c>
    </row>
    <row r="357" spans="1:3" x14ac:dyDescent="0.35">
      <c r="A357" s="16">
        <v>354</v>
      </c>
      <c r="B357" s="79" t="s">
        <v>188</v>
      </c>
      <c r="C357" s="83">
        <v>1775000</v>
      </c>
    </row>
    <row r="358" spans="1:3" x14ac:dyDescent="0.35">
      <c r="A358" s="16">
        <v>355</v>
      </c>
      <c r="B358" s="79" t="s">
        <v>188</v>
      </c>
      <c r="C358" s="83">
        <v>1780000</v>
      </c>
    </row>
    <row r="359" spans="1:3" x14ac:dyDescent="0.35">
      <c r="A359" s="16">
        <v>356</v>
      </c>
      <c r="B359" s="79" t="s">
        <v>188</v>
      </c>
      <c r="C359" s="83">
        <v>1785000</v>
      </c>
    </row>
    <row r="360" spans="1:3" x14ac:dyDescent="0.35">
      <c r="A360" s="16">
        <v>357</v>
      </c>
      <c r="B360" s="79" t="s">
        <v>188</v>
      </c>
      <c r="C360" s="83">
        <v>1790000</v>
      </c>
    </row>
    <row r="361" spans="1:3" x14ac:dyDescent="0.35">
      <c r="A361" s="16">
        <v>358</v>
      </c>
      <c r="B361" s="79" t="s">
        <v>188</v>
      </c>
      <c r="C361" s="83">
        <v>1795000</v>
      </c>
    </row>
    <row r="362" spans="1:3" x14ac:dyDescent="0.35">
      <c r="A362" s="16">
        <v>359</v>
      </c>
      <c r="B362" s="79" t="s">
        <v>188</v>
      </c>
      <c r="C362" s="83">
        <v>1800000</v>
      </c>
    </row>
    <row r="363" spans="1:3" x14ac:dyDescent="0.35">
      <c r="A363" s="16">
        <v>360</v>
      </c>
      <c r="B363" s="79" t="s">
        <v>188</v>
      </c>
      <c r="C363" s="83">
        <v>1805000</v>
      </c>
    </row>
    <row r="364" spans="1:3" x14ac:dyDescent="0.35">
      <c r="A364" s="16">
        <v>361</v>
      </c>
      <c r="B364" s="79" t="s">
        <v>188</v>
      </c>
      <c r="C364" s="83">
        <v>1810000</v>
      </c>
    </row>
    <row r="365" spans="1:3" x14ac:dyDescent="0.35">
      <c r="A365" s="16">
        <v>362</v>
      </c>
      <c r="B365" s="79" t="s">
        <v>188</v>
      </c>
      <c r="C365" s="83">
        <v>1815000</v>
      </c>
    </row>
    <row r="366" spans="1:3" x14ac:dyDescent="0.35">
      <c r="A366" s="16">
        <v>363</v>
      </c>
      <c r="B366" s="79" t="s">
        <v>188</v>
      </c>
      <c r="C366" s="83">
        <v>1820000</v>
      </c>
    </row>
    <row r="367" spans="1:3" x14ac:dyDescent="0.35">
      <c r="A367" s="16">
        <v>364</v>
      </c>
      <c r="B367" s="79" t="s">
        <v>188</v>
      </c>
      <c r="C367" s="83">
        <v>1825000</v>
      </c>
    </row>
    <row r="368" spans="1:3" x14ac:dyDescent="0.35">
      <c r="A368" s="16">
        <v>365</v>
      </c>
      <c r="B368" s="79" t="s">
        <v>188</v>
      </c>
      <c r="C368" s="83">
        <v>1830000</v>
      </c>
    </row>
    <row r="369" spans="1:3" x14ac:dyDescent="0.35">
      <c r="A369" s="16">
        <v>366</v>
      </c>
      <c r="B369" s="79" t="s">
        <v>188</v>
      </c>
      <c r="C369" s="83">
        <v>1835000</v>
      </c>
    </row>
    <row r="370" spans="1:3" x14ac:dyDescent="0.35">
      <c r="A370" s="16">
        <v>367</v>
      </c>
      <c r="B370" s="79" t="s">
        <v>188</v>
      </c>
      <c r="C370" s="83">
        <v>1840000</v>
      </c>
    </row>
    <row r="371" spans="1:3" x14ac:dyDescent="0.35">
      <c r="A371" s="16">
        <v>368</v>
      </c>
      <c r="B371" s="79" t="s">
        <v>188</v>
      </c>
      <c r="C371" s="83">
        <v>1845000</v>
      </c>
    </row>
    <row r="372" spans="1:3" x14ac:dyDescent="0.35">
      <c r="A372" s="16">
        <v>369</v>
      </c>
      <c r="B372" s="79" t="s">
        <v>188</v>
      </c>
      <c r="C372" s="83">
        <v>1850000</v>
      </c>
    </row>
    <row r="373" spans="1:3" x14ac:dyDescent="0.35">
      <c r="A373" s="16">
        <v>370</v>
      </c>
      <c r="B373" s="79" t="s">
        <v>188</v>
      </c>
      <c r="C373" s="83">
        <v>1855000</v>
      </c>
    </row>
    <row r="374" spans="1:3" x14ac:dyDescent="0.35">
      <c r="A374" s="16">
        <v>371</v>
      </c>
      <c r="B374" s="79" t="s">
        <v>188</v>
      </c>
      <c r="C374" s="83">
        <v>1860000</v>
      </c>
    </row>
    <row r="375" spans="1:3" x14ac:dyDescent="0.35">
      <c r="A375" s="16">
        <v>372</v>
      </c>
      <c r="B375" s="79" t="s">
        <v>188</v>
      </c>
      <c r="C375" s="83">
        <v>1865000</v>
      </c>
    </row>
    <row r="376" spans="1:3" x14ac:dyDescent="0.35">
      <c r="A376" s="16">
        <v>373</v>
      </c>
      <c r="B376" s="79" t="s">
        <v>188</v>
      </c>
      <c r="C376" s="83">
        <v>1870000</v>
      </c>
    </row>
    <row r="377" spans="1:3" x14ac:dyDescent="0.35">
      <c r="A377" s="16">
        <v>374</v>
      </c>
      <c r="B377" s="79" t="s">
        <v>188</v>
      </c>
      <c r="C377" s="83">
        <v>1875000</v>
      </c>
    </row>
    <row r="378" spans="1:3" x14ac:dyDescent="0.35">
      <c r="A378" s="16">
        <v>375</v>
      </c>
      <c r="B378" s="79" t="s">
        <v>188</v>
      </c>
      <c r="C378" s="83">
        <v>1880000</v>
      </c>
    </row>
    <row r="379" spans="1:3" x14ac:dyDescent="0.35">
      <c r="A379" s="16">
        <v>376</v>
      </c>
      <c r="B379" s="79" t="s">
        <v>188</v>
      </c>
      <c r="C379" s="83">
        <v>1885000</v>
      </c>
    </row>
    <row r="380" spans="1:3" x14ac:dyDescent="0.35">
      <c r="A380" s="16">
        <v>377</v>
      </c>
      <c r="B380" s="79" t="s">
        <v>188</v>
      </c>
      <c r="C380" s="83">
        <v>1890000</v>
      </c>
    </row>
    <row r="381" spans="1:3" x14ac:dyDescent="0.35">
      <c r="A381" s="16">
        <v>378</v>
      </c>
      <c r="B381" s="79" t="s">
        <v>188</v>
      </c>
      <c r="C381" s="83">
        <v>1895000</v>
      </c>
    </row>
    <row r="382" spans="1:3" x14ac:dyDescent="0.35">
      <c r="A382" s="16">
        <v>379</v>
      </c>
      <c r="B382" s="79" t="s">
        <v>188</v>
      </c>
      <c r="C382" s="83">
        <v>1900000</v>
      </c>
    </row>
    <row r="383" spans="1:3" x14ac:dyDescent="0.35">
      <c r="A383" s="16">
        <v>380</v>
      </c>
      <c r="B383" s="79" t="s">
        <v>188</v>
      </c>
      <c r="C383" s="83">
        <v>1905000</v>
      </c>
    </row>
    <row r="384" spans="1:3" x14ac:dyDescent="0.35">
      <c r="A384" s="16">
        <v>381</v>
      </c>
      <c r="B384" s="79" t="s">
        <v>188</v>
      </c>
      <c r="C384" s="83">
        <v>1910000</v>
      </c>
    </row>
    <row r="385" spans="1:3" x14ac:dyDescent="0.35">
      <c r="A385" s="16">
        <v>382</v>
      </c>
      <c r="B385" s="79" t="s">
        <v>188</v>
      </c>
      <c r="C385" s="83">
        <v>1915000</v>
      </c>
    </row>
    <row r="386" spans="1:3" x14ac:dyDescent="0.35">
      <c r="A386" s="16">
        <v>383</v>
      </c>
      <c r="B386" s="79" t="s">
        <v>188</v>
      </c>
      <c r="C386" s="83">
        <v>1920000</v>
      </c>
    </row>
    <row r="387" spans="1:3" x14ac:dyDescent="0.35">
      <c r="A387" s="16">
        <v>384</v>
      </c>
      <c r="B387" s="79" t="s">
        <v>188</v>
      </c>
      <c r="C387" s="83">
        <v>1925000</v>
      </c>
    </row>
    <row r="388" spans="1:3" x14ac:dyDescent="0.35">
      <c r="A388" s="16">
        <v>385</v>
      </c>
      <c r="B388" s="79" t="s">
        <v>188</v>
      </c>
      <c r="C388" s="83">
        <v>1930000</v>
      </c>
    </row>
    <row r="389" spans="1:3" x14ac:dyDescent="0.35">
      <c r="A389" s="16">
        <v>386</v>
      </c>
      <c r="B389" s="79" t="s">
        <v>188</v>
      </c>
      <c r="C389" s="83">
        <v>1935000</v>
      </c>
    </row>
    <row r="390" spans="1:3" x14ac:dyDescent="0.35">
      <c r="A390" s="16">
        <v>387</v>
      </c>
      <c r="B390" s="79" t="s">
        <v>188</v>
      </c>
      <c r="C390" s="83">
        <v>1940000</v>
      </c>
    </row>
    <row r="391" spans="1:3" x14ac:dyDescent="0.35">
      <c r="A391" s="16">
        <v>388</v>
      </c>
      <c r="B391" s="79" t="s">
        <v>188</v>
      </c>
      <c r="C391" s="83">
        <v>1945000</v>
      </c>
    </row>
    <row r="392" spans="1:3" x14ac:dyDescent="0.35">
      <c r="A392" s="16">
        <v>389</v>
      </c>
      <c r="B392" s="79" t="s">
        <v>188</v>
      </c>
      <c r="C392" s="83">
        <v>1950000</v>
      </c>
    </row>
    <row r="393" spans="1:3" x14ac:dyDescent="0.35">
      <c r="A393" s="16">
        <v>390</v>
      </c>
      <c r="B393" s="79" t="s">
        <v>188</v>
      </c>
      <c r="C393" s="83">
        <v>1955000</v>
      </c>
    </row>
    <row r="394" spans="1:3" x14ac:dyDescent="0.35">
      <c r="A394" s="16">
        <v>391</v>
      </c>
      <c r="B394" s="79" t="s">
        <v>188</v>
      </c>
      <c r="C394" s="83">
        <v>1960000</v>
      </c>
    </row>
    <row r="395" spans="1:3" x14ac:dyDescent="0.35">
      <c r="A395" s="16">
        <v>392</v>
      </c>
      <c r="B395" s="79" t="s">
        <v>188</v>
      </c>
      <c r="C395" s="83">
        <v>1965000</v>
      </c>
    </row>
    <row r="396" spans="1:3" x14ac:dyDescent="0.35">
      <c r="A396" s="16">
        <v>393</v>
      </c>
      <c r="B396" s="79" t="s">
        <v>188</v>
      </c>
      <c r="C396" s="83">
        <v>1970000</v>
      </c>
    </row>
    <row r="397" spans="1:3" x14ac:dyDescent="0.35">
      <c r="A397" s="16">
        <v>394</v>
      </c>
      <c r="B397" s="79" t="s">
        <v>188</v>
      </c>
      <c r="C397" s="83">
        <v>1975000</v>
      </c>
    </row>
    <row r="398" spans="1:3" x14ac:dyDescent="0.35">
      <c r="A398" s="16">
        <v>395</v>
      </c>
      <c r="B398" s="79" t="s">
        <v>188</v>
      </c>
      <c r="C398" s="83">
        <v>1980000</v>
      </c>
    </row>
    <row r="399" spans="1:3" x14ac:dyDescent="0.35">
      <c r="A399" s="16">
        <v>396</v>
      </c>
      <c r="B399" s="79" t="s">
        <v>188</v>
      </c>
      <c r="C399" s="83">
        <v>1985000</v>
      </c>
    </row>
    <row r="400" spans="1:3" x14ac:dyDescent="0.35">
      <c r="A400" s="16">
        <v>397</v>
      </c>
      <c r="B400" s="79" t="s">
        <v>188</v>
      </c>
      <c r="C400" s="83">
        <v>1990000</v>
      </c>
    </row>
    <row r="401" spans="1:3" x14ac:dyDescent="0.35">
      <c r="A401" s="16">
        <v>398</v>
      </c>
      <c r="B401" s="79" t="s">
        <v>188</v>
      </c>
      <c r="C401" s="83">
        <v>1995000</v>
      </c>
    </row>
    <row r="402" spans="1:3" x14ac:dyDescent="0.35">
      <c r="A402" s="16">
        <v>399</v>
      </c>
      <c r="B402" s="79" t="s">
        <v>188</v>
      </c>
      <c r="C402" s="83">
        <v>2000000</v>
      </c>
    </row>
    <row r="403" spans="1:3" x14ac:dyDescent="0.35">
      <c r="A403" s="16">
        <v>400</v>
      </c>
      <c r="B403" s="79" t="s">
        <v>188</v>
      </c>
      <c r="C403" s="83">
        <v>2005000</v>
      </c>
    </row>
    <row r="404" spans="1:3" x14ac:dyDescent="0.35">
      <c r="A404" s="16">
        <v>401</v>
      </c>
      <c r="B404" s="11">
        <v>-4</v>
      </c>
      <c r="C404" s="83">
        <v>2010000</v>
      </c>
    </row>
    <row r="405" spans="1:3" x14ac:dyDescent="0.35">
      <c r="A405" s="16">
        <v>402</v>
      </c>
      <c r="B405" s="11">
        <v>-4</v>
      </c>
      <c r="C405" s="83">
        <v>2015000</v>
      </c>
    </row>
    <row r="406" spans="1:3" x14ac:dyDescent="0.35">
      <c r="A406" s="16">
        <v>403</v>
      </c>
      <c r="B406" s="11">
        <v>-4</v>
      </c>
      <c r="C406" s="83">
        <v>2020000</v>
      </c>
    </row>
    <row r="407" spans="1:3" x14ac:dyDescent="0.35">
      <c r="A407" s="16">
        <v>404</v>
      </c>
      <c r="B407" s="11">
        <v>-4</v>
      </c>
      <c r="C407" s="83">
        <v>2025000</v>
      </c>
    </row>
    <row r="408" spans="1:3" x14ac:dyDescent="0.35">
      <c r="A408" s="16">
        <v>405</v>
      </c>
      <c r="B408" s="11">
        <v>-4</v>
      </c>
      <c r="C408" s="83">
        <v>2030000</v>
      </c>
    </row>
    <row r="409" spans="1:3" x14ac:dyDescent="0.35">
      <c r="A409" s="16">
        <v>406</v>
      </c>
      <c r="B409" s="11">
        <v>-4</v>
      </c>
      <c r="C409" s="83">
        <v>2035000</v>
      </c>
    </row>
    <row r="410" spans="1:3" x14ac:dyDescent="0.35">
      <c r="A410" s="16">
        <v>407</v>
      </c>
      <c r="B410" s="11">
        <v>-4</v>
      </c>
      <c r="C410" s="83">
        <v>2040000</v>
      </c>
    </row>
    <row r="411" spans="1:3" x14ac:dyDescent="0.35">
      <c r="A411" s="16">
        <v>408</v>
      </c>
      <c r="B411" s="11">
        <v>-4</v>
      </c>
      <c r="C411" s="83">
        <v>2045000</v>
      </c>
    </row>
    <row r="412" spans="1:3" x14ac:dyDescent="0.35">
      <c r="A412" s="16">
        <v>409</v>
      </c>
      <c r="B412" s="11">
        <v>-4</v>
      </c>
      <c r="C412" s="83">
        <v>2050000</v>
      </c>
    </row>
    <row r="413" spans="1:3" x14ac:dyDescent="0.35">
      <c r="A413" s="16">
        <v>410</v>
      </c>
      <c r="B413" s="11">
        <v>-4</v>
      </c>
      <c r="C413" s="83">
        <v>2055000</v>
      </c>
    </row>
    <row r="414" spans="1:3" x14ac:dyDescent="0.35">
      <c r="A414" s="16">
        <v>411</v>
      </c>
      <c r="B414" s="11">
        <v>-4</v>
      </c>
      <c r="C414" s="83">
        <v>2060000</v>
      </c>
    </row>
    <row r="415" spans="1:3" x14ac:dyDescent="0.35">
      <c r="A415" s="16">
        <v>412</v>
      </c>
      <c r="B415" s="11">
        <v>-4</v>
      </c>
      <c r="C415" s="83">
        <v>2065000</v>
      </c>
    </row>
    <row r="416" spans="1:3" x14ac:dyDescent="0.35">
      <c r="A416" s="16">
        <v>413</v>
      </c>
      <c r="B416" s="11">
        <v>-4</v>
      </c>
      <c r="C416" s="83">
        <v>2070000</v>
      </c>
    </row>
    <row r="417" spans="1:3" x14ac:dyDescent="0.35">
      <c r="A417" s="16">
        <v>414</v>
      </c>
      <c r="B417" s="11">
        <v>-4</v>
      </c>
      <c r="C417" s="83">
        <v>2075000</v>
      </c>
    </row>
    <row r="418" spans="1:3" x14ac:dyDescent="0.35">
      <c r="A418" s="16">
        <v>415</v>
      </c>
      <c r="B418" s="11">
        <v>-4</v>
      </c>
      <c r="C418" s="83">
        <v>2080000</v>
      </c>
    </row>
    <row r="419" spans="1:3" x14ac:dyDescent="0.35">
      <c r="A419" s="16">
        <v>416</v>
      </c>
      <c r="B419" s="11">
        <v>-4</v>
      </c>
      <c r="C419" s="83">
        <v>2085000</v>
      </c>
    </row>
    <row r="420" spans="1:3" x14ac:dyDescent="0.35">
      <c r="A420" s="16">
        <v>417</v>
      </c>
      <c r="B420" s="11">
        <v>-4</v>
      </c>
      <c r="C420" s="83">
        <v>2090000</v>
      </c>
    </row>
    <row r="421" spans="1:3" x14ac:dyDescent="0.35">
      <c r="A421" s="16">
        <v>418</v>
      </c>
      <c r="B421" s="11">
        <v>-4</v>
      </c>
      <c r="C421" s="83">
        <v>2095000</v>
      </c>
    </row>
    <row r="422" spans="1:3" x14ac:dyDescent="0.35">
      <c r="A422" s="16">
        <v>419</v>
      </c>
      <c r="B422" s="11">
        <v>-4</v>
      </c>
      <c r="C422" s="83">
        <v>2100000</v>
      </c>
    </row>
    <row r="423" spans="1:3" x14ac:dyDescent="0.35">
      <c r="A423" s="16">
        <v>420</v>
      </c>
      <c r="B423" s="11">
        <v>-4</v>
      </c>
      <c r="C423" s="83">
        <v>2105000</v>
      </c>
    </row>
    <row r="424" spans="1:3" x14ac:dyDescent="0.35">
      <c r="A424" s="16">
        <v>421</v>
      </c>
      <c r="B424" s="11">
        <v>-4</v>
      </c>
      <c r="C424" s="83">
        <v>2110000</v>
      </c>
    </row>
    <row r="425" spans="1:3" x14ac:dyDescent="0.35">
      <c r="A425" s="16">
        <v>422</v>
      </c>
      <c r="B425" s="11">
        <v>-4</v>
      </c>
      <c r="C425" s="83">
        <v>2115000</v>
      </c>
    </row>
    <row r="426" spans="1:3" x14ac:dyDescent="0.35">
      <c r="A426" s="16">
        <v>423</v>
      </c>
      <c r="B426" s="11">
        <v>-4</v>
      </c>
      <c r="C426" s="83">
        <v>2120000</v>
      </c>
    </row>
    <row r="427" spans="1:3" x14ac:dyDescent="0.35">
      <c r="A427" s="16">
        <v>424</v>
      </c>
      <c r="B427" s="11">
        <v>-4</v>
      </c>
      <c r="C427" s="83">
        <v>2125000</v>
      </c>
    </row>
    <row r="428" spans="1:3" x14ac:dyDescent="0.35">
      <c r="A428" s="16">
        <v>425</v>
      </c>
      <c r="B428" s="11">
        <v>-4</v>
      </c>
      <c r="C428" s="83">
        <v>2130000</v>
      </c>
    </row>
    <row r="429" spans="1:3" x14ac:dyDescent="0.35">
      <c r="A429" s="16">
        <v>426</v>
      </c>
      <c r="B429" s="11">
        <v>-4</v>
      </c>
      <c r="C429" s="83">
        <v>2135000</v>
      </c>
    </row>
    <row r="430" spans="1:3" x14ac:dyDescent="0.35">
      <c r="A430" s="16">
        <v>427</v>
      </c>
      <c r="B430" s="11">
        <v>-4</v>
      </c>
      <c r="C430" s="83">
        <v>2140000</v>
      </c>
    </row>
    <row r="431" spans="1:3" x14ac:dyDescent="0.35">
      <c r="A431" s="16">
        <v>428</v>
      </c>
      <c r="B431" s="11">
        <v>-4</v>
      </c>
      <c r="C431" s="83">
        <v>2145000</v>
      </c>
    </row>
    <row r="432" spans="1:3" x14ac:dyDescent="0.35">
      <c r="A432" s="16">
        <v>429</v>
      </c>
      <c r="B432" s="11">
        <v>-4</v>
      </c>
      <c r="C432" s="83">
        <v>2150000</v>
      </c>
    </row>
    <row r="433" spans="1:3" x14ac:dyDescent="0.35">
      <c r="A433" s="16">
        <v>430</v>
      </c>
      <c r="B433" s="11">
        <v>-4</v>
      </c>
      <c r="C433" s="83">
        <v>2155000</v>
      </c>
    </row>
    <row r="434" spans="1:3" x14ac:dyDescent="0.35">
      <c r="A434" s="16">
        <v>431</v>
      </c>
      <c r="B434" s="11">
        <v>-4</v>
      </c>
      <c r="C434" s="83">
        <v>2160000</v>
      </c>
    </row>
    <row r="435" spans="1:3" x14ac:dyDescent="0.35">
      <c r="A435" s="16">
        <v>432</v>
      </c>
      <c r="B435" s="11">
        <v>-4</v>
      </c>
      <c r="C435" s="83">
        <v>2165000</v>
      </c>
    </row>
    <row r="436" spans="1:3" x14ac:dyDescent="0.35">
      <c r="A436" s="16">
        <v>433</v>
      </c>
      <c r="B436" s="11">
        <v>-4</v>
      </c>
      <c r="C436" s="83">
        <v>2170000</v>
      </c>
    </row>
    <row r="437" spans="1:3" x14ac:dyDescent="0.35">
      <c r="A437" s="16">
        <v>434</v>
      </c>
      <c r="B437" s="11">
        <v>-4</v>
      </c>
      <c r="C437" s="83">
        <v>2175000</v>
      </c>
    </row>
    <row r="438" spans="1:3" x14ac:dyDescent="0.35">
      <c r="A438" s="16">
        <v>435</v>
      </c>
      <c r="B438" s="11">
        <v>-4</v>
      </c>
      <c r="C438" s="83">
        <v>2180000</v>
      </c>
    </row>
    <row r="439" spans="1:3" x14ac:dyDescent="0.35">
      <c r="A439" s="16">
        <v>436</v>
      </c>
      <c r="B439" s="11">
        <v>-4</v>
      </c>
      <c r="C439" s="83">
        <v>2185000</v>
      </c>
    </row>
    <row r="440" spans="1:3" x14ac:dyDescent="0.35">
      <c r="A440" s="16">
        <v>437</v>
      </c>
      <c r="B440" s="11">
        <v>-4</v>
      </c>
      <c r="C440" s="83">
        <v>2190000</v>
      </c>
    </row>
    <row r="441" spans="1:3" x14ac:dyDescent="0.35">
      <c r="A441" s="16">
        <v>438</v>
      </c>
      <c r="B441" s="11">
        <v>-4</v>
      </c>
      <c r="C441" s="83">
        <v>2195000</v>
      </c>
    </row>
    <row r="442" spans="1:3" x14ac:dyDescent="0.35">
      <c r="A442" s="16">
        <v>439</v>
      </c>
      <c r="B442" s="11">
        <v>-4</v>
      </c>
      <c r="C442" s="83">
        <v>2200000</v>
      </c>
    </row>
    <row r="443" spans="1:3" x14ac:dyDescent="0.35">
      <c r="A443" s="16">
        <v>440</v>
      </c>
      <c r="B443" s="11">
        <v>-4</v>
      </c>
      <c r="C443" s="83">
        <v>2205000</v>
      </c>
    </row>
    <row r="444" spans="1:3" x14ac:dyDescent="0.35">
      <c r="A444" s="16">
        <v>441</v>
      </c>
      <c r="B444" s="11">
        <v>-4</v>
      </c>
      <c r="C444" s="83">
        <v>2210000</v>
      </c>
    </row>
    <row r="445" spans="1:3" x14ac:dyDescent="0.35">
      <c r="A445" s="16">
        <v>442</v>
      </c>
      <c r="B445" s="11">
        <v>-4</v>
      </c>
      <c r="C445" s="83">
        <v>2215000</v>
      </c>
    </row>
    <row r="446" spans="1:3" x14ac:dyDescent="0.35">
      <c r="A446" s="16">
        <v>443</v>
      </c>
      <c r="B446" s="11">
        <v>-4</v>
      </c>
      <c r="C446" s="83">
        <v>2220000</v>
      </c>
    </row>
    <row r="447" spans="1:3" x14ac:dyDescent="0.35">
      <c r="A447" s="16">
        <v>444</v>
      </c>
      <c r="B447" s="11">
        <v>-4</v>
      </c>
      <c r="C447" s="83">
        <v>2225000</v>
      </c>
    </row>
    <row r="448" spans="1:3" x14ac:dyDescent="0.35">
      <c r="A448" s="16">
        <v>445</v>
      </c>
      <c r="B448" s="11">
        <v>-4</v>
      </c>
      <c r="C448" s="83">
        <v>2230000</v>
      </c>
    </row>
    <row r="449" spans="1:3" x14ac:dyDescent="0.35">
      <c r="A449" s="16">
        <v>446</v>
      </c>
      <c r="B449" s="11">
        <v>-4</v>
      </c>
      <c r="C449" s="83">
        <v>2235000</v>
      </c>
    </row>
    <row r="450" spans="1:3" x14ac:dyDescent="0.35">
      <c r="A450" s="16">
        <v>447</v>
      </c>
      <c r="B450" s="11">
        <v>-4</v>
      </c>
      <c r="C450" s="83">
        <v>2240000</v>
      </c>
    </row>
    <row r="451" spans="1:3" x14ac:dyDescent="0.35">
      <c r="A451" s="16">
        <v>448</v>
      </c>
      <c r="B451" s="11">
        <v>-4</v>
      </c>
      <c r="C451" s="83">
        <v>2245000</v>
      </c>
    </row>
    <row r="452" spans="1:3" x14ac:dyDescent="0.35">
      <c r="A452" s="16">
        <v>449</v>
      </c>
      <c r="B452" s="11">
        <v>-4</v>
      </c>
      <c r="C452" s="83">
        <v>2250000</v>
      </c>
    </row>
    <row r="453" spans="1:3" x14ac:dyDescent="0.35">
      <c r="A453" s="16">
        <v>450</v>
      </c>
      <c r="B453" s="11">
        <v>-4</v>
      </c>
      <c r="C453" s="83">
        <v>2255000</v>
      </c>
    </row>
    <row r="454" spans="1:3" x14ac:dyDescent="0.35">
      <c r="A454" s="16">
        <v>451</v>
      </c>
      <c r="B454" s="11">
        <v>-4</v>
      </c>
      <c r="C454" s="83">
        <v>2260000</v>
      </c>
    </row>
    <row r="455" spans="1:3" x14ac:dyDescent="0.35">
      <c r="A455" s="16">
        <v>452</v>
      </c>
      <c r="B455" s="11">
        <v>-4</v>
      </c>
      <c r="C455" s="83">
        <v>2265000</v>
      </c>
    </row>
    <row r="456" spans="1:3" x14ac:dyDescent="0.35">
      <c r="A456" s="16">
        <v>453</v>
      </c>
      <c r="B456" s="11">
        <v>-4</v>
      </c>
      <c r="C456" s="83">
        <v>2270000</v>
      </c>
    </row>
    <row r="457" spans="1:3" x14ac:dyDescent="0.35">
      <c r="A457" s="16">
        <v>454</v>
      </c>
      <c r="B457" s="11">
        <v>-4</v>
      </c>
      <c r="C457" s="83">
        <v>2275000</v>
      </c>
    </row>
    <row r="458" spans="1:3" x14ac:dyDescent="0.35">
      <c r="A458" s="16">
        <v>455</v>
      </c>
      <c r="B458" s="11">
        <v>-4</v>
      </c>
      <c r="C458" s="83">
        <v>2280000</v>
      </c>
    </row>
    <row r="459" spans="1:3" x14ac:dyDescent="0.35">
      <c r="A459" s="16">
        <v>456</v>
      </c>
      <c r="B459" s="11">
        <v>-4</v>
      </c>
      <c r="C459" s="83">
        <v>2285000</v>
      </c>
    </row>
    <row r="460" spans="1:3" x14ac:dyDescent="0.35">
      <c r="A460" s="16">
        <v>457</v>
      </c>
      <c r="B460" s="11">
        <v>-4</v>
      </c>
      <c r="C460" s="83">
        <v>2290000</v>
      </c>
    </row>
    <row r="461" spans="1:3" x14ac:dyDescent="0.35">
      <c r="A461" s="16">
        <v>458</v>
      </c>
      <c r="B461" s="11">
        <v>-4</v>
      </c>
      <c r="C461" s="83">
        <v>2295000</v>
      </c>
    </row>
    <row r="462" spans="1:3" x14ac:dyDescent="0.35">
      <c r="A462" s="16">
        <v>459</v>
      </c>
      <c r="B462" s="11">
        <v>-4</v>
      </c>
      <c r="C462" s="83">
        <v>2300000</v>
      </c>
    </row>
    <row r="463" spans="1:3" x14ac:dyDescent="0.35">
      <c r="A463" s="16">
        <v>460</v>
      </c>
      <c r="B463" s="11">
        <v>-4</v>
      </c>
      <c r="C463" s="83">
        <v>2305000</v>
      </c>
    </row>
    <row r="464" spans="1:3" x14ac:dyDescent="0.35">
      <c r="A464" s="16">
        <v>461</v>
      </c>
      <c r="B464" s="11">
        <v>-4</v>
      </c>
      <c r="C464" s="83">
        <v>2310000</v>
      </c>
    </row>
    <row r="465" spans="1:3" x14ac:dyDescent="0.35">
      <c r="A465" s="16">
        <v>462</v>
      </c>
      <c r="B465" s="11">
        <v>-4</v>
      </c>
      <c r="C465" s="83">
        <v>2315000</v>
      </c>
    </row>
    <row r="466" spans="1:3" x14ac:dyDescent="0.35">
      <c r="A466" s="16">
        <v>463</v>
      </c>
      <c r="B466" s="11">
        <v>-4</v>
      </c>
      <c r="C466" s="83">
        <v>2320000</v>
      </c>
    </row>
    <row r="467" spans="1:3" x14ac:dyDescent="0.35">
      <c r="A467" s="16">
        <v>464</v>
      </c>
      <c r="B467" s="11">
        <v>-4</v>
      </c>
      <c r="C467" s="83">
        <v>2325000</v>
      </c>
    </row>
    <row r="468" spans="1:3" x14ac:dyDescent="0.35">
      <c r="A468" s="16">
        <v>465</v>
      </c>
      <c r="B468" s="11">
        <v>-4</v>
      </c>
      <c r="C468" s="83">
        <v>2330000</v>
      </c>
    </row>
    <row r="469" spans="1:3" x14ac:dyDescent="0.35">
      <c r="A469" s="16">
        <v>466</v>
      </c>
      <c r="B469" s="11">
        <v>-4</v>
      </c>
      <c r="C469" s="83">
        <v>2335000</v>
      </c>
    </row>
    <row r="470" spans="1:3" x14ac:dyDescent="0.35">
      <c r="A470" s="16">
        <v>467</v>
      </c>
      <c r="B470" s="11">
        <v>-4</v>
      </c>
      <c r="C470" s="83">
        <v>2340000</v>
      </c>
    </row>
    <row r="471" spans="1:3" x14ac:dyDescent="0.35">
      <c r="A471" s="16">
        <v>468</v>
      </c>
      <c r="B471" s="11">
        <v>-4</v>
      </c>
      <c r="C471" s="83">
        <v>2345000</v>
      </c>
    </row>
    <row r="472" spans="1:3" x14ac:dyDescent="0.35">
      <c r="A472" s="16">
        <v>469</v>
      </c>
      <c r="B472" s="11">
        <v>-4</v>
      </c>
      <c r="C472" s="83">
        <v>2350000</v>
      </c>
    </row>
    <row r="473" spans="1:3" x14ac:dyDescent="0.35">
      <c r="A473" s="16">
        <v>470</v>
      </c>
      <c r="B473" s="11">
        <v>-4</v>
      </c>
      <c r="C473" s="83">
        <v>2355000</v>
      </c>
    </row>
    <row r="474" spans="1:3" x14ac:dyDescent="0.35">
      <c r="A474" s="16">
        <v>471</v>
      </c>
      <c r="B474" s="11">
        <v>-4</v>
      </c>
      <c r="C474" s="83">
        <v>2360000</v>
      </c>
    </row>
    <row r="475" spans="1:3" x14ac:dyDescent="0.35">
      <c r="A475" s="16">
        <v>472</v>
      </c>
      <c r="B475" s="11">
        <v>-4</v>
      </c>
      <c r="C475" s="83">
        <v>2365000</v>
      </c>
    </row>
    <row r="476" spans="1:3" x14ac:dyDescent="0.35">
      <c r="A476" s="16">
        <v>473</v>
      </c>
      <c r="B476" s="11">
        <v>-4</v>
      </c>
      <c r="C476" s="83">
        <v>2370000</v>
      </c>
    </row>
    <row r="477" spans="1:3" x14ac:dyDescent="0.35">
      <c r="A477" s="16">
        <v>474</v>
      </c>
      <c r="B477" s="11">
        <v>-4</v>
      </c>
      <c r="C477" s="83">
        <v>2375000</v>
      </c>
    </row>
    <row r="478" spans="1:3" x14ac:dyDescent="0.35">
      <c r="A478" s="16">
        <v>475</v>
      </c>
      <c r="B478" s="11">
        <v>-4</v>
      </c>
      <c r="C478" s="83">
        <v>2380000</v>
      </c>
    </row>
    <row r="479" spans="1:3" x14ac:dyDescent="0.35">
      <c r="A479" s="16">
        <v>476</v>
      </c>
      <c r="B479" s="11">
        <v>-4</v>
      </c>
      <c r="C479" s="83">
        <v>2385000</v>
      </c>
    </row>
    <row r="480" spans="1:3" x14ac:dyDescent="0.35">
      <c r="A480" s="16">
        <v>477</v>
      </c>
      <c r="B480" s="11">
        <v>-4</v>
      </c>
      <c r="C480" s="83">
        <v>2390000</v>
      </c>
    </row>
    <row r="481" spans="1:3" x14ac:dyDescent="0.35">
      <c r="A481" s="16">
        <v>478</v>
      </c>
      <c r="B481" s="11">
        <v>-4</v>
      </c>
      <c r="C481" s="83">
        <v>2395000</v>
      </c>
    </row>
    <row r="482" spans="1:3" x14ac:dyDescent="0.35">
      <c r="A482" s="16">
        <v>479</v>
      </c>
      <c r="B482" s="11">
        <v>-4</v>
      </c>
      <c r="C482" s="83">
        <v>2400000</v>
      </c>
    </row>
    <row r="483" spans="1:3" x14ac:dyDescent="0.35">
      <c r="A483" s="16">
        <v>480</v>
      </c>
      <c r="B483" s="11">
        <v>-4</v>
      </c>
      <c r="C483" s="83">
        <v>2405000</v>
      </c>
    </row>
    <row r="484" spans="1:3" x14ac:dyDescent="0.35">
      <c r="A484" s="16">
        <v>481</v>
      </c>
      <c r="B484" s="11">
        <v>-4</v>
      </c>
      <c r="C484" s="83">
        <v>2410000</v>
      </c>
    </row>
    <row r="485" spans="1:3" x14ac:dyDescent="0.35">
      <c r="A485" s="16">
        <v>482</v>
      </c>
      <c r="B485" s="11">
        <v>-4</v>
      </c>
      <c r="C485" s="83">
        <v>2415000</v>
      </c>
    </row>
    <row r="486" spans="1:3" x14ac:dyDescent="0.35">
      <c r="A486" s="16">
        <v>483</v>
      </c>
      <c r="B486" s="11">
        <v>-4</v>
      </c>
      <c r="C486" s="83">
        <v>2420000</v>
      </c>
    </row>
    <row r="487" spans="1:3" x14ac:dyDescent="0.35">
      <c r="A487" s="16">
        <v>484</v>
      </c>
      <c r="B487" s="11">
        <v>-4</v>
      </c>
      <c r="C487" s="83">
        <v>2425000</v>
      </c>
    </row>
    <row r="488" spans="1:3" x14ac:dyDescent="0.35">
      <c r="A488" s="16">
        <v>485</v>
      </c>
      <c r="B488" s="11">
        <v>-4</v>
      </c>
      <c r="C488" s="83">
        <v>2430000</v>
      </c>
    </row>
    <row r="489" spans="1:3" x14ac:dyDescent="0.35">
      <c r="A489" s="16">
        <v>486</v>
      </c>
      <c r="B489" s="11">
        <v>-4</v>
      </c>
      <c r="C489" s="83">
        <v>2435000</v>
      </c>
    </row>
    <row r="490" spans="1:3" x14ac:dyDescent="0.35">
      <c r="A490" s="16">
        <v>487</v>
      </c>
      <c r="B490" s="11">
        <v>-4</v>
      </c>
      <c r="C490" s="83">
        <v>2440000</v>
      </c>
    </row>
    <row r="491" spans="1:3" x14ac:dyDescent="0.35">
      <c r="A491" s="16">
        <v>488</v>
      </c>
      <c r="B491" s="11">
        <v>-4</v>
      </c>
      <c r="C491" s="83">
        <v>2445000</v>
      </c>
    </row>
    <row r="492" spans="1:3" x14ac:dyDescent="0.35">
      <c r="A492" s="16">
        <v>489</v>
      </c>
      <c r="B492" s="11">
        <v>-4</v>
      </c>
      <c r="C492" s="83">
        <v>2450000</v>
      </c>
    </row>
    <row r="493" spans="1:3" x14ac:dyDescent="0.35">
      <c r="A493" s="16">
        <v>490</v>
      </c>
      <c r="B493" s="11">
        <v>-4</v>
      </c>
      <c r="C493" s="83">
        <v>2455000</v>
      </c>
    </row>
    <row r="494" spans="1:3" x14ac:dyDescent="0.35">
      <c r="A494" s="16">
        <v>491</v>
      </c>
      <c r="B494" s="11">
        <v>-4</v>
      </c>
      <c r="C494" s="83">
        <v>2460000</v>
      </c>
    </row>
    <row r="495" spans="1:3" x14ac:dyDescent="0.35">
      <c r="A495" s="16">
        <v>492</v>
      </c>
      <c r="B495" s="11">
        <v>-4</v>
      </c>
      <c r="C495" s="83">
        <v>2465000</v>
      </c>
    </row>
    <row r="496" spans="1:3" x14ac:dyDescent="0.35">
      <c r="A496" s="16">
        <v>493</v>
      </c>
      <c r="B496" s="11">
        <v>-4</v>
      </c>
      <c r="C496" s="83">
        <v>2470000</v>
      </c>
    </row>
    <row r="497" spans="1:3" x14ac:dyDescent="0.35">
      <c r="A497" s="16">
        <v>494</v>
      </c>
      <c r="B497" s="11">
        <v>-4</v>
      </c>
      <c r="C497" s="83">
        <v>2475000</v>
      </c>
    </row>
    <row r="498" spans="1:3" x14ac:dyDescent="0.35">
      <c r="A498" s="16">
        <v>495</v>
      </c>
      <c r="B498" s="11">
        <v>-4</v>
      </c>
      <c r="C498" s="83">
        <v>2480000</v>
      </c>
    </row>
    <row r="499" spans="1:3" x14ac:dyDescent="0.35">
      <c r="A499" s="16">
        <v>496</v>
      </c>
      <c r="B499" s="11">
        <v>-4</v>
      </c>
      <c r="C499" s="83">
        <v>2485000</v>
      </c>
    </row>
    <row r="500" spans="1:3" x14ac:dyDescent="0.35">
      <c r="A500" s="16">
        <v>497</v>
      </c>
      <c r="B500" s="11">
        <v>-4</v>
      </c>
      <c r="C500" s="83">
        <v>2490000</v>
      </c>
    </row>
    <row r="501" spans="1:3" x14ac:dyDescent="0.35">
      <c r="A501" s="16">
        <v>498</v>
      </c>
      <c r="B501" s="11">
        <v>-4</v>
      </c>
      <c r="C501" s="83">
        <v>2495000</v>
      </c>
    </row>
    <row r="502" spans="1:3" x14ac:dyDescent="0.35">
      <c r="A502" s="16">
        <v>499</v>
      </c>
      <c r="B502" s="11">
        <v>-4</v>
      </c>
      <c r="C502" s="83">
        <v>2500000</v>
      </c>
    </row>
    <row r="503" spans="1:3" x14ac:dyDescent="0.35">
      <c r="A503" s="16">
        <v>500</v>
      </c>
      <c r="B503" s="11">
        <v>-4</v>
      </c>
      <c r="C503" s="83">
        <v>2505000</v>
      </c>
    </row>
    <row r="504" spans="1:3" x14ac:dyDescent="0.35">
      <c r="A504" s="16">
        <v>501</v>
      </c>
      <c r="B504" s="79" t="s">
        <v>189</v>
      </c>
      <c r="C504" s="83">
        <v>2510000</v>
      </c>
    </row>
    <row r="505" spans="1:3" x14ac:dyDescent="0.35">
      <c r="A505" s="16">
        <v>502</v>
      </c>
      <c r="B505" s="79" t="s">
        <v>189</v>
      </c>
      <c r="C505" s="83">
        <v>2515000</v>
      </c>
    </row>
    <row r="506" spans="1:3" x14ac:dyDescent="0.35">
      <c r="A506" s="16">
        <v>503</v>
      </c>
      <c r="B506" s="79" t="s">
        <v>189</v>
      </c>
      <c r="C506" s="83">
        <v>2520000</v>
      </c>
    </row>
    <row r="507" spans="1:3" x14ac:dyDescent="0.35">
      <c r="A507" s="16">
        <v>504</v>
      </c>
      <c r="B507" s="79" t="s">
        <v>189</v>
      </c>
      <c r="C507" s="83">
        <v>2525000</v>
      </c>
    </row>
    <row r="508" spans="1:3" x14ac:dyDescent="0.35">
      <c r="A508" s="16">
        <v>505</v>
      </c>
      <c r="B508" s="79" t="s">
        <v>189</v>
      </c>
      <c r="C508" s="83">
        <v>2530000</v>
      </c>
    </row>
    <row r="509" spans="1:3" x14ac:dyDescent="0.35">
      <c r="A509" s="16">
        <v>506</v>
      </c>
      <c r="B509" s="79" t="s">
        <v>189</v>
      </c>
      <c r="C509" s="83">
        <v>2535000</v>
      </c>
    </row>
    <row r="510" spans="1:3" x14ac:dyDescent="0.35">
      <c r="A510" s="16">
        <v>507</v>
      </c>
      <c r="B510" s="79" t="s">
        <v>189</v>
      </c>
      <c r="C510" s="83">
        <v>2540000</v>
      </c>
    </row>
    <row r="511" spans="1:3" x14ac:dyDescent="0.35">
      <c r="A511" s="16">
        <v>508</v>
      </c>
      <c r="B511" s="79" t="s">
        <v>189</v>
      </c>
      <c r="C511" s="83">
        <v>2545000</v>
      </c>
    </row>
    <row r="512" spans="1:3" x14ac:dyDescent="0.35">
      <c r="A512" s="16">
        <v>509</v>
      </c>
      <c r="B512" s="79" t="s">
        <v>189</v>
      </c>
      <c r="C512" s="83">
        <v>2550000</v>
      </c>
    </row>
    <row r="513" spans="1:3" x14ac:dyDescent="0.35">
      <c r="A513" s="16">
        <v>510</v>
      </c>
      <c r="B513" s="79" t="s">
        <v>189</v>
      </c>
      <c r="C513" s="83">
        <v>2555000</v>
      </c>
    </row>
    <row r="514" spans="1:3" x14ac:dyDescent="0.35">
      <c r="A514" s="16">
        <v>511</v>
      </c>
      <c r="B514" s="79" t="s">
        <v>189</v>
      </c>
      <c r="C514" s="83">
        <v>2560000</v>
      </c>
    </row>
    <row r="515" spans="1:3" x14ac:dyDescent="0.35">
      <c r="A515" s="16">
        <v>512</v>
      </c>
      <c r="B515" s="79" t="s">
        <v>189</v>
      </c>
      <c r="C515" s="83">
        <v>2565000</v>
      </c>
    </row>
    <row r="516" spans="1:3" x14ac:dyDescent="0.35">
      <c r="A516" s="16">
        <v>513</v>
      </c>
      <c r="B516" s="79" t="s">
        <v>189</v>
      </c>
      <c r="C516" s="83">
        <v>2570000</v>
      </c>
    </row>
    <row r="517" spans="1:3" x14ac:dyDescent="0.35">
      <c r="A517" s="16">
        <v>514</v>
      </c>
      <c r="B517" s="79" t="s">
        <v>189</v>
      </c>
      <c r="C517" s="83">
        <v>2575000</v>
      </c>
    </row>
    <row r="518" spans="1:3" x14ac:dyDescent="0.35">
      <c r="A518" s="16">
        <v>515</v>
      </c>
      <c r="B518" s="79" t="s">
        <v>189</v>
      </c>
      <c r="C518" s="83">
        <v>2580000</v>
      </c>
    </row>
    <row r="519" spans="1:3" x14ac:dyDescent="0.35">
      <c r="A519" s="16">
        <v>516</v>
      </c>
      <c r="B519" s="79" t="s">
        <v>189</v>
      </c>
      <c r="C519" s="83">
        <v>2585000</v>
      </c>
    </row>
    <row r="520" spans="1:3" x14ac:dyDescent="0.35">
      <c r="A520" s="16">
        <v>517</v>
      </c>
      <c r="B520" s="79" t="s">
        <v>189</v>
      </c>
      <c r="C520" s="83">
        <v>2590000</v>
      </c>
    </row>
    <row r="521" spans="1:3" x14ac:dyDescent="0.35">
      <c r="A521" s="16">
        <v>518</v>
      </c>
      <c r="B521" s="79" t="s">
        <v>189</v>
      </c>
      <c r="C521" s="83">
        <v>2595000</v>
      </c>
    </row>
    <row r="522" spans="1:3" x14ac:dyDescent="0.35">
      <c r="A522" s="16">
        <v>519</v>
      </c>
      <c r="B522" s="79" t="s">
        <v>189</v>
      </c>
      <c r="C522" s="83">
        <v>2600000</v>
      </c>
    </row>
    <row r="523" spans="1:3" x14ac:dyDescent="0.35">
      <c r="A523" s="16">
        <v>520</v>
      </c>
      <c r="B523" s="79" t="s">
        <v>189</v>
      </c>
      <c r="C523" s="83">
        <v>2605000</v>
      </c>
    </row>
    <row r="524" spans="1:3" x14ac:dyDescent="0.35">
      <c r="A524" s="16">
        <v>521</v>
      </c>
      <c r="B524" s="79" t="s">
        <v>189</v>
      </c>
      <c r="C524" s="83">
        <v>2610000</v>
      </c>
    </row>
    <row r="525" spans="1:3" x14ac:dyDescent="0.35">
      <c r="A525" s="16">
        <v>522</v>
      </c>
      <c r="B525" s="79" t="s">
        <v>189</v>
      </c>
      <c r="C525" s="83">
        <v>2615000</v>
      </c>
    </row>
    <row r="526" spans="1:3" x14ac:dyDescent="0.35">
      <c r="A526" s="16">
        <v>523</v>
      </c>
      <c r="B526" s="79" t="s">
        <v>189</v>
      </c>
      <c r="C526" s="83">
        <v>2620000</v>
      </c>
    </row>
    <row r="527" spans="1:3" x14ac:dyDescent="0.35">
      <c r="A527" s="16">
        <v>524</v>
      </c>
      <c r="B527" s="79" t="s">
        <v>189</v>
      </c>
      <c r="C527" s="83">
        <v>2625000</v>
      </c>
    </row>
    <row r="528" spans="1:3" x14ac:dyDescent="0.35">
      <c r="A528" s="16">
        <v>525</v>
      </c>
      <c r="B528" s="79" t="s">
        <v>189</v>
      </c>
      <c r="C528" s="83">
        <v>2630000</v>
      </c>
    </row>
    <row r="529" spans="1:3" x14ac:dyDescent="0.35">
      <c r="A529" s="16">
        <v>526</v>
      </c>
      <c r="B529" s="79" t="s">
        <v>189</v>
      </c>
      <c r="C529" s="83">
        <v>2635000</v>
      </c>
    </row>
    <row r="530" spans="1:3" x14ac:dyDescent="0.35">
      <c r="A530" s="16">
        <v>527</v>
      </c>
      <c r="B530" s="79" t="s">
        <v>189</v>
      </c>
      <c r="C530" s="83">
        <v>2640000</v>
      </c>
    </row>
    <row r="531" spans="1:3" x14ac:dyDescent="0.35">
      <c r="A531" s="16">
        <v>528</v>
      </c>
      <c r="B531" s="79" t="s">
        <v>189</v>
      </c>
      <c r="C531" s="83">
        <v>2645000</v>
      </c>
    </row>
    <row r="532" spans="1:3" x14ac:dyDescent="0.35">
      <c r="A532" s="16">
        <v>529</v>
      </c>
      <c r="B532" s="79" t="s">
        <v>189</v>
      </c>
      <c r="C532" s="83">
        <v>2650000</v>
      </c>
    </row>
    <row r="533" spans="1:3" x14ac:dyDescent="0.35">
      <c r="A533" s="16">
        <v>530</v>
      </c>
      <c r="B533" s="79" t="s">
        <v>189</v>
      </c>
      <c r="C533" s="83">
        <v>2655000</v>
      </c>
    </row>
    <row r="534" spans="1:3" x14ac:dyDescent="0.35">
      <c r="A534" s="16">
        <v>531</v>
      </c>
      <c r="B534" s="79" t="s">
        <v>189</v>
      </c>
      <c r="C534" s="83">
        <v>2660000</v>
      </c>
    </row>
    <row r="535" spans="1:3" x14ac:dyDescent="0.35">
      <c r="A535" s="16">
        <v>532</v>
      </c>
      <c r="B535" s="79" t="s">
        <v>189</v>
      </c>
      <c r="C535" s="83">
        <v>2665000</v>
      </c>
    </row>
    <row r="536" spans="1:3" x14ac:dyDescent="0.35">
      <c r="A536" s="16">
        <v>533</v>
      </c>
      <c r="B536" s="79" t="s">
        <v>189</v>
      </c>
      <c r="C536" s="83">
        <v>2670000</v>
      </c>
    </row>
    <row r="537" spans="1:3" x14ac:dyDescent="0.35">
      <c r="A537" s="16">
        <v>534</v>
      </c>
      <c r="B537" s="79" t="s">
        <v>189</v>
      </c>
      <c r="C537" s="83">
        <v>2675000</v>
      </c>
    </row>
    <row r="538" spans="1:3" x14ac:dyDescent="0.35">
      <c r="A538" s="16">
        <v>535</v>
      </c>
      <c r="B538" s="79" t="s">
        <v>189</v>
      </c>
      <c r="C538" s="83">
        <v>2680000</v>
      </c>
    </row>
    <row r="539" spans="1:3" x14ac:dyDescent="0.35">
      <c r="A539" s="16">
        <v>536</v>
      </c>
      <c r="B539" s="79" t="s">
        <v>189</v>
      </c>
      <c r="C539" s="83">
        <v>2685000</v>
      </c>
    </row>
    <row r="540" spans="1:3" x14ac:dyDescent="0.35">
      <c r="A540" s="16">
        <v>537</v>
      </c>
      <c r="B540" s="79" t="s">
        <v>189</v>
      </c>
      <c r="C540" s="83">
        <v>2690000</v>
      </c>
    </row>
    <row r="541" spans="1:3" x14ac:dyDescent="0.35">
      <c r="A541" s="16">
        <v>538</v>
      </c>
      <c r="B541" s="79" t="s">
        <v>189</v>
      </c>
      <c r="C541" s="83">
        <v>2695000</v>
      </c>
    </row>
    <row r="542" spans="1:3" x14ac:dyDescent="0.35">
      <c r="A542" s="16">
        <v>539</v>
      </c>
      <c r="B542" s="79" t="s">
        <v>189</v>
      </c>
      <c r="C542" s="83">
        <v>2700000</v>
      </c>
    </row>
    <row r="543" spans="1:3" x14ac:dyDescent="0.35">
      <c r="A543" s="16">
        <v>540</v>
      </c>
      <c r="B543" s="79" t="s">
        <v>189</v>
      </c>
      <c r="C543" s="83">
        <v>2705000</v>
      </c>
    </row>
    <row r="544" spans="1:3" x14ac:dyDescent="0.35">
      <c r="A544" s="16">
        <v>541</v>
      </c>
      <c r="B544" s="79" t="s">
        <v>189</v>
      </c>
      <c r="C544" s="83">
        <v>2710000</v>
      </c>
    </row>
    <row r="545" spans="1:3" x14ac:dyDescent="0.35">
      <c r="A545" s="16">
        <v>542</v>
      </c>
      <c r="B545" s="79" t="s">
        <v>189</v>
      </c>
      <c r="C545" s="83">
        <v>2715000</v>
      </c>
    </row>
    <row r="546" spans="1:3" x14ac:dyDescent="0.35">
      <c r="A546" s="16">
        <v>543</v>
      </c>
      <c r="B546" s="79" t="s">
        <v>189</v>
      </c>
      <c r="C546" s="83">
        <v>2720000</v>
      </c>
    </row>
    <row r="547" spans="1:3" x14ac:dyDescent="0.35">
      <c r="A547" s="16">
        <v>544</v>
      </c>
      <c r="B547" s="79" t="s">
        <v>189</v>
      </c>
      <c r="C547" s="83">
        <v>2725000</v>
      </c>
    </row>
    <row r="548" spans="1:3" x14ac:dyDescent="0.35">
      <c r="A548" s="16">
        <v>545</v>
      </c>
      <c r="B548" s="79" t="s">
        <v>189</v>
      </c>
      <c r="C548" s="83">
        <v>2730000</v>
      </c>
    </row>
    <row r="549" spans="1:3" x14ac:dyDescent="0.35">
      <c r="A549" s="16">
        <v>546</v>
      </c>
      <c r="B549" s="79" t="s">
        <v>189</v>
      </c>
      <c r="C549" s="83">
        <v>2735000</v>
      </c>
    </row>
    <row r="550" spans="1:3" x14ac:dyDescent="0.35">
      <c r="A550" s="16">
        <v>547</v>
      </c>
      <c r="B550" s="79" t="s">
        <v>189</v>
      </c>
      <c r="C550" s="83">
        <v>2740000</v>
      </c>
    </row>
    <row r="551" spans="1:3" x14ac:dyDescent="0.35">
      <c r="A551" s="16">
        <v>548</v>
      </c>
      <c r="B551" s="79" t="s">
        <v>189</v>
      </c>
      <c r="C551" s="83">
        <v>2745000</v>
      </c>
    </row>
    <row r="552" spans="1:3" x14ac:dyDescent="0.35">
      <c r="A552" s="16">
        <v>549</v>
      </c>
      <c r="B552" s="79" t="s">
        <v>189</v>
      </c>
      <c r="C552" s="83">
        <v>2750000</v>
      </c>
    </row>
    <row r="553" spans="1:3" x14ac:dyDescent="0.35">
      <c r="A553" s="16">
        <v>550</v>
      </c>
      <c r="B553" s="79" t="s">
        <v>189</v>
      </c>
      <c r="C553" s="83">
        <v>2755000</v>
      </c>
    </row>
    <row r="554" spans="1:3" x14ac:dyDescent="0.35">
      <c r="A554" s="16">
        <v>551</v>
      </c>
      <c r="B554" s="79" t="s">
        <v>189</v>
      </c>
      <c r="C554" s="83">
        <v>2760000</v>
      </c>
    </row>
    <row r="555" spans="1:3" x14ac:dyDescent="0.35">
      <c r="A555" s="16">
        <v>552</v>
      </c>
      <c r="B555" s="79" t="s">
        <v>189</v>
      </c>
      <c r="C555" s="83">
        <v>2765000</v>
      </c>
    </row>
    <row r="556" spans="1:3" x14ac:dyDescent="0.35">
      <c r="A556" s="16">
        <v>553</v>
      </c>
      <c r="B556" s="79" t="s">
        <v>189</v>
      </c>
      <c r="C556" s="83">
        <v>2770000</v>
      </c>
    </row>
    <row r="557" spans="1:3" x14ac:dyDescent="0.35">
      <c r="A557" s="16">
        <v>554</v>
      </c>
      <c r="B557" s="79" t="s">
        <v>189</v>
      </c>
      <c r="C557" s="83">
        <v>2775000</v>
      </c>
    </row>
    <row r="558" spans="1:3" x14ac:dyDescent="0.35">
      <c r="A558" s="16">
        <v>555</v>
      </c>
      <c r="B558" s="79" t="s">
        <v>189</v>
      </c>
      <c r="C558" s="83">
        <v>2780000</v>
      </c>
    </row>
    <row r="559" spans="1:3" x14ac:dyDescent="0.35">
      <c r="A559" s="16">
        <v>556</v>
      </c>
      <c r="B559" s="79" t="s">
        <v>189</v>
      </c>
      <c r="C559" s="83">
        <v>2785000</v>
      </c>
    </row>
    <row r="560" spans="1:3" x14ac:dyDescent="0.35">
      <c r="A560" s="16">
        <v>557</v>
      </c>
      <c r="B560" s="79" t="s">
        <v>189</v>
      </c>
      <c r="C560" s="83">
        <v>2790000</v>
      </c>
    </row>
    <row r="561" spans="1:3" x14ac:dyDescent="0.35">
      <c r="A561" s="16">
        <v>558</v>
      </c>
      <c r="B561" s="79" t="s">
        <v>189</v>
      </c>
      <c r="C561" s="83">
        <v>2795000</v>
      </c>
    </row>
    <row r="562" spans="1:3" x14ac:dyDescent="0.35">
      <c r="A562" s="16">
        <v>559</v>
      </c>
      <c r="B562" s="79" t="s">
        <v>189</v>
      </c>
      <c r="C562" s="83">
        <v>2800000</v>
      </c>
    </row>
    <row r="563" spans="1:3" x14ac:dyDescent="0.35">
      <c r="A563" s="16">
        <v>560</v>
      </c>
      <c r="B563" s="79" t="s">
        <v>189</v>
      </c>
      <c r="C563" s="83">
        <v>2805000</v>
      </c>
    </row>
    <row r="564" spans="1:3" x14ac:dyDescent="0.35">
      <c r="A564" s="16">
        <v>561</v>
      </c>
      <c r="B564" s="79" t="s">
        <v>189</v>
      </c>
      <c r="C564" s="83">
        <v>2810000</v>
      </c>
    </row>
    <row r="565" spans="1:3" x14ac:dyDescent="0.35">
      <c r="A565" s="16">
        <v>562</v>
      </c>
      <c r="B565" s="79" t="s">
        <v>189</v>
      </c>
      <c r="C565" s="83">
        <v>2815000</v>
      </c>
    </row>
    <row r="566" spans="1:3" x14ac:dyDescent="0.35">
      <c r="A566" s="16">
        <v>563</v>
      </c>
      <c r="B566" s="79" t="s">
        <v>189</v>
      </c>
      <c r="C566" s="83">
        <v>2820000</v>
      </c>
    </row>
    <row r="567" spans="1:3" x14ac:dyDescent="0.35">
      <c r="A567" s="16">
        <v>564</v>
      </c>
      <c r="B567" s="79" t="s">
        <v>189</v>
      </c>
      <c r="C567" s="83">
        <v>2825000</v>
      </c>
    </row>
    <row r="568" spans="1:3" x14ac:dyDescent="0.35">
      <c r="A568" s="16">
        <v>565</v>
      </c>
      <c r="B568" s="79" t="s">
        <v>189</v>
      </c>
      <c r="C568" s="83">
        <v>2830000</v>
      </c>
    </row>
    <row r="569" spans="1:3" x14ac:dyDescent="0.35">
      <c r="A569" s="16">
        <v>566</v>
      </c>
      <c r="B569" s="79" t="s">
        <v>189</v>
      </c>
      <c r="C569" s="83">
        <v>2835000</v>
      </c>
    </row>
    <row r="570" spans="1:3" x14ac:dyDescent="0.35">
      <c r="A570" s="16">
        <v>567</v>
      </c>
      <c r="B570" s="79" t="s">
        <v>189</v>
      </c>
      <c r="C570" s="83">
        <v>2840000</v>
      </c>
    </row>
    <row r="571" spans="1:3" x14ac:dyDescent="0.35">
      <c r="A571" s="16">
        <v>568</v>
      </c>
      <c r="B571" s="79" t="s">
        <v>189</v>
      </c>
      <c r="C571" s="83">
        <v>2845000</v>
      </c>
    </row>
    <row r="572" spans="1:3" x14ac:dyDescent="0.35">
      <c r="A572" s="16">
        <v>569</v>
      </c>
      <c r="B572" s="79" t="s">
        <v>189</v>
      </c>
      <c r="C572" s="83">
        <v>2850000</v>
      </c>
    </row>
    <row r="573" spans="1:3" x14ac:dyDescent="0.35">
      <c r="A573" s="16">
        <v>570</v>
      </c>
      <c r="B573" s="79" t="s">
        <v>189</v>
      </c>
      <c r="C573" s="83">
        <v>2855000</v>
      </c>
    </row>
    <row r="574" spans="1:3" x14ac:dyDescent="0.35">
      <c r="A574" s="16">
        <v>571</v>
      </c>
      <c r="B574" s="79" t="s">
        <v>189</v>
      </c>
      <c r="C574" s="83">
        <v>2860000</v>
      </c>
    </row>
    <row r="575" spans="1:3" x14ac:dyDescent="0.35">
      <c r="A575" s="16">
        <v>572</v>
      </c>
      <c r="B575" s="79" t="s">
        <v>189</v>
      </c>
      <c r="C575" s="83">
        <v>2865000</v>
      </c>
    </row>
    <row r="576" spans="1:3" x14ac:dyDescent="0.35">
      <c r="A576" s="16">
        <v>573</v>
      </c>
      <c r="B576" s="79" t="s">
        <v>189</v>
      </c>
      <c r="C576" s="83">
        <v>2870000</v>
      </c>
    </row>
    <row r="577" spans="1:3" x14ac:dyDescent="0.35">
      <c r="A577" s="16">
        <v>574</v>
      </c>
      <c r="B577" s="79" t="s">
        <v>189</v>
      </c>
      <c r="C577" s="83">
        <v>2875000</v>
      </c>
    </row>
    <row r="578" spans="1:3" x14ac:dyDescent="0.35">
      <c r="A578" s="16">
        <v>575</v>
      </c>
      <c r="B578" s="79" t="s">
        <v>189</v>
      </c>
      <c r="C578" s="83">
        <v>2880000</v>
      </c>
    </row>
    <row r="579" spans="1:3" x14ac:dyDescent="0.35">
      <c r="A579" s="16">
        <v>576</v>
      </c>
      <c r="B579" s="79" t="s">
        <v>189</v>
      </c>
      <c r="C579" s="83">
        <v>2885000</v>
      </c>
    </row>
    <row r="580" spans="1:3" x14ac:dyDescent="0.35">
      <c r="A580" s="16">
        <v>577</v>
      </c>
      <c r="B580" s="79" t="s">
        <v>189</v>
      </c>
      <c r="C580" s="83">
        <v>2890000</v>
      </c>
    </row>
    <row r="581" spans="1:3" x14ac:dyDescent="0.35">
      <c r="A581" s="16">
        <v>578</v>
      </c>
      <c r="B581" s="79" t="s">
        <v>189</v>
      </c>
      <c r="C581" s="83">
        <v>2895000</v>
      </c>
    </row>
    <row r="582" spans="1:3" x14ac:dyDescent="0.35">
      <c r="A582" s="16">
        <v>579</v>
      </c>
      <c r="B582" s="79" t="s">
        <v>189</v>
      </c>
      <c r="C582" s="83">
        <v>2900000</v>
      </c>
    </row>
    <row r="583" spans="1:3" x14ac:dyDescent="0.35">
      <c r="A583" s="16">
        <v>580</v>
      </c>
      <c r="B583" s="79" t="s">
        <v>189</v>
      </c>
      <c r="C583" s="83">
        <v>2905000</v>
      </c>
    </row>
    <row r="584" spans="1:3" x14ac:dyDescent="0.35">
      <c r="A584" s="16">
        <v>581</v>
      </c>
      <c r="B584" s="79" t="s">
        <v>189</v>
      </c>
      <c r="C584" s="83">
        <v>2910000</v>
      </c>
    </row>
    <row r="585" spans="1:3" x14ac:dyDescent="0.35">
      <c r="A585" s="16">
        <v>582</v>
      </c>
      <c r="B585" s="79" t="s">
        <v>189</v>
      </c>
      <c r="C585" s="83">
        <v>2915000</v>
      </c>
    </row>
    <row r="586" spans="1:3" x14ac:dyDescent="0.35">
      <c r="A586" s="16">
        <v>583</v>
      </c>
      <c r="B586" s="79" t="s">
        <v>189</v>
      </c>
      <c r="C586" s="83">
        <v>2920000</v>
      </c>
    </row>
    <row r="587" spans="1:3" x14ac:dyDescent="0.35">
      <c r="A587" s="16">
        <v>584</v>
      </c>
      <c r="B587" s="79" t="s">
        <v>189</v>
      </c>
      <c r="C587" s="83">
        <v>2925000</v>
      </c>
    </row>
    <row r="588" spans="1:3" x14ac:dyDescent="0.35">
      <c r="A588" s="16">
        <v>585</v>
      </c>
      <c r="B588" s="79" t="s">
        <v>189</v>
      </c>
      <c r="C588" s="83">
        <v>2930000</v>
      </c>
    </row>
    <row r="589" spans="1:3" x14ac:dyDescent="0.35">
      <c r="A589" s="16">
        <v>586</v>
      </c>
      <c r="B589" s="79" t="s">
        <v>189</v>
      </c>
      <c r="C589" s="83">
        <v>2935000</v>
      </c>
    </row>
    <row r="590" spans="1:3" x14ac:dyDescent="0.35">
      <c r="A590" s="16">
        <v>587</v>
      </c>
      <c r="B590" s="79" t="s">
        <v>189</v>
      </c>
      <c r="C590" s="83">
        <v>2940000</v>
      </c>
    </row>
    <row r="591" spans="1:3" x14ac:dyDescent="0.35">
      <c r="A591" s="16">
        <v>588</v>
      </c>
      <c r="B591" s="79" t="s">
        <v>189</v>
      </c>
      <c r="C591" s="83">
        <v>2945000</v>
      </c>
    </row>
    <row r="592" spans="1:3" x14ac:dyDescent="0.35">
      <c r="A592" s="16">
        <v>589</v>
      </c>
      <c r="B592" s="79" t="s">
        <v>189</v>
      </c>
      <c r="C592" s="83">
        <v>2950000</v>
      </c>
    </row>
    <row r="593" spans="1:3" x14ac:dyDescent="0.35">
      <c r="A593" s="16">
        <v>590</v>
      </c>
      <c r="B593" s="79" t="s">
        <v>189</v>
      </c>
      <c r="C593" s="83">
        <v>2955000</v>
      </c>
    </row>
    <row r="594" spans="1:3" x14ac:dyDescent="0.35">
      <c r="A594" s="16">
        <v>591</v>
      </c>
      <c r="B594" s="79" t="s">
        <v>189</v>
      </c>
      <c r="C594" s="83">
        <v>2960000</v>
      </c>
    </row>
    <row r="595" spans="1:3" x14ac:dyDescent="0.35">
      <c r="A595" s="16">
        <v>592</v>
      </c>
      <c r="B595" s="79" t="s">
        <v>189</v>
      </c>
      <c r="C595" s="83">
        <v>2965000</v>
      </c>
    </row>
    <row r="596" spans="1:3" x14ac:dyDescent="0.35">
      <c r="A596" s="16">
        <v>593</v>
      </c>
      <c r="B596" s="79" t="s">
        <v>189</v>
      </c>
      <c r="C596" s="83">
        <v>2970000</v>
      </c>
    </row>
    <row r="597" spans="1:3" x14ac:dyDescent="0.35">
      <c r="A597" s="16">
        <v>594</v>
      </c>
      <c r="B597" s="79" t="s">
        <v>189</v>
      </c>
      <c r="C597" s="83">
        <v>2975000</v>
      </c>
    </row>
    <row r="598" spans="1:3" x14ac:dyDescent="0.35">
      <c r="A598" s="16">
        <v>595</v>
      </c>
      <c r="B598" s="79" t="s">
        <v>189</v>
      </c>
      <c r="C598" s="83">
        <v>2980000</v>
      </c>
    </row>
    <row r="599" spans="1:3" x14ac:dyDescent="0.35">
      <c r="A599" s="16">
        <v>596</v>
      </c>
      <c r="B599" s="79" t="s">
        <v>189</v>
      </c>
      <c r="C599" s="83">
        <v>2985000</v>
      </c>
    </row>
    <row r="600" spans="1:3" x14ac:dyDescent="0.35">
      <c r="A600" s="16">
        <v>597</v>
      </c>
      <c r="B600" s="79" t="s">
        <v>189</v>
      </c>
      <c r="C600" s="83">
        <v>2990000</v>
      </c>
    </row>
    <row r="601" spans="1:3" x14ac:dyDescent="0.35">
      <c r="A601" s="16">
        <v>598</v>
      </c>
      <c r="B601" s="79" t="s">
        <v>189</v>
      </c>
      <c r="C601" s="83">
        <v>2995000</v>
      </c>
    </row>
    <row r="602" spans="1:3" x14ac:dyDescent="0.35">
      <c r="A602" s="16">
        <v>599</v>
      </c>
      <c r="B602" s="79" t="s">
        <v>189</v>
      </c>
      <c r="C602" s="83">
        <v>3000000</v>
      </c>
    </row>
    <row r="603" spans="1:3" x14ac:dyDescent="0.35">
      <c r="A603" s="16">
        <v>600</v>
      </c>
      <c r="B603" s="79" t="s">
        <v>189</v>
      </c>
      <c r="C603" s="83">
        <v>3005000</v>
      </c>
    </row>
    <row r="604" spans="1:3" x14ac:dyDescent="0.35">
      <c r="A604" s="16">
        <v>601</v>
      </c>
      <c r="B604" s="11">
        <v>-10</v>
      </c>
      <c r="C604" s="83">
        <v>3010000</v>
      </c>
    </row>
    <row r="605" spans="1:3" x14ac:dyDescent="0.35">
      <c r="A605" s="16">
        <v>602</v>
      </c>
      <c r="B605" s="11">
        <v>-10</v>
      </c>
      <c r="C605" s="83">
        <v>3015000</v>
      </c>
    </row>
    <row r="606" spans="1:3" x14ac:dyDescent="0.35">
      <c r="A606" s="16">
        <v>603</v>
      </c>
      <c r="B606" s="11">
        <v>-10</v>
      </c>
      <c r="C606" s="83">
        <v>3020000</v>
      </c>
    </row>
    <row r="607" spans="1:3" x14ac:dyDescent="0.35">
      <c r="A607" s="16">
        <v>604</v>
      </c>
      <c r="B607" s="11">
        <v>-10</v>
      </c>
      <c r="C607" s="83">
        <v>3025000</v>
      </c>
    </row>
    <row r="608" spans="1:3" x14ac:dyDescent="0.35">
      <c r="A608" s="16">
        <v>605</v>
      </c>
      <c r="B608" s="11">
        <v>-10</v>
      </c>
      <c r="C608" s="83">
        <v>3030000</v>
      </c>
    </row>
    <row r="609" spans="1:3" x14ac:dyDescent="0.35">
      <c r="A609" s="16">
        <v>606</v>
      </c>
      <c r="B609" s="11">
        <v>-10</v>
      </c>
      <c r="C609" s="83">
        <v>3035000</v>
      </c>
    </row>
    <row r="610" spans="1:3" x14ac:dyDescent="0.35">
      <c r="A610" s="16">
        <v>607</v>
      </c>
      <c r="B610" s="11">
        <v>-10</v>
      </c>
      <c r="C610" s="83">
        <v>3040000</v>
      </c>
    </row>
    <row r="611" spans="1:3" x14ac:dyDescent="0.35">
      <c r="A611" s="16">
        <v>608</v>
      </c>
      <c r="B611" s="11">
        <v>-10</v>
      </c>
      <c r="C611" s="83">
        <v>3045000</v>
      </c>
    </row>
    <row r="612" spans="1:3" x14ac:dyDescent="0.35">
      <c r="A612" s="16">
        <v>609</v>
      </c>
      <c r="B612" s="11">
        <v>-10</v>
      </c>
      <c r="C612" s="83">
        <v>3050000</v>
      </c>
    </row>
    <row r="613" spans="1:3" x14ac:dyDescent="0.35">
      <c r="A613" s="16">
        <v>610</v>
      </c>
      <c r="B613" s="11">
        <v>-10</v>
      </c>
      <c r="C613" s="83">
        <v>3055000</v>
      </c>
    </row>
    <row r="614" spans="1:3" x14ac:dyDescent="0.35">
      <c r="A614" s="16">
        <v>611</v>
      </c>
      <c r="B614" s="11">
        <v>-10</v>
      </c>
      <c r="C614" s="83">
        <v>3060000</v>
      </c>
    </row>
    <row r="615" spans="1:3" x14ac:dyDescent="0.35">
      <c r="A615" s="16">
        <v>612</v>
      </c>
      <c r="B615" s="11">
        <v>-10</v>
      </c>
      <c r="C615" s="83">
        <v>3065000</v>
      </c>
    </row>
    <row r="616" spans="1:3" x14ac:dyDescent="0.35">
      <c r="A616" s="16">
        <v>613</v>
      </c>
      <c r="B616" s="11">
        <v>-10</v>
      </c>
      <c r="C616" s="83">
        <v>3070000</v>
      </c>
    </row>
    <row r="617" spans="1:3" x14ac:dyDescent="0.35">
      <c r="A617" s="16">
        <v>614</v>
      </c>
      <c r="B617" s="11">
        <v>-10</v>
      </c>
      <c r="C617" s="83">
        <v>3075000</v>
      </c>
    </row>
    <row r="618" spans="1:3" x14ac:dyDescent="0.35">
      <c r="A618" s="16">
        <v>615</v>
      </c>
      <c r="B618" s="11">
        <v>-10</v>
      </c>
      <c r="C618" s="83">
        <v>3080000</v>
      </c>
    </row>
    <row r="619" spans="1:3" x14ac:dyDescent="0.35">
      <c r="A619" s="16">
        <v>616</v>
      </c>
      <c r="B619" s="11">
        <v>-10</v>
      </c>
      <c r="C619" s="83">
        <v>3085000</v>
      </c>
    </row>
    <row r="620" spans="1:3" x14ac:dyDescent="0.35">
      <c r="A620" s="16">
        <v>617</v>
      </c>
      <c r="B620" s="11">
        <v>-10</v>
      </c>
      <c r="C620" s="83">
        <v>3090000</v>
      </c>
    </row>
    <row r="621" spans="1:3" x14ac:dyDescent="0.35">
      <c r="A621" s="16">
        <v>618</v>
      </c>
      <c r="B621" s="11">
        <v>-10</v>
      </c>
      <c r="C621" s="83">
        <v>3095000</v>
      </c>
    </row>
    <row r="622" spans="1:3" x14ac:dyDescent="0.35">
      <c r="A622" s="16">
        <v>619</v>
      </c>
      <c r="B622" s="11">
        <v>-10</v>
      </c>
      <c r="C622" s="83">
        <v>3100000</v>
      </c>
    </row>
    <row r="623" spans="1:3" x14ac:dyDescent="0.35">
      <c r="A623" s="16">
        <v>620</v>
      </c>
      <c r="B623" s="11">
        <v>-10</v>
      </c>
      <c r="C623" s="83">
        <v>3105000</v>
      </c>
    </row>
    <row r="624" spans="1:3" x14ac:dyDescent="0.35">
      <c r="A624" s="16">
        <v>621</v>
      </c>
      <c r="B624" s="11">
        <v>-10</v>
      </c>
      <c r="C624" s="83">
        <v>3110000</v>
      </c>
    </row>
    <row r="625" spans="1:3" x14ac:dyDescent="0.35">
      <c r="A625" s="16">
        <v>622</v>
      </c>
      <c r="B625" s="11">
        <v>-10</v>
      </c>
      <c r="C625" s="83">
        <v>3115000</v>
      </c>
    </row>
    <row r="626" spans="1:3" x14ac:dyDescent="0.35">
      <c r="A626" s="16">
        <v>623</v>
      </c>
      <c r="B626" s="11">
        <v>-10</v>
      </c>
      <c r="C626" s="83">
        <v>3120000</v>
      </c>
    </row>
    <row r="627" spans="1:3" x14ac:dyDescent="0.35">
      <c r="A627" s="16">
        <v>624</v>
      </c>
      <c r="B627" s="11">
        <v>-10</v>
      </c>
      <c r="C627" s="83">
        <v>3125000</v>
      </c>
    </row>
    <row r="628" spans="1:3" x14ac:dyDescent="0.35">
      <c r="A628" s="16">
        <v>625</v>
      </c>
      <c r="B628" s="11">
        <v>-10</v>
      </c>
      <c r="C628" s="83">
        <v>3130000</v>
      </c>
    </row>
    <row r="629" spans="1:3" x14ac:dyDescent="0.35">
      <c r="A629" s="16">
        <v>626</v>
      </c>
      <c r="B629" s="11">
        <v>-10</v>
      </c>
      <c r="C629" s="83">
        <v>3135000</v>
      </c>
    </row>
    <row r="630" spans="1:3" x14ac:dyDescent="0.35">
      <c r="A630" s="16">
        <v>627</v>
      </c>
      <c r="B630" s="11">
        <v>-10</v>
      </c>
      <c r="C630" s="83">
        <v>3140000</v>
      </c>
    </row>
    <row r="631" spans="1:3" x14ac:dyDescent="0.35">
      <c r="A631" s="16">
        <v>628</v>
      </c>
      <c r="B631" s="11">
        <v>-10</v>
      </c>
      <c r="C631" s="83">
        <v>3145000</v>
      </c>
    </row>
    <row r="632" spans="1:3" x14ac:dyDescent="0.35">
      <c r="A632" s="16">
        <v>629</v>
      </c>
      <c r="B632" s="11">
        <v>-10</v>
      </c>
      <c r="C632" s="83">
        <v>3150000</v>
      </c>
    </row>
    <row r="633" spans="1:3" x14ac:dyDescent="0.35">
      <c r="A633" s="16">
        <v>630</v>
      </c>
      <c r="B633" s="11">
        <v>-10</v>
      </c>
      <c r="C633" s="83">
        <v>3155000</v>
      </c>
    </row>
    <row r="634" spans="1:3" x14ac:dyDescent="0.35">
      <c r="A634" s="16">
        <v>631</v>
      </c>
      <c r="B634" s="11">
        <v>-10</v>
      </c>
      <c r="C634" s="83">
        <v>3160000</v>
      </c>
    </row>
    <row r="635" spans="1:3" x14ac:dyDescent="0.35">
      <c r="A635" s="16">
        <v>632</v>
      </c>
      <c r="B635" s="11">
        <v>-10</v>
      </c>
      <c r="C635" s="83">
        <v>3165000</v>
      </c>
    </row>
    <row r="636" spans="1:3" x14ac:dyDescent="0.35">
      <c r="A636" s="16">
        <v>633</v>
      </c>
      <c r="B636" s="11">
        <v>-10</v>
      </c>
      <c r="C636" s="83">
        <v>3170000</v>
      </c>
    </row>
    <row r="637" spans="1:3" x14ac:dyDescent="0.35">
      <c r="A637" s="16">
        <v>634</v>
      </c>
      <c r="B637" s="11">
        <v>-10</v>
      </c>
      <c r="C637" s="83">
        <v>3175000</v>
      </c>
    </row>
    <row r="638" spans="1:3" x14ac:dyDescent="0.35">
      <c r="A638" s="16">
        <v>635</v>
      </c>
      <c r="B638" s="11">
        <v>-10</v>
      </c>
      <c r="C638" s="83">
        <v>3180000</v>
      </c>
    </row>
    <row r="639" spans="1:3" x14ac:dyDescent="0.35">
      <c r="A639" s="16">
        <v>636</v>
      </c>
      <c r="B639" s="11">
        <v>-10</v>
      </c>
      <c r="C639" s="83">
        <v>3185000</v>
      </c>
    </row>
    <row r="640" spans="1:3" x14ac:dyDescent="0.35">
      <c r="A640" s="16">
        <v>637</v>
      </c>
      <c r="B640" s="11">
        <v>-10</v>
      </c>
      <c r="C640" s="83">
        <v>3190000</v>
      </c>
    </row>
    <row r="641" spans="1:3" x14ac:dyDescent="0.35">
      <c r="A641" s="16">
        <v>638</v>
      </c>
      <c r="B641" s="11">
        <v>-10</v>
      </c>
      <c r="C641" s="83">
        <v>3195000</v>
      </c>
    </row>
    <row r="642" spans="1:3" x14ac:dyDescent="0.35">
      <c r="A642" s="16">
        <v>639</v>
      </c>
      <c r="B642" s="11">
        <v>-10</v>
      </c>
      <c r="C642" s="83">
        <v>3200000</v>
      </c>
    </row>
    <row r="643" spans="1:3" x14ac:dyDescent="0.35">
      <c r="A643" s="16">
        <v>640</v>
      </c>
      <c r="B643" s="11">
        <v>-10</v>
      </c>
      <c r="C643" s="83">
        <v>3205000</v>
      </c>
    </row>
    <row r="644" spans="1:3" x14ac:dyDescent="0.35">
      <c r="A644" s="16">
        <v>641</v>
      </c>
      <c r="B644" s="11">
        <v>-10</v>
      </c>
      <c r="C644" s="83">
        <v>3210000</v>
      </c>
    </row>
    <row r="645" spans="1:3" x14ac:dyDescent="0.35">
      <c r="A645" s="16">
        <v>642</v>
      </c>
      <c r="B645" s="11">
        <v>-10</v>
      </c>
      <c r="C645" s="83">
        <v>3215000</v>
      </c>
    </row>
    <row r="646" spans="1:3" x14ac:dyDescent="0.35">
      <c r="A646" s="16">
        <v>643</v>
      </c>
      <c r="B646" s="11">
        <v>-10</v>
      </c>
      <c r="C646" s="83">
        <v>3220000</v>
      </c>
    </row>
    <row r="647" spans="1:3" x14ac:dyDescent="0.35">
      <c r="A647" s="16">
        <v>644</v>
      </c>
      <c r="B647" s="11">
        <v>-10</v>
      </c>
      <c r="C647" s="83">
        <v>3225000</v>
      </c>
    </row>
    <row r="648" spans="1:3" x14ac:dyDescent="0.35">
      <c r="A648" s="16">
        <v>645</v>
      </c>
      <c r="B648" s="11">
        <v>-10</v>
      </c>
      <c r="C648" s="83">
        <v>3230000</v>
      </c>
    </row>
    <row r="649" spans="1:3" x14ac:dyDescent="0.35">
      <c r="A649" s="16">
        <v>646</v>
      </c>
      <c r="B649" s="11">
        <v>-10</v>
      </c>
      <c r="C649" s="83">
        <v>3235000</v>
      </c>
    </row>
    <row r="650" spans="1:3" x14ac:dyDescent="0.35">
      <c r="A650" s="16">
        <v>647</v>
      </c>
      <c r="B650" s="11">
        <v>-10</v>
      </c>
      <c r="C650" s="83">
        <v>3240000</v>
      </c>
    </row>
    <row r="651" spans="1:3" x14ac:dyDescent="0.35">
      <c r="A651" s="16">
        <v>648</v>
      </c>
      <c r="B651" s="11">
        <v>-10</v>
      </c>
      <c r="C651" s="83">
        <v>3245000</v>
      </c>
    </row>
    <row r="652" spans="1:3" x14ac:dyDescent="0.35">
      <c r="A652" s="16">
        <v>649</v>
      </c>
      <c r="B652" s="11">
        <v>-10</v>
      </c>
      <c r="C652" s="83">
        <v>3250000</v>
      </c>
    </row>
    <row r="653" spans="1:3" x14ac:dyDescent="0.35">
      <c r="A653" s="16">
        <v>650</v>
      </c>
      <c r="B653" s="11">
        <v>-10</v>
      </c>
      <c r="C653" s="83">
        <v>3255000</v>
      </c>
    </row>
    <row r="654" spans="1:3" x14ac:dyDescent="0.35">
      <c r="A654" s="16">
        <v>651</v>
      </c>
      <c r="B654" s="11">
        <v>-10</v>
      </c>
      <c r="C654" s="83">
        <v>3260000</v>
      </c>
    </row>
    <row r="655" spans="1:3" x14ac:dyDescent="0.35">
      <c r="A655" s="16">
        <v>652</v>
      </c>
      <c r="B655" s="11">
        <v>-10</v>
      </c>
      <c r="C655" s="83">
        <v>3265000</v>
      </c>
    </row>
    <row r="656" spans="1:3" x14ac:dyDescent="0.35">
      <c r="A656" s="16">
        <v>653</v>
      </c>
      <c r="B656" s="11">
        <v>-10</v>
      </c>
      <c r="C656" s="83">
        <v>3270000</v>
      </c>
    </row>
    <row r="657" spans="1:3" x14ac:dyDescent="0.35">
      <c r="A657" s="16">
        <v>654</v>
      </c>
      <c r="B657" s="11">
        <v>-10</v>
      </c>
      <c r="C657" s="83">
        <v>3275000</v>
      </c>
    </row>
    <row r="658" spans="1:3" x14ac:dyDescent="0.35">
      <c r="A658" s="16">
        <v>655</v>
      </c>
      <c r="B658" s="11">
        <v>-10</v>
      </c>
      <c r="C658" s="83">
        <v>3280000</v>
      </c>
    </row>
    <row r="659" spans="1:3" x14ac:dyDescent="0.35">
      <c r="A659" s="16">
        <v>656</v>
      </c>
      <c r="B659" s="11">
        <v>-10</v>
      </c>
      <c r="C659" s="83">
        <v>3285000</v>
      </c>
    </row>
    <row r="660" spans="1:3" x14ac:dyDescent="0.35">
      <c r="A660" s="16">
        <v>657</v>
      </c>
      <c r="B660" s="11">
        <v>-10</v>
      </c>
      <c r="C660" s="83">
        <v>3290000</v>
      </c>
    </row>
    <row r="661" spans="1:3" x14ac:dyDescent="0.35">
      <c r="A661" s="16">
        <v>658</v>
      </c>
      <c r="B661" s="11">
        <v>-10</v>
      </c>
      <c r="C661" s="83">
        <v>3295000</v>
      </c>
    </row>
    <row r="662" spans="1:3" x14ac:dyDescent="0.35">
      <c r="A662" s="16">
        <v>659</v>
      </c>
      <c r="B662" s="11">
        <v>-10</v>
      </c>
      <c r="C662" s="83">
        <v>3300000</v>
      </c>
    </row>
    <row r="663" spans="1:3" x14ac:dyDescent="0.35">
      <c r="A663" s="16">
        <v>660</v>
      </c>
      <c r="B663" s="11">
        <v>-10</v>
      </c>
      <c r="C663" s="83">
        <v>3305000</v>
      </c>
    </row>
    <row r="664" spans="1:3" x14ac:dyDescent="0.35">
      <c r="A664" s="16">
        <v>661</v>
      </c>
      <c r="B664" s="11">
        <v>-10</v>
      </c>
      <c r="C664" s="83">
        <v>3310000</v>
      </c>
    </row>
    <row r="665" spans="1:3" x14ac:dyDescent="0.35">
      <c r="A665" s="16">
        <v>662</v>
      </c>
      <c r="B665" s="11">
        <v>-10</v>
      </c>
      <c r="C665" s="83">
        <v>3315000</v>
      </c>
    </row>
    <row r="666" spans="1:3" x14ac:dyDescent="0.35">
      <c r="A666" s="16">
        <v>663</v>
      </c>
      <c r="B666" s="11">
        <v>-10</v>
      </c>
      <c r="C666" s="83">
        <v>3320000</v>
      </c>
    </row>
    <row r="667" spans="1:3" x14ac:dyDescent="0.35">
      <c r="A667" s="16">
        <v>664</v>
      </c>
      <c r="B667" s="11">
        <v>-10</v>
      </c>
      <c r="C667" s="83">
        <v>3325000</v>
      </c>
    </row>
    <row r="668" spans="1:3" x14ac:dyDescent="0.35">
      <c r="A668" s="16">
        <v>665</v>
      </c>
      <c r="B668" s="11">
        <v>-10</v>
      </c>
      <c r="C668" s="83">
        <v>3330000</v>
      </c>
    </row>
    <row r="669" spans="1:3" x14ac:dyDescent="0.35">
      <c r="A669" s="16">
        <v>666</v>
      </c>
      <c r="B669" s="11">
        <v>-10</v>
      </c>
      <c r="C669" s="83">
        <v>3335000</v>
      </c>
    </row>
    <row r="670" spans="1:3" x14ac:dyDescent="0.35">
      <c r="A670" s="16">
        <v>667</v>
      </c>
      <c r="B670" s="11">
        <v>-10</v>
      </c>
      <c r="C670" s="83">
        <v>3340000</v>
      </c>
    </row>
    <row r="671" spans="1:3" x14ac:dyDescent="0.35">
      <c r="A671" s="16">
        <v>668</v>
      </c>
      <c r="B671" s="11">
        <v>-10</v>
      </c>
      <c r="C671" s="83">
        <v>3345000</v>
      </c>
    </row>
    <row r="672" spans="1:3" x14ac:dyDescent="0.35">
      <c r="A672" s="16">
        <v>669</v>
      </c>
      <c r="B672" s="11">
        <v>-10</v>
      </c>
      <c r="C672" s="83">
        <v>3350000</v>
      </c>
    </row>
    <row r="673" spans="1:3" x14ac:dyDescent="0.35">
      <c r="A673" s="16">
        <v>670</v>
      </c>
      <c r="B673" s="11">
        <v>-10</v>
      </c>
      <c r="C673" s="83">
        <v>3355000</v>
      </c>
    </row>
    <row r="674" spans="1:3" x14ac:dyDescent="0.35">
      <c r="A674" s="16">
        <v>671</v>
      </c>
      <c r="B674" s="11">
        <v>-10</v>
      </c>
      <c r="C674" s="83">
        <v>3360000</v>
      </c>
    </row>
    <row r="675" spans="1:3" x14ac:dyDescent="0.35">
      <c r="A675" s="16">
        <v>672</v>
      </c>
      <c r="B675" s="11">
        <v>-10</v>
      </c>
      <c r="C675" s="83">
        <v>3365000</v>
      </c>
    </row>
    <row r="676" spans="1:3" x14ac:dyDescent="0.35">
      <c r="A676" s="16">
        <v>673</v>
      </c>
      <c r="B676" s="11">
        <v>-10</v>
      </c>
      <c r="C676" s="83">
        <v>3370000</v>
      </c>
    </row>
    <row r="677" spans="1:3" x14ac:dyDescent="0.35">
      <c r="A677" s="16">
        <v>674</v>
      </c>
      <c r="B677" s="11">
        <v>-10</v>
      </c>
      <c r="C677" s="83">
        <v>3375000</v>
      </c>
    </row>
    <row r="678" spans="1:3" x14ac:dyDescent="0.35">
      <c r="A678" s="16">
        <v>675</v>
      </c>
      <c r="B678" s="11">
        <v>-10</v>
      </c>
      <c r="C678" s="83">
        <v>3380000</v>
      </c>
    </row>
    <row r="679" spans="1:3" x14ac:dyDescent="0.35">
      <c r="A679" s="16">
        <v>676</v>
      </c>
      <c r="B679" s="11">
        <v>-10</v>
      </c>
      <c r="C679" s="83">
        <v>3385000</v>
      </c>
    </row>
    <row r="680" spans="1:3" x14ac:dyDescent="0.35">
      <c r="A680" s="16">
        <v>677</v>
      </c>
      <c r="B680" s="11">
        <v>-10</v>
      </c>
      <c r="C680" s="83">
        <v>3390000</v>
      </c>
    </row>
    <row r="681" spans="1:3" x14ac:dyDescent="0.35">
      <c r="A681" s="16">
        <v>678</v>
      </c>
      <c r="B681" s="11">
        <v>-10</v>
      </c>
      <c r="C681" s="83">
        <v>3395000</v>
      </c>
    </row>
    <row r="682" spans="1:3" x14ac:dyDescent="0.35">
      <c r="A682" s="16">
        <v>679</v>
      </c>
      <c r="B682" s="11">
        <v>-10</v>
      </c>
      <c r="C682" s="83">
        <v>3400000</v>
      </c>
    </row>
    <row r="683" spans="1:3" x14ac:dyDescent="0.35">
      <c r="A683" s="16">
        <v>680</v>
      </c>
      <c r="B683" s="11">
        <v>-10</v>
      </c>
      <c r="C683" s="83">
        <v>3405000</v>
      </c>
    </row>
    <row r="684" spans="1:3" x14ac:dyDescent="0.35">
      <c r="A684" s="16">
        <v>681</v>
      </c>
      <c r="B684" s="11">
        <v>-10</v>
      </c>
      <c r="C684" s="83">
        <v>3410000</v>
      </c>
    </row>
    <row r="685" spans="1:3" x14ac:dyDescent="0.35">
      <c r="A685" s="16">
        <v>682</v>
      </c>
      <c r="B685" s="11">
        <v>-10</v>
      </c>
      <c r="C685" s="83">
        <v>3415000</v>
      </c>
    </row>
    <row r="686" spans="1:3" x14ac:dyDescent="0.35">
      <c r="A686" s="16">
        <v>683</v>
      </c>
      <c r="B686" s="11">
        <v>-10</v>
      </c>
      <c r="C686" s="83">
        <v>3420000</v>
      </c>
    </row>
    <row r="687" spans="1:3" x14ac:dyDescent="0.35">
      <c r="A687" s="16">
        <v>684</v>
      </c>
      <c r="B687" s="11">
        <v>-10</v>
      </c>
      <c r="C687" s="83">
        <v>3425000</v>
      </c>
    </row>
    <row r="688" spans="1:3" x14ac:dyDescent="0.35">
      <c r="A688" s="16">
        <v>685</v>
      </c>
      <c r="B688" s="11">
        <v>-10</v>
      </c>
      <c r="C688" s="83">
        <v>3430000</v>
      </c>
    </row>
    <row r="689" spans="1:3" x14ac:dyDescent="0.35">
      <c r="A689" s="16">
        <v>686</v>
      </c>
      <c r="B689" s="11">
        <v>-10</v>
      </c>
      <c r="C689" s="83">
        <v>3435000</v>
      </c>
    </row>
    <row r="690" spans="1:3" x14ac:dyDescent="0.35">
      <c r="A690" s="16">
        <v>687</v>
      </c>
      <c r="B690" s="11">
        <v>-10</v>
      </c>
      <c r="C690" s="83">
        <v>3440000</v>
      </c>
    </row>
    <row r="691" spans="1:3" x14ac:dyDescent="0.35">
      <c r="A691" s="16">
        <v>688</v>
      </c>
      <c r="B691" s="11">
        <v>-10</v>
      </c>
      <c r="C691" s="83">
        <v>3445000</v>
      </c>
    </row>
    <row r="692" spans="1:3" x14ac:dyDescent="0.35">
      <c r="A692" s="16">
        <v>689</v>
      </c>
      <c r="B692" s="11">
        <v>-10</v>
      </c>
      <c r="C692" s="83">
        <v>3450000</v>
      </c>
    </row>
    <row r="693" spans="1:3" x14ac:dyDescent="0.35">
      <c r="A693" s="16">
        <v>690</v>
      </c>
      <c r="B693" s="11">
        <v>-10</v>
      </c>
      <c r="C693" s="83">
        <v>3455000</v>
      </c>
    </row>
    <row r="694" spans="1:3" x14ac:dyDescent="0.35">
      <c r="A694" s="16">
        <v>691</v>
      </c>
      <c r="B694" s="11">
        <v>-10</v>
      </c>
      <c r="C694" s="83">
        <v>3460000</v>
      </c>
    </row>
    <row r="695" spans="1:3" x14ac:dyDescent="0.35">
      <c r="A695" s="16">
        <v>692</v>
      </c>
      <c r="B695" s="11">
        <v>-10</v>
      </c>
      <c r="C695" s="83">
        <v>3465000</v>
      </c>
    </row>
    <row r="696" spans="1:3" x14ac:dyDescent="0.35">
      <c r="A696" s="16">
        <v>693</v>
      </c>
      <c r="B696" s="11">
        <v>-10</v>
      </c>
      <c r="C696" s="83">
        <v>3470000</v>
      </c>
    </row>
    <row r="697" spans="1:3" x14ac:dyDescent="0.35">
      <c r="A697" s="16">
        <v>694</v>
      </c>
      <c r="B697" s="11">
        <v>-10</v>
      </c>
      <c r="C697" s="83">
        <v>3475000</v>
      </c>
    </row>
    <row r="698" spans="1:3" x14ac:dyDescent="0.35">
      <c r="A698" s="16">
        <v>695</v>
      </c>
      <c r="B698" s="11">
        <v>-10</v>
      </c>
      <c r="C698" s="83">
        <v>3480000</v>
      </c>
    </row>
    <row r="699" spans="1:3" x14ac:dyDescent="0.35">
      <c r="A699" s="16">
        <v>696</v>
      </c>
      <c r="B699" s="11">
        <v>-10</v>
      </c>
      <c r="C699" s="83">
        <v>3485000</v>
      </c>
    </row>
    <row r="700" spans="1:3" x14ac:dyDescent="0.35">
      <c r="A700" s="16">
        <v>697</v>
      </c>
      <c r="B700" s="11">
        <v>-10</v>
      </c>
      <c r="C700" s="83">
        <v>3490000</v>
      </c>
    </row>
    <row r="701" spans="1:3" x14ac:dyDescent="0.35">
      <c r="A701" s="16">
        <v>698</v>
      </c>
      <c r="B701" s="11">
        <v>-10</v>
      </c>
      <c r="C701" s="83">
        <v>3495000</v>
      </c>
    </row>
    <row r="702" spans="1:3" x14ac:dyDescent="0.35">
      <c r="A702" s="16">
        <v>699</v>
      </c>
      <c r="B702" s="11">
        <v>-10</v>
      </c>
      <c r="C702" s="83">
        <v>3500000</v>
      </c>
    </row>
    <row r="703" spans="1:3" x14ac:dyDescent="0.35">
      <c r="A703" s="16">
        <v>700</v>
      </c>
      <c r="B703" s="11">
        <v>-10</v>
      </c>
      <c r="C703" s="83">
        <v>3505000</v>
      </c>
    </row>
    <row r="704" spans="1:3" x14ac:dyDescent="0.35">
      <c r="A704" s="16">
        <v>701</v>
      </c>
      <c r="B704" s="79" t="s">
        <v>190</v>
      </c>
      <c r="C704" s="83">
        <v>3510000</v>
      </c>
    </row>
    <row r="705" spans="1:3" x14ac:dyDescent="0.35">
      <c r="A705" s="16">
        <v>702</v>
      </c>
      <c r="B705" s="79" t="s">
        <v>190</v>
      </c>
      <c r="C705" s="83">
        <v>3515000</v>
      </c>
    </row>
    <row r="706" spans="1:3" x14ac:dyDescent="0.35">
      <c r="A706" s="16">
        <v>703</v>
      </c>
      <c r="B706" s="79" t="s">
        <v>190</v>
      </c>
      <c r="C706" s="83">
        <v>3520000</v>
      </c>
    </row>
    <row r="707" spans="1:3" x14ac:dyDescent="0.35">
      <c r="A707" s="16">
        <v>704</v>
      </c>
      <c r="B707" s="79" t="s">
        <v>190</v>
      </c>
      <c r="C707" s="83">
        <v>3525000</v>
      </c>
    </row>
    <row r="708" spans="1:3" x14ac:dyDescent="0.35">
      <c r="A708" s="16">
        <v>705</v>
      </c>
      <c r="B708" s="79" t="s">
        <v>190</v>
      </c>
      <c r="C708" s="83">
        <v>3530000</v>
      </c>
    </row>
    <row r="709" spans="1:3" x14ac:dyDescent="0.35">
      <c r="A709" s="16">
        <v>706</v>
      </c>
      <c r="B709" s="79" t="s">
        <v>190</v>
      </c>
      <c r="C709" s="83">
        <v>3535000</v>
      </c>
    </row>
    <row r="710" spans="1:3" x14ac:dyDescent="0.35">
      <c r="A710" s="16">
        <v>707</v>
      </c>
      <c r="B710" s="79" t="s">
        <v>190</v>
      </c>
      <c r="C710" s="83">
        <v>3540000</v>
      </c>
    </row>
    <row r="711" spans="1:3" x14ac:dyDescent="0.35">
      <c r="A711" s="16">
        <v>708</v>
      </c>
      <c r="B711" s="79" t="s">
        <v>190</v>
      </c>
      <c r="C711" s="83">
        <v>3545000</v>
      </c>
    </row>
    <row r="712" spans="1:3" x14ac:dyDescent="0.35">
      <c r="A712" s="16">
        <v>709</v>
      </c>
      <c r="B712" s="79" t="s">
        <v>190</v>
      </c>
      <c r="C712" s="83">
        <v>3550000</v>
      </c>
    </row>
    <row r="713" spans="1:3" x14ac:dyDescent="0.35">
      <c r="A713" s="16">
        <v>710</v>
      </c>
      <c r="B713" s="79" t="s">
        <v>190</v>
      </c>
      <c r="C713" s="83">
        <v>3555000</v>
      </c>
    </row>
    <row r="714" spans="1:3" x14ac:dyDescent="0.35">
      <c r="A714" s="16">
        <v>711</v>
      </c>
      <c r="B714" s="79" t="s">
        <v>190</v>
      </c>
      <c r="C714" s="83">
        <v>3560000</v>
      </c>
    </row>
    <row r="715" spans="1:3" x14ac:dyDescent="0.35">
      <c r="A715" s="16">
        <v>712</v>
      </c>
      <c r="B715" s="79" t="s">
        <v>190</v>
      </c>
      <c r="C715" s="83">
        <v>3565000</v>
      </c>
    </row>
    <row r="716" spans="1:3" x14ac:dyDescent="0.35">
      <c r="A716" s="16">
        <v>713</v>
      </c>
      <c r="B716" s="79" t="s">
        <v>190</v>
      </c>
      <c r="C716" s="83">
        <v>3570000</v>
      </c>
    </row>
    <row r="717" spans="1:3" x14ac:dyDescent="0.35">
      <c r="A717" s="16">
        <v>714</v>
      </c>
      <c r="B717" s="79" t="s">
        <v>190</v>
      </c>
      <c r="C717" s="83">
        <v>3575000</v>
      </c>
    </row>
    <row r="718" spans="1:3" x14ac:dyDescent="0.35">
      <c r="A718" s="16">
        <v>715</v>
      </c>
      <c r="B718" s="79" t="s">
        <v>190</v>
      </c>
      <c r="C718" s="83">
        <v>3580000</v>
      </c>
    </row>
    <row r="719" spans="1:3" x14ac:dyDescent="0.35">
      <c r="A719" s="16">
        <v>716</v>
      </c>
      <c r="B719" s="79" t="s">
        <v>190</v>
      </c>
      <c r="C719" s="83">
        <v>3585000</v>
      </c>
    </row>
    <row r="720" spans="1:3" x14ac:dyDescent="0.35">
      <c r="A720" s="16">
        <v>717</v>
      </c>
      <c r="B720" s="79" t="s">
        <v>190</v>
      </c>
      <c r="C720" s="83">
        <v>3590000</v>
      </c>
    </row>
    <row r="721" spans="1:3" x14ac:dyDescent="0.35">
      <c r="A721" s="16">
        <v>718</v>
      </c>
      <c r="B721" s="79" t="s">
        <v>190</v>
      </c>
      <c r="C721" s="83">
        <v>3595000</v>
      </c>
    </row>
    <row r="722" spans="1:3" x14ac:dyDescent="0.35">
      <c r="A722" s="16">
        <v>719</v>
      </c>
      <c r="B722" s="79" t="s">
        <v>190</v>
      </c>
      <c r="C722" s="83">
        <v>3600000</v>
      </c>
    </row>
    <row r="723" spans="1:3" x14ac:dyDescent="0.35">
      <c r="A723" s="16">
        <v>720</v>
      </c>
      <c r="B723" s="79" t="s">
        <v>190</v>
      </c>
      <c r="C723" s="83">
        <v>3605000</v>
      </c>
    </row>
    <row r="724" spans="1:3" x14ac:dyDescent="0.35">
      <c r="A724" s="16">
        <v>721</v>
      </c>
      <c r="B724" s="79" t="s">
        <v>190</v>
      </c>
      <c r="C724" s="83">
        <v>3610000</v>
      </c>
    </row>
    <row r="725" spans="1:3" x14ac:dyDescent="0.35">
      <c r="A725" s="16">
        <v>722</v>
      </c>
      <c r="B725" s="79" t="s">
        <v>190</v>
      </c>
      <c r="C725" s="83">
        <v>3615000</v>
      </c>
    </row>
    <row r="726" spans="1:3" x14ac:dyDescent="0.35">
      <c r="A726" s="16">
        <v>723</v>
      </c>
      <c r="B726" s="79" t="s">
        <v>190</v>
      </c>
      <c r="C726" s="83">
        <v>3620000</v>
      </c>
    </row>
    <row r="727" spans="1:3" x14ac:dyDescent="0.35">
      <c r="A727" s="16">
        <v>724</v>
      </c>
      <c r="B727" s="79" t="s">
        <v>190</v>
      </c>
      <c r="C727" s="83">
        <v>3625000</v>
      </c>
    </row>
    <row r="728" spans="1:3" x14ac:dyDescent="0.35">
      <c r="A728" s="16">
        <v>725</v>
      </c>
      <c r="B728" s="79" t="s">
        <v>190</v>
      </c>
      <c r="C728" s="83">
        <v>3630000</v>
      </c>
    </row>
    <row r="729" spans="1:3" x14ac:dyDescent="0.35">
      <c r="A729" s="16">
        <v>726</v>
      </c>
      <c r="B729" s="79" t="s">
        <v>190</v>
      </c>
      <c r="C729" s="83">
        <v>3635000</v>
      </c>
    </row>
    <row r="730" spans="1:3" x14ac:dyDescent="0.35">
      <c r="A730" s="16">
        <v>727</v>
      </c>
      <c r="B730" s="79" t="s">
        <v>190</v>
      </c>
      <c r="C730" s="83">
        <v>3640000</v>
      </c>
    </row>
    <row r="731" spans="1:3" x14ac:dyDescent="0.35">
      <c r="A731" s="16">
        <v>728</v>
      </c>
      <c r="B731" s="79" t="s">
        <v>190</v>
      </c>
      <c r="C731" s="83">
        <v>3645000</v>
      </c>
    </row>
    <row r="732" spans="1:3" x14ac:dyDescent="0.35">
      <c r="A732" s="16">
        <v>729</v>
      </c>
      <c r="B732" s="79" t="s">
        <v>190</v>
      </c>
      <c r="C732" s="83">
        <v>3650000</v>
      </c>
    </row>
    <row r="733" spans="1:3" x14ac:dyDescent="0.35">
      <c r="A733" s="16">
        <v>730</v>
      </c>
      <c r="B733" s="79" t="s">
        <v>190</v>
      </c>
      <c r="C733" s="83">
        <v>3655000</v>
      </c>
    </row>
    <row r="734" spans="1:3" x14ac:dyDescent="0.35">
      <c r="A734" s="16">
        <v>731</v>
      </c>
      <c r="B734" s="79" t="s">
        <v>190</v>
      </c>
      <c r="C734" s="83">
        <v>3660000</v>
      </c>
    </row>
    <row r="735" spans="1:3" x14ac:dyDescent="0.35">
      <c r="A735" s="16">
        <v>732</v>
      </c>
      <c r="B735" s="79" t="s">
        <v>190</v>
      </c>
      <c r="C735" s="83">
        <v>3665000</v>
      </c>
    </row>
    <row r="736" spans="1:3" x14ac:dyDescent="0.35">
      <c r="A736" s="16">
        <v>733</v>
      </c>
      <c r="B736" s="79" t="s">
        <v>190</v>
      </c>
      <c r="C736" s="83">
        <v>3670000</v>
      </c>
    </row>
    <row r="737" spans="1:3" x14ac:dyDescent="0.35">
      <c r="A737" s="16">
        <v>734</v>
      </c>
      <c r="B737" s="79" t="s">
        <v>190</v>
      </c>
      <c r="C737" s="83">
        <v>3675000</v>
      </c>
    </row>
    <row r="738" spans="1:3" x14ac:dyDescent="0.35">
      <c r="A738" s="16">
        <v>735</v>
      </c>
      <c r="B738" s="79" t="s">
        <v>190</v>
      </c>
      <c r="C738" s="83">
        <v>3680000</v>
      </c>
    </row>
    <row r="739" spans="1:3" x14ac:dyDescent="0.35">
      <c r="A739" s="16">
        <v>736</v>
      </c>
      <c r="B739" s="79" t="s">
        <v>190</v>
      </c>
      <c r="C739" s="83">
        <v>3685000</v>
      </c>
    </row>
    <row r="740" spans="1:3" x14ac:dyDescent="0.35">
      <c r="A740" s="16">
        <v>737</v>
      </c>
      <c r="B740" s="79" t="s">
        <v>190</v>
      </c>
      <c r="C740" s="83">
        <v>3690000</v>
      </c>
    </row>
    <row r="741" spans="1:3" x14ac:dyDescent="0.35">
      <c r="A741" s="16">
        <v>738</v>
      </c>
      <c r="B741" s="79" t="s">
        <v>190</v>
      </c>
      <c r="C741" s="83">
        <v>3695000</v>
      </c>
    </row>
    <row r="742" spans="1:3" x14ac:dyDescent="0.35">
      <c r="A742" s="16">
        <v>739</v>
      </c>
      <c r="B742" s="79" t="s">
        <v>190</v>
      </c>
      <c r="C742" s="83">
        <v>3700000</v>
      </c>
    </row>
    <row r="743" spans="1:3" x14ac:dyDescent="0.35">
      <c r="A743" s="16">
        <v>740</v>
      </c>
      <c r="B743" s="79" t="s">
        <v>190</v>
      </c>
      <c r="C743" s="83">
        <v>3705000</v>
      </c>
    </row>
    <row r="744" spans="1:3" x14ac:dyDescent="0.35">
      <c r="A744" s="16">
        <v>741</v>
      </c>
      <c r="B744" s="79" t="s">
        <v>190</v>
      </c>
      <c r="C744" s="83">
        <v>3710000</v>
      </c>
    </row>
    <row r="745" spans="1:3" x14ac:dyDescent="0.35">
      <c r="A745" s="16">
        <v>742</v>
      </c>
      <c r="B745" s="79" t="s">
        <v>190</v>
      </c>
      <c r="C745" s="83">
        <v>3715000</v>
      </c>
    </row>
    <row r="746" spans="1:3" x14ac:dyDescent="0.35">
      <c r="A746" s="16">
        <v>743</v>
      </c>
      <c r="B746" s="79" t="s">
        <v>190</v>
      </c>
      <c r="C746" s="83">
        <v>3720000</v>
      </c>
    </row>
    <row r="747" spans="1:3" x14ac:dyDescent="0.35">
      <c r="A747" s="16">
        <v>744</v>
      </c>
      <c r="B747" s="79" t="s">
        <v>190</v>
      </c>
      <c r="C747" s="83">
        <v>3725000</v>
      </c>
    </row>
    <row r="748" spans="1:3" x14ac:dyDescent="0.35">
      <c r="A748" s="16">
        <v>745</v>
      </c>
      <c r="B748" s="79" t="s">
        <v>190</v>
      </c>
      <c r="C748" s="83">
        <v>3730000</v>
      </c>
    </row>
    <row r="749" spans="1:3" x14ac:dyDescent="0.35">
      <c r="A749" s="16">
        <v>746</v>
      </c>
      <c r="B749" s="79" t="s">
        <v>190</v>
      </c>
      <c r="C749" s="83">
        <v>3735000</v>
      </c>
    </row>
    <row r="750" spans="1:3" x14ac:dyDescent="0.35">
      <c r="A750" s="16">
        <v>747</v>
      </c>
      <c r="B750" s="79" t="s">
        <v>190</v>
      </c>
      <c r="C750" s="83">
        <v>3740000</v>
      </c>
    </row>
    <row r="751" spans="1:3" x14ac:dyDescent="0.35">
      <c r="A751" s="16">
        <v>748</v>
      </c>
      <c r="B751" s="79" t="s">
        <v>190</v>
      </c>
      <c r="C751" s="83">
        <v>3745000</v>
      </c>
    </row>
    <row r="752" spans="1:3" x14ac:dyDescent="0.35">
      <c r="A752" s="16">
        <v>749</v>
      </c>
      <c r="B752" s="79" t="s">
        <v>190</v>
      </c>
      <c r="C752" s="83">
        <v>3750000</v>
      </c>
    </row>
    <row r="753" spans="1:3" x14ac:dyDescent="0.35">
      <c r="A753" s="16">
        <v>750</v>
      </c>
      <c r="B753" s="79" t="s">
        <v>190</v>
      </c>
      <c r="C753" s="83">
        <v>3755000</v>
      </c>
    </row>
    <row r="754" spans="1:3" x14ac:dyDescent="0.35">
      <c r="A754" s="16">
        <v>751</v>
      </c>
      <c r="B754" s="79" t="s">
        <v>190</v>
      </c>
      <c r="C754" s="83">
        <v>3760000</v>
      </c>
    </row>
    <row r="755" spans="1:3" x14ac:dyDescent="0.35">
      <c r="A755" s="16">
        <v>752</v>
      </c>
      <c r="B755" s="79" t="s">
        <v>190</v>
      </c>
      <c r="C755" s="83">
        <v>3765000</v>
      </c>
    </row>
    <row r="756" spans="1:3" x14ac:dyDescent="0.35">
      <c r="A756" s="16">
        <v>753</v>
      </c>
      <c r="B756" s="79" t="s">
        <v>190</v>
      </c>
      <c r="C756" s="83">
        <v>3770000</v>
      </c>
    </row>
    <row r="757" spans="1:3" x14ac:dyDescent="0.35">
      <c r="A757" s="16">
        <v>754</v>
      </c>
      <c r="B757" s="79" t="s">
        <v>190</v>
      </c>
      <c r="C757" s="83">
        <v>3775000</v>
      </c>
    </row>
    <row r="758" spans="1:3" x14ac:dyDescent="0.35">
      <c r="A758" s="16">
        <v>755</v>
      </c>
      <c r="B758" s="79" t="s">
        <v>190</v>
      </c>
      <c r="C758" s="83">
        <v>3780000</v>
      </c>
    </row>
    <row r="759" spans="1:3" x14ac:dyDescent="0.35">
      <c r="A759" s="16">
        <v>756</v>
      </c>
      <c r="B759" s="79" t="s">
        <v>190</v>
      </c>
      <c r="C759" s="83">
        <v>3785000</v>
      </c>
    </row>
    <row r="760" spans="1:3" x14ac:dyDescent="0.35">
      <c r="A760" s="16">
        <v>757</v>
      </c>
      <c r="B760" s="79" t="s">
        <v>190</v>
      </c>
      <c r="C760" s="83">
        <v>3790000</v>
      </c>
    </row>
    <row r="761" spans="1:3" x14ac:dyDescent="0.35">
      <c r="A761" s="16">
        <v>758</v>
      </c>
      <c r="B761" s="79" t="s">
        <v>190</v>
      </c>
      <c r="C761" s="83">
        <v>3795000</v>
      </c>
    </row>
    <row r="762" spans="1:3" x14ac:dyDescent="0.35">
      <c r="A762" s="16">
        <v>759</v>
      </c>
      <c r="B762" s="79" t="s">
        <v>190</v>
      </c>
      <c r="C762" s="83">
        <v>3800000</v>
      </c>
    </row>
    <row r="763" spans="1:3" x14ac:dyDescent="0.35">
      <c r="A763" s="16">
        <v>760</v>
      </c>
      <c r="B763" s="79" t="s">
        <v>190</v>
      </c>
      <c r="C763" s="83">
        <v>3805000</v>
      </c>
    </row>
    <row r="764" spans="1:3" x14ac:dyDescent="0.35">
      <c r="A764" s="16">
        <v>761</v>
      </c>
      <c r="B764" s="79" t="s">
        <v>190</v>
      </c>
      <c r="C764" s="83">
        <v>3810000</v>
      </c>
    </row>
    <row r="765" spans="1:3" x14ac:dyDescent="0.35">
      <c r="A765" s="16">
        <v>762</v>
      </c>
      <c r="B765" s="79" t="s">
        <v>190</v>
      </c>
      <c r="C765" s="83">
        <v>3815000</v>
      </c>
    </row>
    <row r="766" spans="1:3" x14ac:dyDescent="0.35">
      <c r="A766" s="16">
        <v>763</v>
      </c>
      <c r="B766" s="79" t="s">
        <v>190</v>
      </c>
      <c r="C766" s="83">
        <v>3820000</v>
      </c>
    </row>
    <row r="767" spans="1:3" x14ac:dyDescent="0.35">
      <c r="A767" s="16">
        <v>764</v>
      </c>
      <c r="B767" s="79" t="s">
        <v>190</v>
      </c>
      <c r="C767" s="83">
        <v>3825000</v>
      </c>
    </row>
    <row r="768" spans="1:3" x14ac:dyDescent="0.35">
      <c r="A768" s="16">
        <v>765</v>
      </c>
      <c r="B768" s="79" t="s">
        <v>190</v>
      </c>
      <c r="C768" s="83">
        <v>3830000</v>
      </c>
    </row>
    <row r="769" spans="1:3" x14ac:dyDescent="0.35">
      <c r="A769" s="16">
        <v>766</v>
      </c>
      <c r="B769" s="79" t="s">
        <v>190</v>
      </c>
      <c r="C769" s="83">
        <v>3835000</v>
      </c>
    </row>
    <row r="770" spans="1:3" x14ac:dyDescent="0.35">
      <c r="A770" s="16">
        <v>767</v>
      </c>
      <c r="B770" s="79" t="s">
        <v>190</v>
      </c>
      <c r="C770" s="83">
        <v>3840000</v>
      </c>
    </row>
    <row r="771" spans="1:3" x14ac:dyDescent="0.35">
      <c r="A771" s="16">
        <v>768</v>
      </c>
      <c r="B771" s="79" t="s">
        <v>190</v>
      </c>
      <c r="C771" s="83">
        <v>3845000</v>
      </c>
    </row>
    <row r="772" spans="1:3" x14ac:dyDescent="0.35">
      <c r="A772" s="16">
        <v>769</v>
      </c>
      <c r="B772" s="79" t="s">
        <v>190</v>
      </c>
      <c r="C772" s="83">
        <v>3850000</v>
      </c>
    </row>
    <row r="773" spans="1:3" x14ac:dyDescent="0.35">
      <c r="A773" s="16">
        <v>770</v>
      </c>
      <c r="B773" s="79" t="s">
        <v>190</v>
      </c>
      <c r="C773" s="83">
        <v>3855000</v>
      </c>
    </row>
    <row r="774" spans="1:3" x14ac:dyDescent="0.35">
      <c r="A774" s="16">
        <v>771</v>
      </c>
      <c r="B774" s="79" t="s">
        <v>190</v>
      </c>
      <c r="C774" s="83">
        <v>3860000</v>
      </c>
    </row>
    <row r="775" spans="1:3" x14ac:dyDescent="0.35">
      <c r="A775" s="16">
        <v>772</v>
      </c>
      <c r="B775" s="79" t="s">
        <v>190</v>
      </c>
      <c r="C775" s="83">
        <v>3865000</v>
      </c>
    </row>
    <row r="776" spans="1:3" x14ac:dyDescent="0.35">
      <c r="A776" s="16">
        <v>773</v>
      </c>
      <c r="B776" s="79" t="s">
        <v>190</v>
      </c>
      <c r="C776" s="83">
        <v>3870000</v>
      </c>
    </row>
    <row r="777" spans="1:3" x14ac:dyDescent="0.35">
      <c r="A777" s="16">
        <v>774</v>
      </c>
      <c r="B777" s="79" t="s">
        <v>190</v>
      </c>
      <c r="C777" s="83">
        <v>3875000</v>
      </c>
    </row>
    <row r="778" spans="1:3" x14ac:dyDescent="0.35">
      <c r="A778" s="16">
        <v>775</v>
      </c>
      <c r="B778" s="79" t="s">
        <v>190</v>
      </c>
      <c r="C778" s="83">
        <v>3880000</v>
      </c>
    </row>
    <row r="779" spans="1:3" x14ac:dyDescent="0.35">
      <c r="A779" s="16">
        <v>776</v>
      </c>
      <c r="B779" s="79" t="s">
        <v>190</v>
      </c>
      <c r="C779" s="83">
        <v>3885000</v>
      </c>
    </row>
    <row r="780" spans="1:3" x14ac:dyDescent="0.35">
      <c r="A780" s="16">
        <v>777</v>
      </c>
      <c r="B780" s="79" t="s">
        <v>190</v>
      </c>
      <c r="C780" s="83">
        <v>3890000</v>
      </c>
    </row>
    <row r="781" spans="1:3" x14ac:dyDescent="0.35">
      <c r="A781" s="16">
        <v>778</v>
      </c>
      <c r="B781" s="79" t="s">
        <v>190</v>
      </c>
      <c r="C781" s="83">
        <v>3895000</v>
      </c>
    </row>
    <row r="782" spans="1:3" x14ac:dyDescent="0.35">
      <c r="A782" s="16">
        <v>779</v>
      </c>
      <c r="B782" s="79" t="s">
        <v>190</v>
      </c>
      <c r="C782" s="83">
        <v>3900000</v>
      </c>
    </row>
    <row r="783" spans="1:3" x14ac:dyDescent="0.35">
      <c r="A783" s="16">
        <v>780</v>
      </c>
      <c r="B783" s="79" t="s">
        <v>190</v>
      </c>
      <c r="C783" s="83">
        <v>3905000</v>
      </c>
    </row>
    <row r="784" spans="1:3" x14ac:dyDescent="0.35">
      <c r="A784" s="16">
        <v>781</v>
      </c>
      <c r="B784" s="79" t="s">
        <v>190</v>
      </c>
      <c r="C784" s="83">
        <v>3910000</v>
      </c>
    </row>
    <row r="785" spans="1:3" x14ac:dyDescent="0.35">
      <c r="A785" s="16">
        <v>782</v>
      </c>
      <c r="B785" s="79" t="s">
        <v>190</v>
      </c>
      <c r="C785" s="83">
        <v>3915000</v>
      </c>
    </row>
    <row r="786" spans="1:3" x14ac:dyDescent="0.35">
      <c r="A786" s="16">
        <v>783</v>
      </c>
      <c r="B786" s="79" t="s">
        <v>190</v>
      </c>
      <c r="C786" s="83">
        <v>3920000</v>
      </c>
    </row>
    <row r="787" spans="1:3" x14ac:dyDescent="0.35">
      <c r="A787" s="16">
        <v>784</v>
      </c>
      <c r="B787" s="79" t="s">
        <v>190</v>
      </c>
      <c r="C787" s="83">
        <v>3925000</v>
      </c>
    </row>
    <row r="788" spans="1:3" x14ac:dyDescent="0.35">
      <c r="A788" s="16">
        <v>785</v>
      </c>
      <c r="B788" s="79" t="s">
        <v>190</v>
      </c>
      <c r="C788" s="83">
        <v>3930000</v>
      </c>
    </row>
    <row r="789" spans="1:3" x14ac:dyDescent="0.35">
      <c r="A789" s="16">
        <v>786</v>
      </c>
      <c r="B789" s="79" t="s">
        <v>190</v>
      </c>
      <c r="C789" s="83">
        <v>3935000</v>
      </c>
    </row>
    <row r="790" spans="1:3" x14ac:dyDescent="0.35">
      <c r="A790" s="16">
        <v>787</v>
      </c>
      <c r="B790" s="79" t="s">
        <v>190</v>
      </c>
      <c r="C790" s="83">
        <v>3940000</v>
      </c>
    </row>
    <row r="791" spans="1:3" x14ac:dyDescent="0.35">
      <c r="A791" s="16">
        <v>788</v>
      </c>
      <c r="B791" s="79" t="s">
        <v>190</v>
      </c>
      <c r="C791" s="83">
        <v>3945000</v>
      </c>
    </row>
    <row r="792" spans="1:3" x14ac:dyDescent="0.35">
      <c r="A792" s="16">
        <v>789</v>
      </c>
      <c r="B792" s="79" t="s">
        <v>190</v>
      </c>
      <c r="C792" s="83">
        <v>3950000</v>
      </c>
    </row>
    <row r="793" spans="1:3" x14ac:dyDescent="0.35">
      <c r="A793" s="16">
        <v>790</v>
      </c>
      <c r="B793" s="79" t="s">
        <v>190</v>
      </c>
      <c r="C793" s="83">
        <v>3955000</v>
      </c>
    </row>
    <row r="794" spans="1:3" x14ac:dyDescent="0.35">
      <c r="A794" s="16">
        <v>791</v>
      </c>
      <c r="B794" s="79" t="s">
        <v>190</v>
      </c>
      <c r="C794" s="83">
        <v>3960000</v>
      </c>
    </row>
    <row r="795" spans="1:3" x14ac:dyDescent="0.35">
      <c r="A795" s="16">
        <v>792</v>
      </c>
      <c r="B795" s="79" t="s">
        <v>190</v>
      </c>
      <c r="C795" s="83">
        <v>3965000</v>
      </c>
    </row>
    <row r="796" spans="1:3" x14ac:dyDescent="0.35">
      <c r="A796" s="16">
        <v>793</v>
      </c>
      <c r="B796" s="79" t="s">
        <v>190</v>
      </c>
      <c r="C796" s="83">
        <v>3970000</v>
      </c>
    </row>
    <row r="797" spans="1:3" x14ac:dyDescent="0.35">
      <c r="A797" s="16">
        <v>794</v>
      </c>
      <c r="B797" s="79" t="s">
        <v>190</v>
      </c>
      <c r="C797" s="83">
        <v>3975000</v>
      </c>
    </row>
    <row r="798" spans="1:3" x14ac:dyDescent="0.35">
      <c r="A798" s="16">
        <v>795</v>
      </c>
      <c r="B798" s="79" t="s">
        <v>190</v>
      </c>
      <c r="C798" s="83">
        <v>3980000</v>
      </c>
    </row>
    <row r="799" spans="1:3" x14ac:dyDescent="0.35">
      <c r="A799" s="16">
        <v>796</v>
      </c>
      <c r="B799" s="79" t="s">
        <v>190</v>
      </c>
      <c r="C799" s="83">
        <v>3985000</v>
      </c>
    </row>
    <row r="800" spans="1:3" x14ac:dyDescent="0.35">
      <c r="A800" s="16">
        <v>797</v>
      </c>
      <c r="B800" s="79" t="s">
        <v>190</v>
      </c>
      <c r="C800" s="83">
        <v>3990000</v>
      </c>
    </row>
    <row r="801" spans="1:3" x14ac:dyDescent="0.35">
      <c r="A801" s="16">
        <v>798</v>
      </c>
      <c r="B801" s="79" t="s">
        <v>190</v>
      </c>
      <c r="C801" s="83">
        <v>3995000</v>
      </c>
    </row>
    <row r="802" spans="1:3" x14ac:dyDescent="0.35">
      <c r="A802" s="16">
        <v>799</v>
      </c>
      <c r="B802" s="79" t="s">
        <v>190</v>
      </c>
      <c r="C802" s="83">
        <v>4000000</v>
      </c>
    </row>
    <row r="803" spans="1:3" x14ac:dyDescent="0.35">
      <c r="A803" s="16">
        <v>800</v>
      </c>
      <c r="B803" s="79" t="s">
        <v>190</v>
      </c>
      <c r="C803" s="83">
        <v>4005000</v>
      </c>
    </row>
    <row r="804" spans="1:3" x14ac:dyDescent="0.35">
      <c r="A804" s="16">
        <v>801</v>
      </c>
      <c r="B804" s="11">
        <v>-100</v>
      </c>
      <c r="C804" s="83">
        <v>4010000</v>
      </c>
    </row>
    <row r="805" spans="1:3" x14ac:dyDescent="0.35">
      <c r="A805" s="16">
        <v>802</v>
      </c>
      <c r="B805" s="11">
        <v>-100</v>
      </c>
      <c r="C805" s="83">
        <v>4015000</v>
      </c>
    </row>
    <row r="806" spans="1:3" x14ac:dyDescent="0.35">
      <c r="A806" s="16">
        <v>803</v>
      </c>
      <c r="B806" s="11">
        <v>-100</v>
      </c>
      <c r="C806" s="83">
        <v>4020000</v>
      </c>
    </row>
    <row r="807" spans="1:3" x14ac:dyDescent="0.35">
      <c r="A807" s="16">
        <v>804</v>
      </c>
      <c r="B807" s="11">
        <v>-100</v>
      </c>
      <c r="C807" s="83">
        <v>4025000</v>
      </c>
    </row>
    <row r="808" spans="1:3" x14ac:dyDescent="0.35">
      <c r="A808" s="16">
        <v>805</v>
      </c>
      <c r="B808" s="11">
        <v>-100</v>
      </c>
      <c r="C808" s="83">
        <v>4030000</v>
      </c>
    </row>
    <row r="809" spans="1:3" x14ac:dyDescent="0.35">
      <c r="A809" s="16">
        <v>806</v>
      </c>
      <c r="B809" s="11">
        <v>-100</v>
      </c>
      <c r="C809" s="83">
        <v>4035000</v>
      </c>
    </row>
    <row r="810" spans="1:3" x14ac:dyDescent="0.35">
      <c r="A810" s="16">
        <v>807</v>
      </c>
      <c r="B810" s="11">
        <v>-100</v>
      </c>
      <c r="C810" s="83">
        <v>4040000</v>
      </c>
    </row>
    <row r="811" spans="1:3" x14ac:dyDescent="0.35">
      <c r="A811" s="16">
        <v>808</v>
      </c>
      <c r="B811" s="11">
        <v>-100</v>
      </c>
      <c r="C811" s="83">
        <v>4045000</v>
      </c>
    </row>
    <row r="812" spans="1:3" x14ac:dyDescent="0.35">
      <c r="A812" s="16">
        <v>809</v>
      </c>
      <c r="B812" s="11">
        <v>-100</v>
      </c>
      <c r="C812" s="83">
        <v>4050000</v>
      </c>
    </row>
    <row r="813" spans="1:3" x14ac:dyDescent="0.35">
      <c r="A813" s="16">
        <v>810</v>
      </c>
      <c r="B813" s="11">
        <v>-100</v>
      </c>
      <c r="C813" s="83">
        <v>4055000</v>
      </c>
    </row>
    <row r="814" spans="1:3" x14ac:dyDescent="0.35">
      <c r="A814" s="16">
        <v>811</v>
      </c>
      <c r="B814" s="11">
        <v>-100</v>
      </c>
      <c r="C814" s="83">
        <v>4060000</v>
      </c>
    </row>
    <row r="815" spans="1:3" x14ac:dyDescent="0.35">
      <c r="A815" s="16">
        <v>812</v>
      </c>
      <c r="B815" s="11">
        <v>-100</v>
      </c>
      <c r="C815" s="83">
        <v>4065000</v>
      </c>
    </row>
    <row r="816" spans="1:3" x14ac:dyDescent="0.35">
      <c r="A816" s="16">
        <v>813</v>
      </c>
      <c r="B816" s="11">
        <v>-100</v>
      </c>
      <c r="C816" s="83">
        <v>4070000</v>
      </c>
    </row>
    <row r="817" spans="1:3" x14ac:dyDescent="0.35">
      <c r="A817" s="16">
        <v>814</v>
      </c>
      <c r="B817" s="11">
        <v>-100</v>
      </c>
      <c r="C817" s="83">
        <v>4075000</v>
      </c>
    </row>
    <row r="818" spans="1:3" x14ac:dyDescent="0.35">
      <c r="A818" s="16">
        <v>815</v>
      </c>
      <c r="B818" s="11">
        <v>-100</v>
      </c>
      <c r="C818" s="83">
        <v>4080000</v>
      </c>
    </row>
    <row r="819" spans="1:3" x14ac:dyDescent="0.35">
      <c r="A819" s="16">
        <v>816</v>
      </c>
      <c r="B819" s="11">
        <v>-100</v>
      </c>
      <c r="C819" s="83">
        <v>4085000</v>
      </c>
    </row>
    <row r="820" spans="1:3" x14ac:dyDescent="0.35">
      <c r="A820" s="16">
        <v>817</v>
      </c>
      <c r="B820" s="11">
        <v>-100</v>
      </c>
      <c r="C820" s="83">
        <v>4090000</v>
      </c>
    </row>
    <row r="821" spans="1:3" x14ac:dyDescent="0.35">
      <c r="A821" s="16">
        <v>818</v>
      </c>
      <c r="B821" s="11">
        <v>-100</v>
      </c>
      <c r="C821" s="83">
        <v>4095000</v>
      </c>
    </row>
    <row r="822" spans="1:3" x14ac:dyDescent="0.35">
      <c r="A822" s="16">
        <v>819</v>
      </c>
      <c r="B822" s="11">
        <v>-100</v>
      </c>
      <c r="C822" s="83">
        <v>4100000</v>
      </c>
    </row>
    <row r="823" spans="1:3" x14ac:dyDescent="0.35">
      <c r="A823" s="16">
        <v>820</v>
      </c>
      <c r="B823" s="11">
        <v>-100</v>
      </c>
      <c r="C823" s="83">
        <v>4105000</v>
      </c>
    </row>
    <row r="824" spans="1:3" x14ac:dyDescent="0.35">
      <c r="A824" s="16">
        <v>821</v>
      </c>
      <c r="B824" s="11">
        <v>-100</v>
      </c>
      <c r="C824" s="83">
        <v>4110000</v>
      </c>
    </row>
    <row r="825" spans="1:3" x14ac:dyDescent="0.35">
      <c r="A825" s="16">
        <v>822</v>
      </c>
      <c r="B825" s="11">
        <v>-100</v>
      </c>
      <c r="C825" s="83">
        <v>4115000</v>
      </c>
    </row>
    <row r="826" spans="1:3" x14ac:dyDescent="0.35">
      <c r="A826" s="16">
        <v>823</v>
      </c>
      <c r="B826" s="11">
        <v>-100</v>
      </c>
      <c r="C826" s="83">
        <v>4120000</v>
      </c>
    </row>
    <row r="827" spans="1:3" x14ac:dyDescent="0.35">
      <c r="A827" s="16">
        <v>824</v>
      </c>
      <c r="B827" s="11">
        <v>-100</v>
      </c>
      <c r="C827" s="83">
        <v>4125000</v>
      </c>
    </row>
    <row r="828" spans="1:3" x14ac:dyDescent="0.35">
      <c r="A828" s="16">
        <v>825</v>
      </c>
      <c r="B828" s="11">
        <v>-100</v>
      </c>
      <c r="C828" s="83">
        <v>4130000</v>
      </c>
    </row>
    <row r="829" spans="1:3" x14ac:dyDescent="0.35">
      <c r="A829" s="16">
        <v>826</v>
      </c>
      <c r="B829" s="11">
        <v>-100</v>
      </c>
      <c r="C829" s="83">
        <v>4135000</v>
      </c>
    </row>
    <row r="830" spans="1:3" x14ac:dyDescent="0.35">
      <c r="A830" s="16">
        <v>827</v>
      </c>
      <c r="B830" s="11">
        <v>-100</v>
      </c>
      <c r="C830" s="83">
        <v>4140000</v>
      </c>
    </row>
    <row r="831" spans="1:3" x14ac:dyDescent="0.35">
      <c r="A831" s="16">
        <v>828</v>
      </c>
      <c r="B831" s="11">
        <v>-100</v>
      </c>
      <c r="C831" s="83">
        <v>4145000</v>
      </c>
    </row>
    <row r="832" spans="1:3" x14ac:dyDescent="0.35">
      <c r="A832" s="16">
        <v>829</v>
      </c>
      <c r="B832" s="11">
        <v>-100</v>
      </c>
      <c r="C832" s="83">
        <v>4150000</v>
      </c>
    </row>
    <row r="833" spans="1:3" x14ac:dyDescent="0.35">
      <c r="A833" s="16">
        <v>830</v>
      </c>
      <c r="B833" s="11">
        <v>-100</v>
      </c>
      <c r="C833" s="83">
        <v>4155000</v>
      </c>
    </row>
    <row r="834" spans="1:3" x14ac:dyDescent="0.35">
      <c r="A834" s="16">
        <v>831</v>
      </c>
      <c r="B834" s="11">
        <v>-100</v>
      </c>
      <c r="C834" s="83">
        <v>4160000</v>
      </c>
    </row>
    <row r="835" spans="1:3" x14ac:dyDescent="0.35">
      <c r="A835" s="16">
        <v>832</v>
      </c>
      <c r="B835" s="11">
        <v>-100</v>
      </c>
      <c r="C835" s="83">
        <v>4165000</v>
      </c>
    </row>
    <row r="836" spans="1:3" x14ac:dyDescent="0.35">
      <c r="A836" s="16">
        <v>833</v>
      </c>
      <c r="B836" s="11">
        <v>-100</v>
      </c>
      <c r="C836" s="83">
        <v>4170000</v>
      </c>
    </row>
    <row r="837" spans="1:3" x14ac:dyDescent="0.35">
      <c r="A837" s="16">
        <v>834</v>
      </c>
      <c r="B837" s="11">
        <v>-100</v>
      </c>
      <c r="C837" s="83">
        <v>4175000</v>
      </c>
    </row>
    <row r="838" spans="1:3" x14ac:dyDescent="0.35">
      <c r="A838" s="16">
        <v>835</v>
      </c>
      <c r="B838" s="11">
        <v>-100</v>
      </c>
      <c r="C838" s="83">
        <v>4180000</v>
      </c>
    </row>
    <row r="839" spans="1:3" x14ac:dyDescent="0.35">
      <c r="A839" s="16">
        <v>836</v>
      </c>
      <c r="B839" s="11">
        <v>-100</v>
      </c>
      <c r="C839" s="83">
        <v>4185000</v>
      </c>
    </row>
    <row r="840" spans="1:3" x14ac:dyDescent="0.35">
      <c r="A840" s="16">
        <v>837</v>
      </c>
      <c r="B840" s="11">
        <v>-100</v>
      </c>
      <c r="C840" s="83">
        <v>4190000</v>
      </c>
    </row>
    <row r="841" spans="1:3" x14ac:dyDescent="0.35">
      <c r="A841" s="16">
        <v>838</v>
      </c>
      <c r="B841" s="11">
        <v>-100</v>
      </c>
      <c r="C841" s="83">
        <v>4195000</v>
      </c>
    </row>
    <row r="842" spans="1:3" x14ac:dyDescent="0.35">
      <c r="A842" s="16">
        <v>839</v>
      </c>
      <c r="B842" s="11">
        <v>-100</v>
      </c>
      <c r="C842" s="83">
        <v>4200000</v>
      </c>
    </row>
    <row r="843" spans="1:3" x14ac:dyDescent="0.35">
      <c r="A843" s="16">
        <v>840</v>
      </c>
      <c r="B843" s="11">
        <v>-100</v>
      </c>
      <c r="C843" s="83">
        <v>4205000</v>
      </c>
    </row>
    <row r="844" spans="1:3" x14ac:dyDescent="0.35">
      <c r="A844" s="16">
        <v>841</v>
      </c>
      <c r="B844" s="11">
        <v>-100</v>
      </c>
      <c r="C844" s="83">
        <v>4210000</v>
      </c>
    </row>
    <row r="845" spans="1:3" x14ac:dyDescent="0.35">
      <c r="A845" s="16">
        <v>842</v>
      </c>
      <c r="B845" s="11">
        <v>-100</v>
      </c>
      <c r="C845" s="83">
        <v>4215000</v>
      </c>
    </row>
    <row r="846" spans="1:3" x14ac:dyDescent="0.35">
      <c r="A846" s="16">
        <v>843</v>
      </c>
      <c r="B846" s="11">
        <v>-100</v>
      </c>
      <c r="C846" s="83">
        <v>4220000</v>
      </c>
    </row>
    <row r="847" spans="1:3" x14ac:dyDescent="0.35">
      <c r="A847" s="16">
        <v>844</v>
      </c>
      <c r="B847" s="11">
        <v>-100</v>
      </c>
      <c r="C847" s="83">
        <v>4225000</v>
      </c>
    </row>
    <row r="848" spans="1:3" x14ac:dyDescent="0.35">
      <c r="A848" s="16">
        <v>845</v>
      </c>
      <c r="B848" s="11">
        <v>-100</v>
      </c>
      <c r="C848" s="83">
        <v>4230000</v>
      </c>
    </row>
    <row r="849" spans="1:3" x14ac:dyDescent="0.35">
      <c r="A849" s="16">
        <v>846</v>
      </c>
      <c r="B849" s="11">
        <v>-100</v>
      </c>
      <c r="C849" s="83">
        <v>4235000</v>
      </c>
    </row>
    <row r="850" spans="1:3" x14ac:dyDescent="0.35">
      <c r="A850" s="16">
        <v>847</v>
      </c>
      <c r="B850" s="11">
        <v>-100</v>
      </c>
      <c r="C850" s="83">
        <v>4240000</v>
      </c>
    </row>
    <row r="851" spans="1:3" x14ac:dyDescent="0.35">
      <c r="A851" s="16">
        <v>848</v>
      </c>
      <c r="B851" s="11">
        <v>-100</v>
      </c>
      <c r="C851" s="83">
        <v>4245000</v>
      </c>
    </row>
    <row r="852" spans="1:3" x14ac:dyDescent="0.35">
      <c r="A852" s="16">
        <v>849</v>
      </c>
      <c r="B852" s="11">
        <v>-100</v>
      </c>
      <c r="C852" s="83">
        <v>4250000</v>
      </c>
    </row>
    <row r="853" spans="1:3" x14ac:dyDescent="0.35">
      <c r="A853" s="16">
        <v>850</v>
      </c>
      <c r="B853" s="11">
        <v>-100</v>
      </c>
      <c r="C853" s="83">
        <v>4255000</v>
      </c>
    </row>
    <row r="854" spans="1:3" x14ac:dyDescent="0.35">
      <c r="A854" s="16">
        <v>851</v>
      </c>
      <c r="B854" s="11">
        <v>-100</v>
      </c>
      <c r="C854" s="83">
        <v>4260000</v>
      </c>
    </row>
    <row r="855" spans="1:3" x14ac:dyDescent="0.35">
      <c r="A855" s="16">
        <v>852</v>
      </c>
      <c r="B855" s="11">
        <v>-100</v>
      </c>
      <c r="C855" s="83">
        <v>4265000</v>
      </c>
    </row>
    <row r="856" spans="1:3" x14ac:dyDescent="0.35">
      <c r="A856" s="16">
        <v>853</v>
      </c>
      <c r="B856" s="11">
        <v>-100</v>
      </c>
      <c r="C856" s="83">
        <v>4270000</v>
      </c>
    </row>
    <row r="857" spans="1:3" x14ac:dyDescent="0.35">
      <c r="A857" s="16">
        <v>854</v>
      </c>
      <c r="B857" s="11">
        <v>-100</v>
      </c>
      <c r="C857" s="83">
        <v>4275000</v>
      </c>
    </row>
    <row r="858" spans="1:3" x14ac:dyDescent="0.35">
      <c r="A858" s="16">
        <v>855</v>
      </c>
      <c r="B858" s="11">
        <v>-100</v>
      </c>
      <c r="C858" s="83">
        <v>4280000</v>
      </c>
    </row>
    <row r="859" spans="1:3" x14ac:dyDescent="0.35">
      <c r="A859" s="16">
        <v>856</v>
      </c>
      <c r="B859" s="11">
        <v>-100</v>
      </c>
      <c r="C859" s="83">
        <v>4285000</v>
      </c>
    </row>
    <row r="860" spans="1:3" x14ac:dyDescent="0.35">
      <c r="A860" s="16">
        <v>857</v>
      </c>
      <c r="B860" s="11">
        <v>-100</v>
      </c>
      <c r="C860" s="83">
        <v>4290000</v>
      </c>
    </row>
    <row r="861" spans="1:3" x14ac:dyDescent="0.35">
      <c r="A861" s="16">
        <v>858</v>
      </c>
      <c r="B861" s="11">
        <v>-100</v>
      </c>
      <c r="C861" s="83">
        <v>4295000</v>
      </c>
    </row>
    <row r="862" spans="1:3" x14ac:dyDescent="0.35">
      <c r="A862" s="16">
        <v>859</v>
      </c>
      <c r="B862" s="11">
        <v>-100</v>
      </c>
      <c r="C862" s="83">
        <v>4300000</v>
      </c>
    </row>
    <row r="863" spans="1:3" x14ac:dyDescent="0.35">
      <c r="A863" s="16">
        <v>860</v>
      </c>
      <c r="B863" s="11">
        <v>-100</v>
      </c>
      <c r="C863" s="83">
        <v>4305000</v>
      </c>
    </row>
    <row r="864" spans="1:3" x14ac:dyDescent="0.35">
      <c r="A864" s="16">
        <v>861</v>
      </c>
      <c r="B864" s="11">
        <v>-100</v>
      </c>
      <c r="C864" s="83">
        <v>4310000</v>
      </c>
    </row>
    <row r="865" spans="1:3" x14ac:dyDescent="0.35">
      <c r="A865" s="16">
        <v>862</v>
      </c>
      <c r="B865" s="11">
        <v>-100</v>
      </c>
      <c r="C865" s="83">
        <v>4315000</v>
      </c>
    </row>
    <row r="866" spans="1:3" x14ac:dyDescent="0.35">
      <c r="A866" s="16">
        <v>863</v>
      </c>
      <c r="B866" s="11">
        <v>-100</v>
      </c>
      <c r="C866" s="83">
        <v>4320000</v>
      </c>
    </row>
    <row r="867" spans="1:3" x14ac:dyDescent="0.35">
      <c r="A867" s="16">
        <v>864</v>
      </c>
      <c r="B867" s="11">
        <v>-100</v>
      </c>
      <c r="C867" s="83">
        <v>4325000</v>
      </c>
    </row>
    <row r="868" spans="1:3" x14ac:dyDescent="0.35">
      <c r="A868" s="16">
        <v>865</v>
      </c>
      <c r="B868" s="11">
        <v>-100</v>
      </c>
      <c r="C868" s="83">
        <v>4330000</v>
      </c>
    </row>
    <row r="869" spans="1:3" x14ac:dyDescent="0.35">
      <c r="A869" s="16">
        <v>866</v>
      </c>
      <c r="B869" s="11">
        <v>-100</v>
      </c>
      <c r="C869" s="83">
        <v>4335000</v>
      </c>
    </row>
    <row r="870" spans="1:3" x14ac:dyDescent="0.35">
      <c r="A870" s="16">
        <v>867</v>
      </c>
      <c r="B870" s="11">
        <v>-100</v>
      </c>
      <c r="C870" s="83">
        <v>4340000</v>
      </c>
    </row>
    <row r="871" spans="1:3" x14ac:dyDescent="0.35">
      <c r="A871" s="16">
        <v>868</v>
      </c>
      <c r="B871" s="11">
        <v>-100</v>
      </c>
      <c r="C871" s="83">
        <v>4345000</v>
      </c>
    </row>
    <row r="872" spans="1:3" x14ac:dyDescent="0.35">
      <c r="A872" s="16">
        <v>869</v>
      </c>
      <c r="B872" s="11">
        <v>-100</v>
      </c>
      <c r="C872" s="83">
        <v>4350000</v>
      </c>
    </row>
    <row r="873" spans="1:3" x14ac:dyDescent="0.35">
      <c r="A873" s="16">
        <v>870</v>
      </c>
      <c r="B873" s="11">
        <v>-100</v>
      </c>
      <c r="C873" s="83">
        <v>4355000</v>
      </c>
    </row>
    <row r="874" spans="1:3" x14ac:dyDescent="0.35">
      <c r="A874" s="16">
        <v>871</v>
      </c>
      <c r="B874" s="11">
        <v>-100</v>
      </c>
      <c r="C874" s="83">
        <v>4360000</v>
      </c>
    </row>
    <row r="875" spans="1:3" x14ac:dyDescent="0.35">
      <c r="A875" s="16">
        <v>872</v>
      </c>
      <c r="B875" s="11">
        <v>-100</v>
      </c>
      <c r="C875" s="83">
        <v>4365000</v>
      </c>
    </row>
    <row r="876" spans="1:3" x14ac:dyDescent="0.35">
      <c r="A876" s="16">
        <v>873</v>
      </c>
      <c r="B876" s="11">
        <v>-100</v>
      </c>
      <c r="C876" s="83">
        <v>4370000</v>
      </c>
    </row>
    <row r="877" spans="1:3" x14ac:dyDescent="0.35">
      <c r="A877" s="16">
        <v>874</v>
      </c>
      <c r="B877" s="11">
        <v>-100</v>
      </c>
      <c r="C877" s="83">
        <v>4375000</v>
      </c>
    </row>
    <row r="878" spans="1:3" x14ac:dyDescent="0.35">
      <c r="A878" s="16">
        <v>875</v>
      </c>
      <c r="B878" s="11">
        <v>-100</v>
      </c>
      <c r="C878" s="83">
        <v>4380000</v>
      </c>
    </row>
    <row r="879" spans="1:3" x14ac:dyDescent="0.35">
      <c r="A879" s="16">
        <v>876</v>
      </c>
      <c r="B879" s="11">
        <v>-100</v>
      </c>
      <c r="C879" s="83">
        <v>4385000</v>
      </c>
    </row>
    <row r="880" spans="1:3" x14ac:dyDescent="0.35">
      <c r="A880" s="16">
        <v>877</v>
      </c>
      <c r="B880" s="11">
        <v>-100</v>
      </c>
      <c r="C880" s="83">
        <v>4390000</v>
      </c>
    </row>
    <row r="881" spans="1:3" x14ac:dyDescent="0.35">
      <c r="A881" s="16">
        <v>878</v>
      </c>
      <c r="B881" s="11">
        <v>-100</v>
      </c>
      <c r="C881" s="83">
        <v>4395000</v>
      </c>
    </row>
    <row r="882" spans="1:3" x14ac:dyDescent="0.35">
      <c r="A882" s="16">
        <v>879</v>
      </c>
      <c r="B882" s="11">
        <v>-100</v>
      </c>
      <c r="C882" s="83">
        <v>4400000</v>
      </c>
    </row>
    <row r="883" spans="1:3" x14ac:dyDescent="0.35">
      <c r="A883" s="16">
        <v>880</v>
      </c>
      <c r="B883" s="11">
        <v>-100</v>
      </c>
      <c r="C883" s="83">
        <v>4405000</v>
      </c>
    </row>
    <row r="884" spans="1:3" x14ac:dyDescent="0.35">
      <c r="A884" s="16">
        <v>881</v>
      </c>
      <c r="B884" s="11">
        <v>-100</v>
      </c>
      <c r="C884" s="83">
        <v>4410000</v>
      </c>
    </row>
    <row r="885" spans="1:3" x14ac:dyDescent="0.35">
      <c r="A885" s="16">
        <v>882</v>
      </c>
      <c r="B885" s="11">
        <v>-100</v>
      </c>
      <c r="C885" s="83">
        <v>4415000</v>
      </c>
    </row>
    <row r="886" spans="1:3" x14ac:dyDescent="0.35">
      <c r="A886" s="16">
        <v>883</v>
      </c>
      <c r="B886" s="11">
        <v>-100</v>
      </c>
      <c r="C886" s="83">
        <v>4420000</v>
      </c>
    </row>
    <row r="887" spans="1:3" x14ac:dyDescent="0.35">
      <c r="A887" s="16">
        <v>884</v>
      </c>
      <c r="B887" s="11">
        <v>-100</v>
      </c>
      <c r="C887" s="83">
        <v>4425000</v>
      </c>
    </row>
    <row r="888" spans="1:3" x14ac:dyDescent="0.35">
      <c r="A888" s="16">
        <v>885</v>
      </c>
      <c r="B888" s="11">
        <v>-100</v>
      </c>
      <c r="C888" s="83">
        <v>4430000</v>
      </c>
    </row>
    <row r="889" spans="1:3" x14ac:dyDescent="0.35">
      <c r="A889" s="16">
        <v>886</v>
      </c>
      <c r="B889" s="11">
        <v>-100</v>
      </c>
      <c r="C889" s="83">
        <v>4435000</v>
      </c>
    </row>
    <row r="890" spans="1:3" x14ac:dyDescent="0.35">
      <c r="A890" s="16">
        <v>887</v>
      </c>
      <c r="B890" s="11">
        <v>-100</v>
      </c>
      <c r="C890" s="83">
        <v>4440000</v>
      </c>
    </row>
    <row r="891" spans="1:3" x14ac:dyDescent="0.35">
      <c r="A891" s="16">
        <v>888</v>
      </c>
      <c r="B891" s="11">
        <v>-100</v>
      </c>
      <c r="C891" s="83">
        <v>4445000</v>
      </c>
    </row>
    <row r="892" spans="1:3" x14ac:dyDescent="0.35">
      <c r="A892" s="16">
        <v>889</v>
      </c>
      <c r="B892" s="11">
        <v>-100</v>
      </c>
      <c r="C892" s="83">
        <v>4450000</v>
      </c>
    </row>
    <row r="893" spans="1:3" x14ac:dyDescent="0.35">
      <c r="A893" s="16">
        <v>890</v>
      </c>
      <c r="B893" s="11">
        <v>-100</v>
      </c>
      <c r="C893" s="83">
        <v>4455000</v>
      </c>
    </row>
    <row r="894" spans="1:3" x14ac:dyDescent="0.35">
      <c r="A894" s="16">
        <v>891</v>
      </c>
      <c r="B894" s="11">
        <v>-100</v>
      </c>
      <c r="C894" s="83">
        <v>4460000</v>
      </c>
    </row>
    <row r="895" spans="1:3" x14ac:dyDescent="0.35">
      <c r="A895" s="16">
        <v>892</v>
      </c>
      <c r="B895" s="11">
        <v>-100</v>
      </c>
      <c r="C895" s="83">
        <v>4465000</v>
      </c>
    </row>
    <row r="896" spans="1:3" x14ac:dyDescent="0.35">
      <c r="A896" s="16">
        <v>893</v>
      </c>
      <c r="B896" s="11">
        <v>-100</v>
      </c>
      <c r="C896" s="83">
        <v>4470000</v>
      </c>
    </row>
    <row r="897" spans="1:3" x14ac:dyDescent="0.35">
      <c r="A897" s="16">
        <v>894</v>
      </c>
      <c r="B897" s="11">
        <v>-100</v>
      </c>
      <c r="C897" s="83">
        <v>4475000</v>
      </c>
    </row>
    <row r="898" spans="1:3" x14ac:dyDescent="0.35">
      <c r="A898" s="16">
        <v>895</v>
      </c>
      <c r="B898" s="11">
        <v>-100</v>
      </c>
      <c r="C898" s="83">
        <v>4480000</v>
      </c>
    </row>
    <row r="899" spans="1:3" x14ac:dyDescent="0.35">
      <c r="A899" s="16">
        <v>896</v>
      </c>
      <c r="B899" s="11">
        <v>-100</v>
      </c>
      <c r="C899" s="83">
        <v>4485000</v>
      </c>
    </row>
    <row r="900" spans="1:3" x14ac:dyDescent="0.35">
      <c r="A900" s="16">
        <v>897</v>
      </c>
      <c r="B900" s="11">
        <v>-100</v>
      </c>
      <c r="C900" s="83">
        <v>4490000</v>
      </c>
    </row>
    <row r="901" spans="1:3" x14ac:dyDescent="0.35">
      <c r="A901" s="16">
        <v>898</v>
      </c>
      <c r="B901" s="11">
        <v>-100</v>
      </c>
      <c r="C901" s="83">
        <v>4495000</v>
      </c>
    </row>
    <row r="902" spans="1:3" x14ac:dyDescent="0.35">
      <c r="A902" s="16">
        <v>899</v>
      </c>
      <c r="B902" s="11">
        <v>-100</v>
      </c>
      <c r="C902" s="83">
        <v>4500000</v>
      </c>
    </row>
    <row r="903" spans="1:3" x14ac:dyDescent="0.35">
      <c r="A903" s="16">
        <v>900</v>
      </c>
      <c r="B903" s="11">
        <v>-100</v>
      </c>
      <c r="C903" s="83">
        <v>4505000</v>
      </c>
    </row>
    <row r="904" spans="1:3" x14ac:dyDescent="0.35">
      <c r="A904" s="16">
        <v>901</v>
      </c>
      <c r="B904" s="79" t="s">
        <v>191</v>
      </c>
      <c r="C904" s="83">
        <v>4510000</v>
      </c>
    </row>
    <row r="905" spans="1:3" x14ac:dyDescent="0.35">
      <c r="A905" s="16">
        <v>902</v>
      </c>
      <c r="B905" s="79" t="s">
        <v>191</v>
      </c>
      <c r="C905" s="83">
        <v>4515000</v>
      </c>
    </row>
    <row r="906" spans="1:3" x14ac:dyDescent="0.35">
      <c r="A906" s="16">
        <v>903</v>
      </c>
      <c r="B906" s="79" t="s">
        <v>191</v>
      </c>
      <c r="C906" s="83">
        <v>4520000</v>
      </c>
    </row>
    <row r="907" spans="1:3" x14ac:dyDescent="0.35">
      <c r="A907" s="16">
        <v>904</v>
      </c>
      <c r="B907" s="79" t="s">
        <v>191</v>
      </c>
      <c r="C907" s="83">
        <v>4525000</v>
      </c>
    </row>
    <row r="908" spans="1:3" x14ac:dyDescent="0.35">
      <c r="A908" s="16">
        <v>905</v>
      </c>
      <c r="B908" s="79" t="s">
        <v>191</v>
      </c>
      <c r="C908" s="83">
        <v>4530000</v>
      </c>
    </row>
    <row r="909" spans="1:3" x14ac:dyDescent="0.35">
      <c r="A909" s="16">
        <v>906</v>
      </c>
      <c r="B909" s="79" t="s">
        <v>191</v>
      </c>
      <c r="C909" s="83">
        <v>4535000</v>
      </c>
    </row>
    <row r="910" spans="1:3" x14ac:dyDescent="0.35">
      <c r="A910" s="16">
        <v>907</v>
      </c>
      <c r="B910" s="79" t="s">
        <v>191</v>
      </c>
      <c r="C910" s="83">
        <v>4540000</v>
      </c>
    </row>
    <row r="911" spans="1:3" x14ac:dyDescent="0.35">
      <c r="A911" s="16">
        <v>908</v>
      </c>
      <c r="B911" s="79" t="s">
        <v>191</v>
      </c>
      <c r="C911" s="83">
        <v>4545000</v>
      </c>
    </row>
    <row r="912" spans="1:3" x14ac:dyDescent="0.35">
      <c r="A912" s="16">
        <v>909</v>
      </c>
      <c r="B912" s="79" t="s">
        <v>191</v>
      </c>
      <c r="C912" s="83">
        <v>4550000</v>
      </c>
    </row>
    <row r="913" spans="1:3" x14ac:dyDescent="0.35">
      <c r="A913" s="16">
        <v>910</v>
      </c>
      <c r="B913" s="79" t="s">
        <v>191</v>
      </c>
      <c r="C913" s="83">
        <v>4555000</v>
      </c>
    </row>
    <row r="914" spans="1:3" x14ac:dyDescent="0.35">
      <c r="A914" s="36">
        <v>911</v>
      </c>
      <c r="B914" s="80" t="s">
        <v>191</v>
      </c>
      <c r="C914" s="84">
        <v>4560000</v>
      </c>
    </row>
    <row r="915" spans="1:3" x14ac:dyDescent="0.35">
      <c r="A915" s="36">
        <v>912</v>
      </c>
      <c r="B915" s="80" t="s">
        <v>191</v>
      </c>
      <c r="C915" s="84">
        <v>4565000</v>
      </c>
    </row>
    <row r="916" spans="1:3" x14ac:dyDescent="0.35">
      <c r="A916" s="36">
        <v>913</v>
      </c>
      <c r="B916" s="80" t="s">
        <v>191</v>
      </c>
      <c r="C916" s="84">
        <v>4570000</v>
      </c>
    </row>
    <row r="917" spans="1:3" x14ac:dyDescent="0.35">
      <c r="A917" s="36">
        <v>914</v>
      </c>
      <c r="B917" s="80" t="s">
        <v>191</v>
      </c>
      <c r="C917" s="84">
        <v>4575000</v>
      </c>
    </row>
    <row r="918" spans="1:3" x14ac:dyDescent="0.35">
      <c r="A918" s="36">
        <v>915</v>
      </c>
      <c r="B918" s="80" t="s">
        <v>191</v>
      </c>
      <c r="C918" s="84">
        <v>4580000</v>
      </c>
    </row>
    <row r="919" spans="1:3" x14ac:dyDescent="0.35">
      <c r="A919" s="36">
        <v>916</v>
      </c>
      <c r="B919" s="80" t="s">
        <v>191</v>
      </c>
      <c r="C919" s="84">
        <v>4585000</v>
      </c>
    </row>
    <row r="920" spans="1:3" x14ac:dyDescent="0.35">
      <c r="A920" s="36">
        <v>917</v>
      </c>
      <c r="B920" s="80" t="s">
        <v>191</v>
      </c>
      <c r="C920" s="84">
        <v>4590000</v>
      </c>
    </row>
    <row r="921" spans="1:3" x14ac:dyDescent="0.35">
      <c r="A921" s="36">
        <v>918</v>
      </c>
      <c r="B921" s="80" t="s">
        <v>191</v>
      </c>
      <c r="C921" s="84">
        <v>4595000</v>
      </c>
    </row>
    <row r="922" spans="1:3" x14ac:dyDescent="0.35">
      <c r="A922" s="36">
        <v>919</v>
      </c>
      <c r="B922" s="80" t="s">
        <v>191</v>
      </c>
      <c r="C922" s="84">
        <v>4600000</v>
      </c>
    </row>
    <row r="923" spans="1:3" x14ac:dyDescent="0.35">
      <c r="A923" s="36">
        <v>920</v>
      </c>
      <c r="B923" s="80" t="s">
        <v>191</v>
      </c>
      <c r="C923" s="84">
        <v>4605000</v>
      </c>
    </row>
    <row r="924" spans="1:3" x14ac:dyDescent="0.35">
      <c r="A924" s="36">
        <v>921</v>
      </c>
      <c r="B924" s="80" t="s">
        <v>191</v>
      </c>
      <c r="C924" s="84">
        <v>4610000</v>
      </c>
    </row>
    <row r="925" spans="1:3" x14ac:dyDescent="0.35">
      <c r="A925" s="36">
        <v>922</v>
      </c>
      <c r="B925" s="80" t="s">
        <v>191</v>
      </c>
      <c r="C925" s="84">
        <v>4615000</v>
      </c>
    </row>
    <row r="926" spans="1:3" x14ac:dyDescent="0.35">
      <c r="A926" s="36">
        <v>923</v>
      </c>
      <c r="B926" s="80" t="s">
        <v>191</v>
      </c>
      <c r="C926" s="84">
        <v>4620000</v>
      </c>
    </row>
    <row r="927" spans="1:3" x14ac:dyDescent="0.35">
      <c r="A927" s="36">
        <v>924</v>
      </c>
      <c r="B927" s="80" t="s">
        <v>191</v>
      </c>
      <c r="C927" s="84">
        <v>4625000</v>
      </c>
    </row>
    <row r="928" spans="1:3" x14ac:dyDescent="0.35">
      <c r="A928" s="36">
        <v>925</v>
      </c>
      <c r="B928" s="80" t="s">
        <v>191</v>
      </c>
      <c r="C928" s="84">
        <v>4630000</v>
      </c>
    </row>
    <row r="929" spans="1:3" x14ac:dyDescent="0.35">
      <c r="A929" s="36">
        <v>926</v>
      </c>
      <c r="B929" s="80" t="s">
        <v>191</v>
      </c>
      <c r="C929" s="84">
        <v>4635000</v>
      </c>
    </row>
    <row r="930" spans="1:3" x14ac:dyDescent="0.35">
      <c r="A930" s="36">
        <v>927</v>
      </c>
      <c r="B930" s="80" t="s">
        <v>191</v>
      </c>
      <c r="C930" s="84">
        <v>4640000</v>
      </c>
    </row>
    <row r="931" spans="1:3" x14ac:dyDescent="0.35">
      <c r="A931" s="36">
        <v>928</v>
      </c>
      <c r="B931" s="80" t="s">
        <v>191</v>
      </c>
      <c r="C931" s="84">
        <v>4645000</v>
      </c>
    </row>
    <row r="932" spans="1:3" x14ac:dyDescent="0.35">
      <c r="A932" s="36">
        <v>929</v>
      </c>
      <c r="B932" s="80" t="s">
        <v>191</v>
      </c>
      <c r="C932" s="84">
        <v>4650000</v>
      </c>
    </row>
    <row r="933" spans="1:3" x14ac:dyDescent="0.35">
      <c r="A933" s="36">
        <v>930</v>
      </c>
      <c r="B933" s="80" t="s">
        <v>191</v>
      </c>
      <c r="C933" s="84">
        <v>4655000</v>
      </c>
    </row>
    <row r="934" spans="1:3" x14ac:dyDescent="0.35">
      <c r="A934" s="36">
        <v>931</v>
      </c>
      <c r="B934" s="80" t="s">
        <v>191</v>
      </c>
      <c r="C934" s="84">
        <v>4660000</v>
      </c>
    </row>
    <row r="935" spans="1:3" x14ac:dyDescent="0.35">
      <c r="A935" s="36">
        <v>932</v>
      </c>
      <c r="B935" s="80" t="s">
        <v>191</v>
      </c>
      <c r="C935" s="84">
        <v>4665000</v>
      </c>
    </row>
    <row r="936" spans="1:3" x14ac:dyDescent="0.35">
      <c r="A936" s="36">
        <v>933</v>
      </c>
      <c r="B936" s="80" t="s">
        <v>191</v>
      </c>
      <c r="C936" s="84">
        <v>4670000</v>
      </c>
    </row>
    <row r="937" spans="1:3" x14ac:dyDescent="0.35">
      <c r="A937" s="36">
        <v>934</v>
      </c>
      <c r="B937" s="80" t="s">
        <v>191</v>
      </c>
      <c r="C937" s="84">
        <v>4675000</v>
      </c>
    </row>
    <row r="938" spans="1:3" x14ac:dyDescent="0.35">
      <c r="A938" s="36">
        <v>935</v>
      </c>
      <c r="B938" s="80" t="s">
        <v>191</v>
      </c>
      <c r="C938" s="84">
        <v>4680000</v>
      </c>
    </row>
    <row r="939" spans="1:3" x14ac:dyDescent="0.35">
      <c r="A939" s="36">
        <v>936</v>
      </c>
      <c r="B939" s="80" t="s">
        <v>191</v>
      </c>
      <c r="C939" s="84">
        <v>4685000</v>
      </c>
    </row>
    <row r="940" spans="1:3" x14ac:dyDescent="0.35">
      <c r="A940" s="36">
        <v>937</v>
      </c>
      <c r="B940" s="80" t="s">
        <v>191</v>
      </c>
      <c r="C940" s="84">
        <v>4690000</v>
      </c>
    </row>
    <row r="941" spans="1:3" x14ac:dyDescent="0.35">
      <c r="A941" s="36">
        <v>938</v>
      </c>
      <c r="B941" s="80" t="s">
        <v>191</v>
      </c>
      <c r="C941" s="84">
        <v>4695000</v>
      </c>
    </row>
    <row r="942" spans="1:3" x14ac:dyDescent="0.35">
      <c r="A942" s="36">
        <v>939</v>
      </c>
      <c r="B942" s="80" t="s">
        <v>191</v>
      </c>
      <c r="C942" s="84">
        <v>4700000</v>
      </c>
    </row>
    <row r="943" spans="1:3" x14ac:dyDescent="0.35">
      <c r="A943" s="36">
        <v>940</v>
      </c>
      <c r="B943" s="80" t="s">
        <v>191</v>
      </c>
      <c r="C943" s="84">
        <v>4705000</v>
      </c>
    </row>
    <row r="944" spans="1:3" x14ac:dyDescent="0.35">
      <c r="A944" s="36">
        <v>941</v>
      </c>
      <c r="B944" s="80" t="s">
        <v>191</v>
      </c>
      <c r="C944" s="84">
        <v>4710000</v>
      </c>
    </row>
    <row r="945" spans="1:3" x14ac:dyDescent="0.35">
      <c r="A945" s="36">
        <v>942</v>
      </c>
      <c r="B945" s="80" t="s">
        <v>191</v>
      </c>
      <c r="C945" s="84">
        <v>4715000</v>
      </c>
    </row>
    <row r="946" spans="1:3" x14ac:dyDescent="0.35">
      <c r="A946" s="36">
        <v>943</v>
      </c>
      <c r="B946" s="80" t="s">
        <v>191</v>
      </c>
      <c r="C946" s="84">
        <v>4720000</v>
      </c>
    </row>
    <row r="947" spans="1:3" x14ac:dyDescent="0.35">
      <c r="A947" s="36">
        <v>944</v>
      </c>
      <c r="B947" s="80" t="s">
        <v>191</v>
      </c>
      <c r="C947" s="84">
        <v>4725000</v>
      </c>
    </row>
    <row r="948" spans="1:3" x14ac:dyDescent="0.35">
      <c r="A948" s="36">
        <v>945</v>
      </c>
      <c r="B948" s="80" t="s">
        <v>191</v>
      </c>
      <c r="C948" s="84">
        <v>4730000</v>
      </c>
    </row>
    <row r="949" spans="1:3" x14ac:dyDescent="0.35">
      <c r="A949" s="36">
        <v>946</v>
      </c>
      <c r="B949" s="80" t="s">
        <v>191</v>
      </c>
      <c r="C949" s="84">
        <v>4735000</v>
      </c>
    </row>
    <row r="950" spans="1:3" x14ac:dyDescent="0.35">
      <c r="A950" s="36">
        <v>947</v>
      </c>
      <c r="B950" s="80" t="s">
        <v>191</v>
      </c>
      <c r="C950" s="84">
        <v>4740000</v>
      </c>
    </row>
    <row r="951" spans="1:3" x14ac:dyDescent="0.35">
      <c r="A951" s="36">
        <v>948</v>
      </c>
      <c r="B951" s="80" t="s">
        <v>191</v>
      </c>
      <c r="C951" s="84">
        <v>4745000</v>
      </c>
    </row>
    <row r="952" spans="1:3" x14ac:dyDescent="0.35">
      <c r="A952" s="36">
        <v>949</v>
      </c>
      <c r="B952" s="80" t="s">
        <v>191</v>
      </c>
      <c r="C952" s="84">
        <v>4750000</v>
      </c>
    </row>
    <row r="953" spans="1:3" x14ac:dyDescent="0.35">
      <c r="A953" s="36">
        <v>950</v>
      </c>
      <c r="B953" s="80" t="s">
        <v>191</v>
      </c>
      <c r="C953" s="84">
        <v>4755000</v>
      </c>
    </row>
    <row r="954" spans="1:3" x14ac:dyDescent="0.35">
      <c r="A954" s="36">
        <v>951</v>
      </c>
      <c r="B954" s="80" t="s">
        <v>191</v>
      </c>
      <c r="C954" s="84">
        <v>4760000</v>
      </c>
    </row>
    <row r="955" spans="1:3" x14ac:dyDescent="0.35">
      <c r="A955" s="36">
        <v>952</v>
      </c>
      <c r="B955" s="80" t="s">
        <v>191</v>
      </c>
      <c r="C955" s="84">
        <v>4765000</v>
      </c>
    </row>
    <row r="956" spans="1:3" x14ac:dyDescent="0.35">
      <c r="A956" s="36">
        <v>953</v>
      </c>
      <c r="B956" s="80" t="s">
        <v>191</v>
      </c>
      <c r="C956" s="84">
        <v>4770000</v>
      </c>
    </row>
    <row r="957" spans="1:3" x14ac:dyDescent="0.35">
      <c r="A957" s="36">
        <v>954</v>
      </c>
      <c r="B957" s="80" t="s">
        <v>191</v>
      </c>
      <c r="C957" s="84">
        <v>4775000</v>
      </c>
    </row>
    <row r="958" spans="1:3" x14ac:dyDescent="0.35">
      <c r="A958" s="36">
        <v>955</v>
      </c>
      <c r="B958" s="80" t="s">
        <v>191</v>
      </c>
      <c r="C958" s="84">
        <v>4780000</v>
      </c>
    </row>
    <row r="959" spans="1:3" x14ac:dyDescent="0.35">
      <c r="A959" s="36">
        <v>956</v>
      </c>
      <c r="B959" s="80" t="s">
        <v>191</v>
      </c>
      <c r="C959" s="84">
        <v>4785000</v>
      </c>
    </row>
    <row r="960" spans="1:3" x14ac:dyDescent="0.35">
      <c r="A960" s="36">
        <v>957</v>
      </c>
      <c r="B960" s="80" t="s">
        <v>191</v>
      </c>
      <c r="C960" s="84">
        <v>4790000</v>
      </c>
    </row>
    <row r="961" spans="1:3" x14ac:dyDescent="0.35">
      <c r="A961" s="36">
        <v>958</v>
      </c>
      <c r="B961" s="80" t="s">
        <v>191</v>
      </c>
      <c r="C961" s="84">
        <v>4795000</v>
      </c>
    </row>
    <row r="962" spans="1:3" x14ac:dyDescent="0.35">
      <c r="A962" s="36">
        <v>959</v>
      </c>
      <c r="B962" s="80" t="s">
        <v>191</v>
      </c>
      <c r="C962" s="84">
        <v>4800000</v>
      </c>
    </row>
    <row r="963" spans="1:3" x14ac:dyDescent="0.35">
      <c r="A963" s="36">
        <v>960</v>
      </c>
      <c r="B963" s="80" t="s">
        <v>191</v>
      </c>
      <c r="C963" s="84">
        <v>4805000</v>
      </c>
    </row>
    <row r="964" spans="1:3" x14ac:dyDescent="0.35">
      <c r="A964" s="36">
        <v>961</v>
      </c>
      <c r="B964" s="80" t="s">
        <v>191</v>
      </c>
      <c r="C964" s="84">
        <v>4810000</v>
      </c>
    </row>
    <row r="965" spans="1:3" x14ac:dyDescent="0.35">
      <c r="A965" s="36">
        <v>962</v>
      </c>
      <c r="B965" s="80" t="s">
        <v>191</v>
      </c>
      <c r="C965" s="84">
        <v>4815000</v>
      </c>
    </row>
    <row r="966" spans="1:3" x14ac:dyDescent="0.35">
      <c r="A966" s="36">
        <v>963</v>
      </c>
      <c r="B966" s="80" t="s">
        <v>191</v>
      </c>
      <c r="C966" s="84">
        <v>4820000</v>
      </c>
    </row>
    <row r="967" spans="1:3" x14ac:dyDescent="0.35">
      <c r="A967" s="36">
        <v>964</v>
      </c>
      <c r="B967" s="80" t="s">
        <v>191</v>
      </c>
      <c r="C967" s="84">
        <v>4825000</v>
      </c>
    </row>
    <row r="968" spans="1:3" x14ac:dyDescent="0.35">
      <c r="A968" s="36">
        <v>965</v>
      </c>
      <c r="B968" s="80" t="s">
        <v>191</v>
      </c>
      <c r="C968" s="84">
        <v>4830000</v>
      </c>
    </row>
    <row r="969" spans="1:3" x14ac:dyDescent="0.35">
      <c r="A969" s="36">
        <v>966</v>
      </c>
      <c r="B969" s="80" t="s">
        <v>191</v>
      </c>
      <c r="C969" s="84">
        <v>4835000</v>
      </c>
    </row>
    <row r="970" spans="1:3" x14ac:dyDescent="0.35">
      <c r="A970" s="36">
        <v>967</v>
      </c>
      <c r="B970" s="80" t="s">
        <v>191</v>
      </c>
      <c r="C970" s="84">
        <v>4840000</v>
      </c>
    </row>
    <row r="971" spans="1:3" x14ac:dyDescent="0.35">
      <c r="A971" s="36">
        <v>968</v>
      </c>
      <c r="B971" s="80" t="s">
        <v>191</v>
      </c>
      <c r="C971" s="84">
        <v>4845000</v>
      </c>
    </row>
    <row r="972" spans="1:3" x14ac:dyDescent="0.35">
      <c r="A972" s="36">
        <v>969</v>
      </c>
      <c r="B972" s="80" t="s">
        <v>191</v>
      </c>
      <c r="C972" s="84">
        <v>4850000</v>
      </c>
    </row>
    <row r="973" spans="1:3" x14ac:dyDescent="0.35">
      <c r="A973" s="36">
        <v>970</v>
      </c>
      <c r="B973" s="80" t="s">
        <v>191</v>
      </c>
      <c r="C973" s="84">
        <v>4855000</v>
      </c>
    </row>
    <row r="974" spans="1:3" x14ac:dyDescent="0.35">
      <c r="A974" s="36">
        <v>971</v>
      </c>
      <c r="B974" s="80" t="s">
        <v>191</v>
      </c>
      <c r="C974" s="84">
        <v>4860000</v>
      </c>
    </row>
    <row r="975" spans="1:3" x14ac:dyDescent="0.35">
      <c r="A975" s="36">
        <v>972</v>
      </c>
      <c r="B975" s="80" t="s">
        <v>191</v>
      </c>
      <c r="C975" s="84">
        <v>4865000</v>
      </c>
    </row>
    <row r="976" spans="1:3" x14ac:dyDescent="0.35">
      <c r="A976" s="36">
        <v>973</v>
      </c>
      <c r="B976" s="80" t="s">
        <v>191</v>
      </c>
      <c r="C976" s="84">
        <v>4870000</v>
      </c>
    </row>
    <row r="977" spans="1:3" x14ac:dyDescent="0.35">
      <c r="A977" s="36">
        <v>974</v>
      </c>
      <c r="B977" s="80" t="s">
        <v>191</v>
      </c>
      <c r="C977" s="84">
        <v>4875000</v>
      </c>
    </row>
    <row r="978" spans="1:3" x14ac:dyDescent="0.35">
      <c r="A978" s="36">
        <v>975</v>
      </c>
      <c r="B978" s="80" t="s">
        <v>191</v>
      </c>
      <c r="C978" s="84">
        <v>4880000</v>
      </c>
    </row>
    <row r="979" spans="1:3" x14ac:dyDescent="0.35">
      <c r="A979" s="36">
        <v>976</v>
      </c>
      <c r="B979" s="80" t="s">
        <v>191</v>
      </c>
      <c r="C979" s="84">
        <v>4885000</v>
      </c>
    </row>
    <row r="980" spans="1:3" x14ac:dyDescent="0.35">
      <c r="A980" s="36">
        <v>977</v>
      </c>
      <c r="B980" s="80" t="s">
        <v>191</v>
      </c>
      <c r="C980" s="84">
        <v>4890000</v>
      </c>
    </row>
    <row r="981" spans="1:3" x14ac:dyDescent="0.35">
      <c r="A981" s="36">
        <v>978</v>
      </c>
      <c r="B981" s="80" t="s">
        <v>191</v>
      </c>
      <c r="C981" s="84">
        <v>4895000</v>
      </c>
    </row>
    <row r="982" spans="1:3" x14ac:dyDescent="0.35">
      <c r="A982" s="36">
        <v>979</v>
      </c>
      <c r="B982" s="80" t="s">
        <v>191</v>
      </c>
      <c r="C982" s="84">
        <v>4900000</v>
      </c>
    </row>
    <row r="983" spans="1:3" x14ac:dyDescent="0.35">
      <c r="A983" s="36">
        <v>980</v>
      </c>
      <c r="B983" s="80" t="s">
        <v>191</v>
      </c>
      <c r="C983" s="84">
        <v>4905000</v>
      </c>
    </row>
    <row r="984" spans="1:3" x14ac:dyDescent="0.35">
      <c r="A984" s="36">
        <v>981</v>
      </c>
      <c r="B984" s="80" t="s">
        <v>191</v>
      </c>
      <c r="C984" s="84">
        <v>4910000</v>
      </c>
    </row>
    <row r="985" spans="1:3" x14ac:dyDescent="0.35">
      <c r="A985" s="36">
        <v>982</v>
      </c>
      <c r="B985" s="80" t="s">
        <v>191</v>
      </c>
      <c r="C985" s="84">
        <v>4915000</v>
      </c>
    </row>
    <row r="986" spans="1:3" x14ac:dyDescent="0.35">
      <c r="A986" s="36">
        <v>983</v>
      </c>
      <c r="B986" s="80" t="s">
        <v>191</v>
      </c>
      <c r="C986" s="84">
        <v>4920000</v>
      </c>
    </row>
    <row r="987" spans="1:3" x14ac:dyDescent="0.35">
      <c r="A987" s="36">
        <v>984</v>
      </c>
      <c r="B987" s="80" t="s">
        <v>191</v>
      </c>
      <c r="C987" s="84">
        <v>4925000</v>
      </c>
    </row>
    <row r="988" spans="1:3" x14ac:dyDescent="0.35">
      <c r="A988" s="36">
        <v>985</v>
      </c>
      <c r="B988" s="80" t="s">
        <v>191</v>
      </c>
      <c r="C988" s="84">
        <v>4930000</v>
      </c>
    </row>
    <row r="989" spans="1:3" x14ac:dyDescent="0.35">
      <c r="A989" s="36">
        <v>986</v>
      </c>
      <c r="B989" s="80" t="s">
        <v>191</v>
      </c>
      <c r="C989" s="84">
        <v>4935000</v>
      </c>
    </row>
    <row r="990" spans="1:3" x14ac:dyDescent="0.35">
      <c r="A990" s="36">
        <v>987</v>
      </c>
      <c r="B990" s="80" t="s">
        <v>191</v>
      </c>
      <c r="C990" s="84">
        <v>4940000</v>
      </c>
    </row>
    <row r="991" spans="1:3" x14ac:dyDescent="0.35">
      <c r="A991" s="36">
        <v>988</v>
      </c>
      <c r="B991" s="80" t="s">
        <v>191</v>
      </c>
      <c r="C991" s="84">
        <v>4945000</v>
      </c>
    </row>
    <row r="992" spans="1:3" x14ac:dyDescent="0.35">
      <c r="A992" s="36">
        <v>989</v>
      </c>
      <c r="B992" s="80" t="s">
        <v>191</v>
      </c>
      <c r="C992" s="84">
        <v>4950000</v>
      </c>
    </row>
    <row r="993" spans="1:3" x14ac:dyDescent="0.35">
      <c r="A993" s="36">
        <v>990</v>
      </c>
      <c r="B993" s="80" t="s">
        <v>191</v>
      </c>
      <c r="C993" s="84">
        <v>4955000</v>
      </c>
    </row>
    <row r="994" spans="1:3" x14ac:dyDescent="0.35">
      <c r="A994" s="36">
        <v>991</v>
      </c>
      <c r="B994" s="80" t="s">
        <v>191</v>
      </c>
      <c r="C994" s="84">
        <v>4960000</v>
      </c>
    </row>
    <row r="995" spans="1:3" x14ac:dyDescent="0.35">
      <c r="A995" s="36">
        <v>992</v>
      </c>
      <c r="B995" s="80" t="s">
        <v>191</v>
      </c>
      <c r="C995" s="84">
        <v>4965000</v>
      </c>
    </row>
    <row r="996" spans="1:3" x14ac:dyDescent="0.35">
      <c r="A996" s="36">
        <v>993</v>
      </c>
      <c r="B996" s="80" t="s">
        <v>191</v>
      </c>
      <c r="C996" s="84">
        <v>4970000</v>
      </c>
    </row>
    <row r="997" spans="1:3" x14ac:dyDescent="0.35">
      <c r="A997" s="36">
        <v>994</v>
      </c>
      <c r="B997" s="80" t="s">
        <v>191</v>
      </c>
      <c r="C997" s="84">
        <v>4975000</v>
      </c>
    </row>
    <row r="998" spans="1:3" x14ac:dyDescent="0.35">
      <c r="A998" s="36">
        <v>995</v>
      </c>
      <c r="B998" s="80" t="s">
        <v>191</v>
      </c>
      <c r="C998" s="84">
        <v>4980000</v>
      </c>
    </row>
    <row r="999" spans="1:3" x14ac:dyDescent="0.35">
      <c r="A999" s="36">
        <v>996</v>
      </c>
      <c r="B999" s="80" t="s">
        <v>191</v>
      </c>
      <c r="C999" s="84">
        <v>4985000</v>
      </c>
    </row>
    <row r="1000" spans="1:3" x14ac:dyDescent="0.35">
      <c r="A1000" s="36">
        <v>997</v>
      </c>
      <c r="B1000" s="80" t="s">
        <v>191</v>
      </c>
      <c r="C1000" s="84">
        <v>4990000</v>
      </c>
    </row>
    <row r="1001" spans="1:3" x14ac:dyDescent="0.35">
      <c r="A1001" s="36">
        <v>998</v>
      </c>
      <c r="B1001" s="80" t="s">
        <v>191</v>
      </c>
      <c r="C1001" s="84">
        <v>4995000</v>
      </c>
    </row>
    <row r="1002" spans="1:3" x14ac:dyDescent="0.35">
      <c r="A1002" s="36">
        <v>999</v>
      </c>
      <c r="B1002" s="80" t="s">
        <v>191</v>
      </c>
      <c r="C1002" s="84">
        <v>5000000</v>
      </c>
    </row>
    <row r="1003" spans="1:3" x14ac:dyDescent="0.35">
      <c r="A1003" s="81">
        <v>1000</v>
      </c>
      <c r="B1003" s="80" t="s">
        <v>191</v>
      </c>
      <c r="C1003" s="84">
        <v>5005000</v>
      </c>
    </row>
    <row r="1004" spans="1:3" x14ac:dyDescent="0.35">
      <c r="A1004" s="36">
        <v>1001</v>
      </c>
      <c r="B1004" s="37">
        <v>-1000</v>
      </c>
      <c r="C1004" s="84">
        <v>6010000</v>
      </c>
    </row>
    <row r="1005" spans="1:3" x14ac:dyDescent="0.35">
      <c r="A1005" s="36">
        <v>1002</v>
      </c>
      <c r="B1005" s="37">
        <v>-1000</v>
      </c>
      <c r="C1005" s="84">
        <v>6015000</v>
      </c>
    </row>
    <row r="1006" spans="1:3" x14ac:dyDescent="0.35">
      <c r="A1006" s="36">
        <v>1003</v>
      </c>
      <c r="B1006" s="37">
        <v>-1000</v>
      </c>
      <c r="C1006" s="84">
        <v>6020000</v>
      </c>
    </row>
    <row r="1007" spans="1:3" x14ac:dyDescent="0.35">
      <c r="A1007" s="36">
        <v>1004</v>
      </c>
      <c r="B1007" s="37">
        <v>-1000</v>
      </c>
      <c r="C1007" s="84">
        <v>6025000</v>
      </c>
    </row>
    <row r="1008" spans="1:3" x14ac:dyDescent="0.35">
      <c r="A1008" s="36">
        <v>1005</v>
      </c>
      <c r="B1008" s="37">
        <v>-1000</v>
      </c>
      <c r="C1008" s="84">
        <v>6030000</v>
      </c>
    </row>
    <row r="1009" spans="1:3" x14ac:dyDescent="0.35">
      <c r="A1009" s="36">
        <v>1006</v>
      </c>
      <c r="B1009" s="37">
        <v>-1000</v>
      </c>
      <c r="C1009" s="84">
        <v>6035000</v>
      </c>
    </row>
    <row r="1010" spans="1:3" x14ac:dyDescent="0.35">
      <c r="A1010" s="36">
        <v>1007</v>
      </c>
      <c r="B1010" s="37">
        <v>-1000</v>
      </c>
      <c r="C1010" s="84">
        <v>6040000</v>
      </c>
    </row>
    <row r="1011" spans="1:3" x14ac:dyDescent="0.35">
      <c r="A1011" s="36">
        <v>1008</v>
      </c>
      <c r="B1011" s="37">
        <v>-1000</v>
      </c>
      <c r="C1011" s="84">
        <v>6045000</v>
      </c>
    </row>
    <row r="1012" spans="1:3" x14ac:dyDescent="0.35">
      <c r="A1012" s="36">
        <v>1009</v>
      </c>
      <c r="B1012" s="37">
        <v>-1000</v>
      </c>
      <c r="C1012" s="84">
        <v>6050000</v>
      </c>
    </row>
    <row r="1013" spans="1:3" x14ac:dyDescent="0.35">
      <c r="A1013" s="36">
        <v>1010</v>
      </c>
      <c r="B1013" s="37">
        <v>-1000</v>
      </c>
      <c r="C1013" s="84">
        <v>6055000</v>
      </c>
    </row>
    <row r="1014" spans="1:3" x14ac:dyDescent="0.35">
      <c r="A1014" s="36">
        <v>1011</v>
      </c>
      <c r="B1014" s="37">
        <v>-1000</v>
      </c>
      <c r="C1014" s="84">
        <v>6060000</v>
      </c>
    </row>
    <row r="1015" spans="1:3" x14ac:dyDescent="0.35">
      <c r="A1015" s="36">
        <v>1012</v>
      </c>
      <c r="B1015" s="37">
        <v>-1000</v>
      </c>
      <c r="C1015" s="84">
        <v>6065000</v>
      </c>
    </row>
    <row r="1016" spans="1:3" x14ac:dyDescent="0.35">
      <c r="A1016" s="36">
        <v>1013</v>
      </c>
      <c r="B1016" s="37">
        <v>-1000</v>
      </c>
      <c r="C1016" s="84">
        <v>6070000</v>
      </c>
    </row>
    <row r="1017" spans="1:3" x14ac:dyDescent="0.35">
      <c r="A1017" s="36">
        <v>1014</v>
      </c>
      <c r="B1017" s="37">
        <v>-1000</v>
      </c>
      <c r="C1017" s="84">
        <v>6075000</v>
      </c>
    </row>
    <row r="1018" spans="1:3" x14ac:dyDescent="0.35">
      <c r="A1018" s="36">
        <v>1015</v>
      </c>
      <c r="B1018" s="37">
        <v>-1000</v>
      </c>
      <c r="C1018" s="84">
        <v>6080000</v>
      </c>
    </row>
    <row r="1019" spans="1:3" x14ac:dyDescent="0.35">
      <c r="A1019" s="36">
        <v>1016</v>
      </c>
      <c r="B1019" s="37">
        <v>-1000</v>
      </c>
      <c r="C1019" s="84">
        <v>6085000</v>
      </c>
    </row>
    <row r="1020" spans="1:3" x14ac:dyDescent="0.35">
      <c r="A1020" s="36">
        <v>1017</v>
      </c>
      <c r="B1020" s="37">
        <v>-1000</v>
      </c>
      <c r="C1020" s="84">
        <v>6090000</v>
      </c>
    </row>
    <row r="1021" spans="1:3" x14ac:dyDescent="0.35">
      <c r="A1021" s="36">
        <v>1018</v>
      </c>
      <c r="B1021" s="37">
        <v>-1000</v>
      </c>
      <c r="C1021" s="84">
        <v>6095000</v>
      </c>
    </row>
    <row r="1022" spans="1:3" x14ac:dyDescent="0.35">
      <c r="A1022" s="36">
        <v>1019</v>
      </c>
      <c r="B1022" s="37">
        <v>-1000</v>
      </c>
      <c r="C1022" s="84">
        <v>6100000</v>
      </c>
    </row>
    <row r="1023" spans="1:3" x14ac:dyDescent="0.35">
      <c r="A1023" s="36">
        <v>1020</v>
      </c>
      <c r="B1023" s="37">
        <v>-1000</v>
      </c>
      <c r="C1023" s="84">
        <v>6105000</v>
      </c>
    </row>
    <row r="1024" spans="1:3" x14ac:dyDescent="0.35">
      <c r="A1024" s="36">
        <v>1021</v>
      </c>
      <c r="B1024" s="37">
        <v>-1000</v>
      </c>
      <c r="C1024" s="84">
        <v>6110000</v>
      </c>
    </row>
    <row r="1025" spans="1:3" x14ac:dyDescent="0.35">
      <c r="A1025" s="36">
        <v>1022</v>
      </c>
      <c r="B1025" s="37">
        <v>-1000</v>
      </c>
      <c r="C1025" s="84">
        <v>6115000</v>
      </c>
    </row>
    <row r="1026" spans="1:3" x14ac:dyDescent="0.35">
      <c r="A1026" s="36">
        <v>1023</v>
      </c>
      <c r="B1026" s="37">
        <v>-1000</v>
      </c>
      <c r="C1026" s="84">
        <v>6120000</v>
      </c>
    </row>
    <row r="1027" spans="1:3" x14ac:dyDescent="0.35">
      <c r="A1027" s="36">
        <v>1024</v>
      </c>
      <c r="B1027" s="37">
        <v>-1000</v>
      </c>
      <c r="C1027" s="84">
        <v>6125000</v>
      </c>
    </row>
    <row r="1028" spans="1:3" x14ac:dyDescent="0.35">
      <c r="A1028" s="36">
        <v>1025</v>
      </c>
      <c r="B1028" s="37">
        <v>-1000</v>
      </c>
      <c r="C1028" s="84">
        <v>6130000</v>
      </c>
    </row>
    <row r="1029" spans="1:3" x14ac:dyDescent="0.35">
      <c r="A1029" s="36">
        <v>1026</v>
      </c>
      <c r="B1029" s="37">
        <v>-1000</v>
      </c>
      <c r="C1029" s="84">
        <v>6135000</v>
      </c>
    </row>
    <row r="1030" spans="1:3" x14ac:dyDescent="0.35">
      <c r="A1030" s="36">
        <v>1027</v>
      </c>
      <c r="B1030" s="37">
        <v>-1000</v>
      </c>
      <c r="C1030" s="84">
        <v>6140000</v>
      </c>
    </row>
    <row r="1031" spans="1:3" x14ac:dyDescent="0.35">
      <c r="A1031" s="36">
        <v>1028</v>
      </c>
      <c r="B1031" s="37">
        <v>-1000</v>
      </c>
      <c r="C1031" s="84">
        <v>6145000</v>
      </c>
    </row>
    <row r="1032" spans="1:3" x14ac:dyDescent="0.35">
      <c r="A1032" s="36">
        <v>1029</v>
      </c>
      <c r="B1032" s="37">
        <v>-1000</v>
      </c>
      <c r="C1032" s="84">
        <v>6150000</v>
      </c>
    </row>
    <row r="1033" spans="1:3" x14ac:dyDescent="0.35">
      <c r="A1033" s="36">
        <v>1030</v>
      </c>
      <c r="B1033" s="37">
        <v>-1000</v>
      </c>
      <c r="C1033" s="84">
        <v>6155000</v>
      </c>
    </row>
    <row r="1034" spans="1:3" x14ac:dyDescent="0.35">
      <c r="A1034" s="36">
        <v>1031</v>
      </c>
      <c r="B1034" s="37">
        <v>-1000</v>
      </c>
      <c r="C1034" s="84">
        <v>6160000</v>
      </c>
    </row>
    <row r="1035" spans="1:3" x14ac:dyDescent="0.35">
      <c r="A1035" s="36">
        <v>1032</v>
      </c>
      <c r="B1035" s="37">
        <v>-1000</v>
      </c>
      <c r="C1035" s="84">
        <v>6165000</v>
      </c>
    </row>
    <row r="1036" spans="1:3" x14ac:dyDescent="0.35">
      <c r="A1036" s="36">
        <v>1033</v>
      </c>
      <c r="B1036" s="37">
        <v>-1000</v>
      </c>
      <c r="C1036" s="84">
        <v>6170000</v>
      </c>
    </row>
    <row r="1037" spans="1:3" x14ac:dyDescent="0.35">
      <c r="A1037" s="36">
        <v>1034</v>
      </c>
      <c r="B1037" s="37">
        <v>-1000</v>
      </c>
      <c r="C1037" s="84">
        <v>6175000</v>
      </c>
    </row>
    <row r="1038" spans="1:3" x14ac:dyDescent="0.35">
      <c r="A1038" s="36">
        <v>1035</v>
      </c>
      <c r="B1038" s="37">
        <v>-1000</v>
      </c>
      <c r="C1038" s="84">
        <v>6180000</v>
      </c>
    </row>
    <row r="1039" spans="1:3" x14ac:dyDescent="0.35">
      <c r="A1039" s="36">
        <v>1036</v>
      </c>
      <c r="B1039" s="37">
        <v>-1000</v>
      </c>
      <c r="C1039" s="84">
        <v>6185000</v>
      </c>
    </row>
    <row r="1040" spans="1:3" x14ac:dyDescent="0.35">
      <c r="A1040" s="36">
        <v>1037</v>
      </c>
      <c r="B1040" s="37">
        <v>-1000</v>
      </c>
      <c r="C1040" s="84">
        <v>6190000</v>
      </c>
    </row>
    <row r="1041" spans="1:3" x14ac:dyDescent="0.35">
      <c r="A1041" s="36">
        <v>1038</v>
      </c>
      <c r="B1041" s="37">
        <v>-1000</v>
      </c>
      <c r="C1041" s="84">
        <v>6195000</v>
      </c>
    </row>
    <row r="1042" spans="1:3" x14ac:dyDescent="0.35">
      <c r="A1042" s="36">
        <v>1039</v>
      </c>
      <c r="B1042" s="37">
        <v>-1000</v>
      </c>
      <c r="C1042" s="84">
        <v>6200000</v>
      </c>
    </row>
    <row r="1043" spans="1:3" x14ac:dyDescent="0.35">
      <c r="A1043" s="36">
        <v>1040</v>
      </c>
      <c r="B1043" s="37">
        <v>-1000</v>
      </c>
      <c r="C1043" s="84">
        <v>6205000</v>
      </c>
    </row>
    <row r="1044" spans="1:3" x14ac:dyDescent="0.35">
      <c r="A1044" s="36">
        <v>1041</v>
      </c>
      <c r="B1044" s="37">
        <v>-1000</v>
      </c>
      <c r="C1044" s="84">
        <v>6210000</v>
      </c>
    </row>
    <row r="1045" spans="1:3" x14ac:dyDescent="0.35">
      <c r="A1045" s="36">
        <v>1042</v>
      </c>
      <c r="B1045" s="37">
        <v>-1000</v>
      </c>
      <c r="C1045" s="84">
        <v>6215000</v>
      </c>
    </row>
    <row r="1046" spans="1:3" x14ac:dyDescent="0.35">
      <c r="A1046" s="36">
        <v>1043</v>
      </c>
      <c r="B1046" s="37">
        <v>-1000</v>
      </c>
      <c r="C1046" s="84">
        <v>6220000</v>
      </c>
    </row>
    <row r="1047" spans="1:3" x14ac:dyDescent="0.35">
      <c r="A1047" s="36">
        <v>1044</v>
      </c>
      <c r="B1047" s="37">
        <v>-1000</v>
      </c>
      <c r="C1047" s="84">
        <v>6225000</v>
      </c>
    </row>
    <row r="1048" spans="1:3" x14ac:dyDescent="0.35">
      <c r="A1048" s="36">
        <v>1045</v>
      </c>
      <c r="B1048" s="37">
        <v>-1000</v>
      </c>
      <c r="C1048" s="84">
        <v>6230000</v>
      </c>
    </row>
    <row r="1049" spans="1:3" x14ac:dyDescent="0.35">
      <c r="A1049" s="36">
        <v>1046</v>
      </c>
      <c r="B1049" s="37">
        <v>-1000</v>
      </c>
      <c r="C1049" s="84">
        <v>6235000</v>
      </c>
    </row>
    <row r="1050" spans="1:3" x14ac:dyDescent="0.35">
      <c r="A1050" s="36">
        <v>1047</v>
      </c>
      <c r="B1050" s="37">
        <v>-1000</v>
      </c>
      <c r="C1050" s="84">
        <v>6240000</v>
      </c>
    </row>
    <row r="1051" spans="1:3" x14ac:dyDescent="0.35">
      <c r="A1051" s="36">
        <v>1048</v>
      </c>
      <c r="B1051" s="37">
        <v>-1000</v>
      </c>
      <c r="C1051" s="84">
        <v>6245000</v>
      </c>
    </row>
    <row r="1052" spans="1:3" x14ac:dyDescent="0.35">
      <c r="A1052" s="36">
        <v>1049</v>
      </c>
      <c r="B1052" s="37">
        <v>-1000</v>
      </c>
      <c r="C1052" s="84">
        <v>6250000</v>
      </c>
    </row>
    <row r="1053" spans="1:3" x14ac:dyDescent="0.35">
      <c r="A1053" s="36">
        <v>1050</v>
      </c>
      <c r="B1053" s="37">
        <v>-1000</v>
      </c>
      <c r="C1053" s="84">
        <v>6255000</v>
      </c>
    </row>
    <row r="1054" spans="1:3" x14ac:dyDescent="0.35">
      <c r="A1054" s="36">
        <v>1051</v>
      </c>
      <c r="B1054" s="37">
        <v>-1000</v>
      </c>
      <c r="C1054" s="84">
        <v>6260000</v>
      </c>
    </row>
    <row r="1055" spans="1:3" x14ac:dyDescent="0.35">
      <c r="A1055" s="36">
        <v>1052</v>
      </c>
      <c r="B1055" s="37">
        <v>-1000</v>
      </c>
      <c r="C1055" s="84">
        <v>6265000</v>
      </c>
    </row>
    <row r="1056" spans="1:3" x14ac:dyDescent="0.35">
      <c r="A1056" s="36">
        <v>1053</v>
      </c>
      <c r="B1056" s="37">
        <v>-1000</v>
      </c>
      <c r="C1056" s="84">
        <v>6270000</v>
      </c>
    </row>
    <row r="1057" spans="1:3" x14ac:dyDescent="0.35">
      <c r="A1057" s="36">
        <v>1054</v>
      </c>
      <c r="B1057" s="37">
        <v>-1000</v>
      </c>
      <c r="C1057" s="84">
        <v>6275000</v>
      </c>
    </row>
    <row r="1058" spans="1:3" x14ac:dyDescent="0.35">
      <c r="A1058" s="36">
        <v>1055</v>
      </c>
      <c r="B1058" s="37">
        <v>-1000</v>
      </c>
      <c r="C1058" s="84">
        <v>6280000</v>
      </c>
    </row>
    <row r="1059" spans="1:3" x14ac:dyDescent="0.35">
      <c r="A1059" s="36">
        <v>1056</v>
      </c>
      <c r="B1059" s="37">
        <v>-1000</v>
      </c>
      <c r="C1059" s="84">
        <v>6285000</v>
      </c>
    </row>
    <row r="1060" spans="1:3" x14ac:dyDescent="0.35">
      <c r="A1060" s="36">
        <v>1057</v>
      </c>
      <c r="B1060" s="37">
        <v>-1000</v>
      </c>
      <c r="C1060" s="84">
        <v>6290000</v>
      </c>
    </row>
    <row r="1061" spans="1:3" x14ac:dyDescent="0.35">
      <c r="A1061" s="36">
        <v>1058</v>
      </c>
      <c r="B1061" s="37">
        <v>-1000</v>
      </c>
      <c r="C1061" s="84">
        <v>6295000</v>
      </c>
    </row>
    <row r="1062" spans="1:3" x14ac:dyDescent="0.35">
      <c r="A1062" s="36">
        <v>1059</v>
      </c>
      <c r="B1062" s="37">
        <v>-1000</v>
      </c>
      <c r="C1062" s="84">
        <v>6300000</v>
      </c>
    </row>
    <row r="1063" spans="1:3" x14ac:dyDescent="0.35">
      <c r="A1063" s="36">
        <v>1060</v>
      </c>
      <c r="B1063" s="37">
        <v>-1000</v>
      </c>
      <c r="C1063" s="84">
        <v>6305000</v>
      </c>
    </row>
    <row r="1064" spans="1:3" x14ac:dyDescent="0.35">
      <c r="A1064" s="36">
        <v>1061</v>
      </c>
      <c r="B1064" s="37">
        <v>-1000</v>
      </c>
      <c r="C1064" s="84">
        <v>6310000</v>
      </c>
    </row>
    <row r="1065" spans="1:3" x14ac:dyDescent="0.35">
      <c r="A1065" s="36">
        <v>1062</v>
      </c>
      <c r="B1065" s="37">
        <v>-1000</v>
      </c>
      <c r="C1065" s="84">
        <v>6315000</v>
      </c>
    </row>
    <row r="1066" spans="1:3" x14ac:dyDescent="0.35">
      <c r="A1066" s="36">
        <v>1063</v>
      </c>
      <c r="B1066" s="37">
        <v>-1000</v>
      </c>
      <c r="C1066" s="84">
        <v>6320000</v>
      </c>
    </row>
    <row r="1067" spans="1:3" x14ac:dyDescent="0.35">
      <c r="A1067" s="36">
        <v>1064</v>
      </c>
      <c r="B1067" s="37">
        <v>-1000</v>
      </c>
      <c r="C1067" s="84">
        <v>6325000</v>
      </c>
    </row>
    <row r="1068" spans="1:3" x14ac:dyDescent="0.35">
      <c r="A1068" s="36">
        <v>1065</v>
      </c>
      <c r="B1068" s="37">
        <v>-1000</v>
      </c>
      <c r="C1068" s="84">
        <v>6330000</v>
      </c>
    </row>
    <row r="1069" spans="1:3" x14ac:dyDescent="0.35">
      <c r="A1069" s="36">
        <v>1066</v>
      </c>
      <c r="B1069" s="37">
        <v>-1000</v>
      </c>
      <c r="C1069" s="84">
        <v>6335000</v>
      </c>
    </row>
    <row r="1070" spans="1:3" x14ac:dyDescent="0.35">
      <c r="A1070" s="36">
        <v>1067</v>
      </c>
      <c r="B1070" s="37">
        <v>-1000</v>
      </c>
      <c r="C1070" s="84">
        <v>6340000</v>
      </c>
    </row>
    <row r="1071" spans="1:3" x14ac:dyDescent="0.35">
      <c r="A1071" s="36">
        <v>1068</v>
      </c>
      <c r="B1071" s="37">
        <v>-1000</v>
      </c>
      <c r="C1071" s="84">
        <v>6345000</v>
      </c>
    </row>
    <row r="1072" spans="1:3" x14ac:dyDescent="0.35">
      <c r="A1072" s="36">
        <v>1069</v>
      </c>
      <c r="B1072" s="37">
        <v>-1000</v>
      </c>
      <c r="C1072" s="84">
        <v>6350000</v>
      </c>
    </row>
    <row r="1073" spans="1:3" x14ac:dyDescent="0.35">
      <c r="A1073" s="36">
        <v>1070</v>
      </c>
      <c r="B1073" s="37">
        <v>-1000</v>
      </c>
      <c r="C1073" s="84">
        <v>6355000</v>
      </c>
    </row>
    <row r="1074" spans="1:3" x14ac:dyDescent="0.35">
      <c r="A1074" s="36">
        <v>1071</v>
      </c>
      <c r="B1074" s="37">
        <v>-1000</v>
      </c>
      <c r="C1074" s="84">
        <v>6360000</v>
      </c>
    </row>
    <row r="1075" spans="1:3" x14ac:dyDescent="0.35">
      <c r="A1075" s="36">
        <v>1072</v>
      </c>
      <c r="B1075" s="37">
        <v>-1000</v>
      </c>
      <c r="C1075" s="84">
        <v>6365000</v>
      </c>
    </row>
    <row r="1076" spans="1:3" x14ac:dyDescent="0.35">
      <c r="A1076" s="36">
        <v>1073</v>
      </c>
      <c r="B1076" s="37">
        <v>-1000</v>
      </c>
      <c r="C1076" s="84">
        <v>6370000</v>
      </c>
    </row>
    <row r="1077" spans="1:3" x14ac:dyDescent="0.35">
      <c r="A1077" s="36">
        <v>1074</v>
      </c>
      <c r="B1077" s="37">
        <v>-1000</v>
      </c>
      <c r="C1077" s="84">
        <v>6375000</v>
      </c>
    </row>
    <row r="1078" spans="1:3" x14ac:dyDescent="0.35">
      <c r="A1078" s="36">
        <v>1075</v>
      </c>
      <c r="B1078" s="37">
        <v>-1000</v>
      </c>
      <c r="C1078" s="84">
        <v>6380000</v>
      </c>
    </row>
    <row r="1079" spans="1:3" x14ac:dyDescent="0.35">
      <c r="A1079" s="36">
        <v>1076</v>
      </c>
      <c r="B1079" s="37">
        <v>-1000</v>
      </c>
      <c r="C1079" s="84">
        <v>6385000</v>
      </c>
    </row>
    <row r="1080" spans="1:3" x14ac:dyDescent="0.35">
      <c r="A1080" s="36">
        <v>1077</v>
      </c>
      <c r="B1080" s="37">
        <v>-1000</v>
      </c>
      <c r="C1080" s="84">
        <v>6390000</v>
      </c>
    </row>
    <row r="1081" spans="1:3" x14ac:dyDescent="0.35">
      <c r="A1081" s="36">
        <v>1078</v>
      </c>
      <c r="B1081" s="37">
        <v>-1000</v>
      </c>
      <c r="C1081" s="84">
        <v>6395000</v>
      </c>
    </row>
    <row r="1082" spans="1:3" x14ac:dyDescent="0.35">
      <c r="A1082" s="36">
        <v>1079</v>
      </c>
      <c r="B1082" s="37">
        <v>-1000</v>
      </c>
      <c r="C1082" s="84">
        <v>6400000</v>
      </c>
    </row>
    <row r="1083" spans="1:3" x14ac:dyDescent="0.35">
      <c r="A1083" s="36">
        <v>1080</v>
      </c>
      <c r="B1083" s="37">
        <v>-1000</v>
      </c>
      <c r="C1083" s="84">
        <v>6405000</v>
      </c>
    </row>
    <row r="1084" spans="1:3" x14ac:dyDescent="0.35">
      <c r="A1084" s="36">
        <v>1081</v>
      </c>
      <c r="B1084" s="37">
        <v>-1000</v>
      </c>
      <c r="C1084" s="84">
        <v>6410000</v>
      </c>
    </row>
    <row r="1085" spans="1:3" x14ac:dyDescent="0.35">
      <c r="A1085" s="36">
        <v>1082</v>
      </c>
      <c r="B1085" s="37">
        <v>-1000</v>
      </c>
      <c r="C1085" s="84">
        <v>6415000</v>
      </c>
    </row>
    <row r="1086" spans="1:3" x14ac:dyDescent="0.35">
      <c r="A1086" s="36">
        <v>1083</v>
      </c>
      <c r="B1086" s="37">
        <v>-1000</v>
      </c>
      <c r="C1086" s="84">
        <v>6420000</v>
      </c>
    </row>
    <row r="1087" spans="1:3" x14ac:dyDescent="0.35">
      <c r="A1087" s="36">
        <v>1084</v>
      </c>
      <c r="B1087" s="37">
        <v>-1000</v>
      </c>
      <c r="C1087" s="84">
        <v>6425000</v>
      </c>
    </row>
    <row r="1088" spans="1:3" x14ac:dyDescent="0.35">
      <c r="A1088" s="36">
        <v>1085</v>
      </c>
      <c r="B1088" s="37">
        <v>-1000</v>
      </c>
      <c r="C1088" s="84">
        <v>6430000</v>
      </c>
    </row>
    <row r="1089" spans="1:3" x14ac:dyDescent="0.35">
      <c r="A1089" s="36">
        <v>1086</v>
      </c>
      <c r="B1089" s="37">
        <v>-1000</v>
      </c>
      <c r="C1089" s="84">
        <v>6435000</v>
      </c>
    </row>
    <row r="1090" spans="1:3" x14ac:dyDescent="0.35">
      <c r="A1090" s="36">
        <v>1087</v>
      </c>
      <c r="B1090" s="37">
        <v>-1000</v>
      </c>
      <c r="C1090" s="84">
        <v>6440000</v>
      </c>
    </row>
    <row r="1091" spans="1:3" x14ac:dyDescent="0.35">
      <c r="A1091" s="36">
        <v>1088</v>
      </c>
      <c r="B1091" s="37">
        <v>-1000</v>
      </c>
      <c r="C1091" s="84">
        <v>6445000</v>
      </c>
    </row>
    <row r="1092" spans="1:3" x14ac:dyDescent="0.35">
      <c r="A1092" s="36">
        <v>1089</v>
      </c>
      <c r="B1092" s="37">
        <v>-1000</v>
      </c>
      <c r="C1092" s="84">
        <v>6450000</v>
      </c>
    </row>
    <row r="1093" spans="1:3" x14ac:dyDescent="0.35">
      <c r="A1093" s="36">
        <v>1090</v>
      </c>
      <c r="B1093" s="37">
        <v>-1000</v>
      </c>
      <c r="C1093" s="84">
        <v>6455000</v>
      </c>
    </row>
    <row r="1094" spans="1:3" x14ac:dyDescent="0.35">
      <c r="A1094" s="36">
        <v>1091</v>
      </c>
      <c r="B1094" s="37">
        <v>-1000</v>
      </c>
      <c r="C1094" s="84">
        <v>6460000</v>
      </c>
    </row>
    <row r="1095" spans="1:3" x14ac:dyDescent="0.35">
      <c r="A1095" s="36">
        <v>1092</v>
      </c>
      <c r="B1095" s="37">
        <v>-1000</v>
      </c>
      <c r="C1095" s="84">
        <v>6465000</v>
      </c>
    </row>
    <row r="1096" spans="1:3" x14ac:dyDescent="0.35">
      <c r="A1096" s="36">
        <v>1093</v>
      </c>
      <c r="B1096" s="37">
        <v>-1000</v>
      </c>
      <c r="C1096" s="84">
        <v>6470000</v>
      </c>
    </row>
    <row r="1097" spans="1:3" x14ac:dyDescent="0.35">
      <c r="A1097" s="36">
        <v>1094</v>
      </c>
      <c r="B1097" s="37">
        <v>-1000</v>
      </c>
      <c r="C1097" s="84">
        <v>6475000</v>
      </c>
    </row>
    <row r="1098" spans="1:3" x14ac:dyDescent="0.35">
      <c r="A1098" s="36">
        <v>1095</v>
      </c>
      <c r="B1098" s="37">
        <v>-1000</v>
      </c>
      <c r="C1098" s="84">
        <v>6480000</v>
      </c>
    </row>
    <row r="1099" spans="1:3" x14ac:dyDescent="0.35">
      <c r="A1099" s="36">
        <v>1096</v>
      </c>
      <c r="B1099" s="37">
        <v>-1000</v>
      </c>
      <c r="C1099" s="84">
        <v>6485000</v>
      </c>
    </row>
    <row r="1100" spans="1:3" x14ac:dyDescent="0.35">
      <c r="A1100" s="36">
        <v>1097</v>
      </c>
      <c r="B1100" s="37">
        <v>-1000</v>
      </c>
      <c r="C1100" s="84">
        <v>6490000</v>
      </c>
    </row>
    <row r="1101" spans="1:3" x14ac:dyDescent="0.35">
      <c r="A1101" s="36">
        <v>1098</v>
      </c>
      <c r="B1101" s="37">
        <v>-1000</v>
      </c>
      <c r="C1101" s="84">
        <v>6495000</v>
      </c>
    </row>
    <row r="1102" spans="1:3" x14ac:dyDescent="0.35">
      <c r="A1102" s="36">
        <v>1099</v>
      </c>
      <c r="B1102" s="37">
        <v>-1000</v>
      </c>
      <c r="C1102" s="84">
        <v>6500000</v>
      </c>
    </row>
    <row r="1103" spans="1:3" x14ac:dyDescent="0.35">
      <c r="A1103" s="36">
        <v>1100</v>
      </c>
      <c r="B1103" s="37">
        <v>-1000</v>
      </c>
      <c r="C1103" s="84">
        <v>6505000</v>
      </c>
    </row>
    <row r="1104" spans="1:3" x14ac:dyDescent="0.35">
      <c r="A1104" s="36">
        <v>1101</v>
      </c>
      <c r="B1104" s="80" t="s">
        <v>192</v>
      </c>
      <c r="C1104" s="84">
        <v>6510000</v>
      </c>
    </row>
    <row r="1105" spans="1:3" x14ac:dyDescent="0.35">
      <c r="A1105" s="36">
        <v>1102</v>
      </c>
      <c r="B1105" s="80" t="s">
        <v>192</v>
      </c>
      <c r="C1105" s="84">
        <v>6515000</v>
      </c>
    </row>
    <row r="1106" spans="1:3" x14ac:dyDescent="0.35">
      <c r="A1106" s="36">
        <v>1103</v>
      </c>
      <c r="B1106" s="80" t="s">
        <v>192</v>
      </c>
      <c r="C1106" s="84">
        <v>6520000</v>
      </c>
    </row>
    <row r="1107" spans="1:3" x14ac:dyDescent="0.35">
      <c r="A1107" s="36">
        <v>1104</v>
      </c>
      <c r="B1107" s="80" t="s">
        <v>192</v>
      </c>
      <c r="C1107" s="84">
        <v>6525000</v>
      </c>
    </row>
    <row r="1108" spans="1:3" x14ac:dyDescent="0.35">
      <c r="A1108" s="36">
        <v>1105</v>
      </c>
      <c r="B1108" s="80" t="s">
        <v>192</v>
      </c>
      <c r="C1108" s="84">
        <v>6530000</v>
      </c>
    </row>
    <row r="1109" spans="1:3" x14ac:dyDescent="0.35">
      <c r="A1109" s="36">
        <v>1106</v>
      </c>
      <c r="B1109" s="80" t="s">
        <v>192</v>
      </c>
      <c r="C1109" s="84">
        <v>6535000</v>
      </c>
    </row>
    <row r="1110" spans="1:3" x14ac:dyDescent="0.35">
      <c r="A1110" s="36">
        <v>1107</v>
      </c>
      <c r="B1110" s="80" t="s">
        <v>192</v>
      </c>
      <c r="C1110" s="84">
        <v>6540000</v>
      </c>
    </row>
    <row r="1111" spans="1:3" x14ac:dyDescent="0.35">
      <c r="A1111" s="36">
        <v>1108</v>
      </c>
      <c r="B1111" s="80" t="s">
        <v>192</v>
      </c>
      <c r="C1111" s="84">
        <v>6545000</v>
      </c>
    </row>
    <row r="1112" spans="1:3" x14ac:dyDescent="0.35">
      <c r="A1112" s="36">
        <v>1109</v>
      </c>
      <c r="B1112" s="80" t="s">
        <v>192</v>
      </c>
      <c r="C1112" s="84">
        <v>6550000</v>
      </c>
    </row>
    <row r="1113" spans="1:3" x14ac:dyDescent="0.35">
      <c r="A1113" s="36">
        <v>1110</v>
      </c>
      <c r="B1113" s="80" t="s">
        <v>192</v>
      </c>
      <c r="C1113" s="84">
        <v>6555000</v>
      </c>
    </row>
    <row r="1114" spans="1:3" x14ac:dyDescent="0.35">
      <c r="A1114" s="36">
        <v>1111</v>
      </c>
      <c r="B1114" s="80" t="s">
        <v>192</v>
      </c>
      <c r="C1114" s="84">
        <v>6560000</v>
      </c>
    </row>
    <row r="1115" spans="1:3" x14ac:dyDescent="0.35">
      <c r="A1115" s="36">
        <v>1112</v>
      </c>
      <c r="B1115" s="80" t="s">
        <v>192</v>
      </c>
      <c r="C1115" s="84">
        <v>6565000</v>
      </c>
    </row>
    <row r="1116" spans="1:3" x14ac:dyDescent="0.35">
      <c r="A1116" s="36">
        <v>1113</v>
      </c>
      <c r="B1116" s="80" t="s">
        <v>192</v>
      </c>
      <c r="C1116" s="84">
        <v>6570000</v>
      </c>
    </row>
    <row r="1117" spans="1:3" x14ac:dyDescent="0.35">
      <c r="A1117" s="36">
        <v>1114</v>
      </c>
      <c r="B1117" s="80" t="s">
        <v>192</v>
      </c>
      <c r="C1117" s="84">
        <v>6575000</v>
      </c>
    </row>
    <row r="1118" spans="1:3" x14ac:dyDescent="0.35">
      <c r="A1118" s="36">
        <v>1115</v>
      </c>
      <c r="B1118" s="80" t="s">
        <v>192</v>
      </c>
      <c r="C1118" s="84">
        <v>6580000</v>
      </c>
    </row>
    <row r="1119" spans="1:3" x14ac:dyDescent="0.35">
      <c r="A1119" s="36">
        <v>1116</v>
      </c>
      <c r="B1119" s="80" t="s">
        <v>192</v>
      </c>
      <c r="C1119" s="84">
        <v>6585000</v>
      </c>
    </row>
    <row r="1120" spans="1:3" x14ac:dyDescent="0.35">
      <c r="A1120" s="36">
        <v>1117</v>
      </c>
      <c r="B1120" s="80" t="s">
        <v>192</v>
      </c>
      <c r="C1120" s="84">
        <v>6590000</v>
      </c>
    </row>
    <row r="1121" spans="1:3" x14ac:dyDescent="0.35">
      <c r="A1121" s="36">
        <v>1118</v>
      </c>
      <c r="B1121" s="80" t="s">
        <v>192</v>
      </c>
      <c r="C1121" s="84">
        <v>6595000</v>
      </c>
    </row>
    <row r="1122" spans="1:3" x14ac:dyDescent="0.35">
      <c r="A1122" s="36">
        <v>1119</v>
      </c>
      <c r="B1122" s="80" t="s">
        <v>192</v>
      </c>
      <c r="C1122" s="84">
        <v>6600000</v>
      </c>
    </row>
    <row r="1123" spans="1:3" x14ac:dyDescent="0.35">
      <c r="A1123" s="36">
        <v>1120</v>
      </c>
      <c r="B1123" s="80" t="s">
        <v>192</v>
      </c>
      <c r="C1123" s="84">
        <v>6605000</v>
      </c>
    </row>
    <row r="1124" spans="1:3" x14ac:dyDescent="0.35">
      <c r="A1124" s="36">
        <v>1121</v>
      </c>
      <c r="B1124" s="80" t="s">
        <v>192</v>
      </c>
      <c r="C1124" s="84">
        <v>6610000</v>
      </c>
    </row>
    <row r="1125" spans="1:3" x14ac:dyDescent="0.35">
      <c r="A1125" s="36">
        <v>1122</v>
      </c>
      <c r="B1125" s="80" t="s">
        <v>192</v>
      </c>
      <c r="C1125" s="84">
        <v>6615000</v>
      </c>
    </row>
    <row r="1126" spans="1:3" x14ac:dyDescent="0.35">
      <c r="A1126" s="36">
        <v>1123</v>
      </c>
      <c r="B1126" s="80" t="s">
        <v>192</v>
      </c>
      <c r="C1126" s="84">
        <v>6620000</v>
      </c>
    </row>
    <row r="1127" spans="1:3" x14ac:dyDescent="0.35">
      <c r="A1127" s="36">
        <v>1124</v>
      </c>
      <c r="B1127" s="80" t="s">
        <v>192</v>
      </c>
      <c r="C1127" s="84">
        <v>6625000</v>
      </c>
    </row>
    <row r="1128" spans="1:3" x14ac:dyDescent="0.35">
      <c r="A1128" s="36">
        <v>1125</v>
      </c>
      <c r="B1128" s="80" t="s">
        <v>192</v>
      </c>
      <c r="C1128" s="84">
        <v>6630000</v>
      </c>
    </row>
    <row r="1129" spans="1:3" x14ac:dyDescent="0.35">
      <c r="A1129" s="36">
        <v>1126</v>
      </c>
      <c r="B1129" s="80" t="s">
        <v>192</v>
      </c>
      <c r="C1129" s="84">
        <v>6635000</v>
      </c>
    </row>
    <row r="1130" spans="1:3" x14ac:dyDescent="0.35">
      <c r="A1130" s="36">
        <v>1127</v>
      </c>
      <c r="B1130" s="80" t="s">
        <v>192</v>
      </c>
      <c r="C1130" s="84">
        <v>6640000</v>
      </c>
    </row>
    <row r="1131" spans="1:3" x14ac:dyDescent="0.35">
      <c r="A1131" s="36">
        <v>1128</v>
      </c>
      <c r="B1131" s="80" t="s">
        <v>192</v>
      </c>
      <c r="C1131" s="84">
        <v>6645000</v>
      </c>
    </row>
    <row r="1132" spans="1:3" x14ac:dyDescent="0.35">
      <c r="A1132" s="36">
        <v>1129</v>
      </c>
      <c r="B1132" s="80" t="s">
        <v>192</v>
      </c>
      <c r="C1132" s="84">
        <v>6650000</v>
      </c>
    </row>
    <row r="1133" spans="1:3" x14ac:dyDescent="0.35">
      <c r="A1133" s="36">
        <v>1130</v>
      </c>
      <c r="B1133" s="80" t="s">
        <v>192</v>
      </c>
      <c r="C1133" s="84">
        <v>6655000</v>
      </c>
    </row>
    <row r="1134" spans="1:3" x14ac:dyDescent="0.35">
      <c r="A1134" s="36">
        <v>1131</v>
      </c>
      <c r="B1134" s="80" t="s">
        <v>192</v>
      </c>
      <c r="C1134" s="84">
        <v>6660000</v>
      </c>
    </row>
    <row r="1135" spans="1:3" x14ac:dyDescent="0.35">
      <c r="A1135" s="36">
        <v>1132</v>
      </c>
      <c r="B1135" s="80" t="s">
        <v>192</v>
      </c>
      <c r="C1135" s="84">
        <v>6665000</v>
      </c>
    </row>
    <row r="1136" spans="1:3" x14ac:dyDescent="0.35">
      <c r="A1136" s="36">
        <v>1133</v>
      </c>
      <c r="B1136" s="80" t="s">
        <v>192</v>
      </c>
      <c r="C1136" s="84">
        <v>6670000</v>
      </c>
    </row>
    <row r="1137" spans="1:3" x14ac:dyDescent="0.35">
      <c r="A1137" s="36">
        <v>1134</v>
      </c>
      <c r="B1137" s="80" t="s">
        <v>192</v>
      </c>
      <c r="C1137" s="84">
        <v>6675000</v>
      </c>
    </row>
    <row r="1138" spans="1:3" x14ac:dyDescent="0.35">
      <c r="A1138" s="36">
        <v>1135</v>
      </c>
      <c r="B1138" s="80" t="s">
        <v>192</v>
      </c>
      <c r="C1138" s="84">
        <v>6680000</v>
      </c>
    </row>
    <row r="1139" spans="1:3" x14ac:dyDescent="0.35">
      <c r="A1139" s="36">
        <v>1136</v>
      </c>
      <c r="B1139" s="80" t="s">
        <v>192</v>
      </c>
      <c r="C1139" s="84">
        <v>6685000</v>
      </c>
    </row>
    <row r="1140" spans="1:3" x14ac:dyDescent="0.35">
      <c r="A1140" s="36">
        <v>1137</v>
      </c>
      <c r="B1140" s="80" t="s">
        <v>192</v>
      </c>
      <c r="C1140" s="84">
        <v>6690000</v>
      </c>
    </row>
    <row r="1141" spans="1:3" x14ac:dyDescent="0.35">
      <c r="A1141" s="36">
        <v>1138</v>
      </c>
      <c r="B1141" s="80" t="s">
        <v>192</v>
      </c>
      <c r="C1141" s="84">
        <v>6695000</v>
      </c>
    </row>
    <row r="1142" spans="1:3" x14ac:dyDescent="0.35">
      <c r="A1142" s="36">
        <v>1139</v>
      </c>
      <c r="B1142" s="80" t="s">
        <v>192</v>
      </c>
      <c r="C1142" s="84">
        <v>6700000</v>
      </c>
    </row>
    <row r="1143" spans="1:3" x14ac:dyDescent="0.35">
      <c r="A1143" s="36">
        <v>1140</v>
      </c>
      <c r="B1143" s="80" t="s">
        <v>192</v>
      </c>
      <c r="C1143" s="84">
        <v>6705000</v>
      </c>
    </row>
    <row r="1144" spans="1:3" x14ac:dyDescent="0.35">
      <c r="A1144" s="36">
        <v>1141</v>
      </c>
      <c r="B1144" s="80" t="s">
        <v>192</v>
      </c>
      <c r="C1144" s="84">
        <v>6710000</v>
      </c>
    </row>
    <row r="1145" spans="1:3" x14ac:dyDescent="0.35">
      <c r="A1145" s="36">
        <v>1142</v>
      </c>
      <c r="B1145" s="80" t="s">
        <v>192</v>
      </c>
      <c r="C1145" s="84">
        <v>6715000</v>
      </c>
    </row>
    <row r="1146" spans="1:3" x14ac:dyDescent="0.35">
      <c r="A1146" s="36">
        <v>1143</v>
      </c>
      <c r="B1146" s="80" t="s">
        <v>192</v>
      </c>
      <c r="C1146" s="84">
        <v>6720000</v>
      </c>
    </row>
    <row r="1147" spans="1:3" x14ac:dyDescent="0.35">
      <c r="A1147" s="36">
        <v>1144</v>
      </c>
      <c r="B1147" s="80" t="s">
        <v>192</v>
      </c>
      <c r="C1147" s="84">
        <v>6725000</v>
      </c>
    </row>
    <row r="1148" spans="1:3" x14ac:dyDescent="0.35">
      <c r="A1148" s="36">
        <v>1145</v>
      </c>
      <c r="B1148" s="80" t="s">
        <v>192</v>
      </c>
      <c r="C1148" s="84">
        <v>6730000</v>
      </c>
    </row>
    <row r="1149" spans="1:3" x14ac:dyDescent="0.35">
      <c r="A1149" s="36">
        <v>1146</v>
      </c>
      <c r="B1149" s="80" t="s">
        <v>192</v>
      </c>
      <c r="C1149" s="84">
        <v>6735000</v>
      </c>
    </row>
    <row r="1150" spans="1:3" x14ac:dyDescent="0.35">
      <c r="A1150" s="36">
        <v>1147</v>
      </c>
      <c r="B1150" s="80" t="s">
        <v>192</v>
      </c>
      <c r="C1150" s="84">
        <v>6740000</v>
      </c>
    </row>
    <row r="1151" spans="1:3" x14ac:dyDescent="0.35">
      <c r="A1151" s="36">
        <v>1148</v>
      </c>
      <c r="B1151" s="80" t="s">
        <v>192</v>
      </c>
      <c r="C1151" s="84">
        <v>6745000</v>
      </c>
    </row>
    <row r="1152" spans="1:3" x14ac:dyDescent="0.35">
      <c r="A1152" s="36">
        <v>1149</v>
      </c>
      <c r="B1152" s="80" t="s">
        <v>192</v>
      </c>
      <c r="C1152" s="84">
        <v>6750000</v>
      </c>
    </row>
    <row r="1153" spans="1:3" x14ac:dyDescent="0.35">
      <c r="A1153" s="36">
        <v>1150</v>
      </c>
      <c r="B1153" s="80" t="s">
        <v>192</v>
      </c>
      <c r="C1153" s="84">
        <v>6755000</v>
      </c>
    </row>
    <row r="1154" spans="1:3" x14ac:dyDescent="0.35">
      <c r="A1154" s="36">
        <v>1151</v>
      </c>
      <c r="B1154" s="80" t="s">
        <v>192</v>
      </c>
      <c r="C1154" s="84">
        <v>6760000</v>
      </c>
    </row>
    <row r="1155" spans="1:3" x14ac:dyDescent="0.35">
      <c r="A1155" s="36">
        <v>1152</v>
      </c>
      <c r="B1155" s="80" t="s">
        <v>192</v>
      </c>
      <c r="C1155" s="84">
        <v>6765000</v>
      </c>
    </row>
    <row r="1156" spans="1:3" x14ac:dyDescent="0.35">
      <c r="A1156" s="36">
        <v>1153</v>
      </c>
      <c r="B1156" s="80" t="s">
        <v>192</v>
      </c>
      <c r="C1156" s="84">
        <v>6770000</v>
      </c>
    </row>
    <row r="1157" spans="1:3" x14ac:dyDescent="0.35">
      <c r="A1157" s="36">
        <v>1154</v>
      </c>
      <c r="B1157" s="80" t="s">
        <v>192</v>
      </c>
      <c r="C1157" s="84">
        <v>6775000</v>
      </c>
    </row>
    <row r="1158" spans="1:3" x14ac:dyDescent="0.35">
      <c r="A1158" s="36">
        <v>1155</v>
      </c>
      <c r="B1158" s="80" t="s">
        <v>192</v>
      </c>
      <c r="C1158" s="84">
        <v>6780000</v>
      </c>
    </row>
    <row r="1159" spans="1:3" x14ac:dyDescent="0.35">
      <c r="A1159" s="36">
        <v>1156</v>
      </c>
      <c r="B1159" s="80" t="s">
        <v>192</v>
      </c>
      <c r="C1159" s="84">
        <v>6785000</v>
      </c>
    </row>
    <row r="1160" spans="1:3" x14ac:dyDescent="0.35">
      <c r="A1160" s="36">
        <v>1157</v>
      </c>
      <c r="B1160" s="80" t="s">
        <v>192</v>
      </c>
      <c r="C1160" s="84">
        <v>6790000</v>
      </c>
    </row>
    <row r="1161" spans="1:3" x14ac:dyDescent="0.35">
      <c r="A1161" s="36">
        <v>1158</v>
      </c>
      <c r="B1161" s="80" t="s">
        <v>192</v>
      </c>
      <c r="C1161" s="84">
        <v>6795000</v>
      </c>
    </row>
    <row r="1162" spans="1:3" x14ac:dyDescent="0.35">
      <c r="A1162" s="36">
        <v>1159</v>
      </c>
      <c r="B1162" s="80" t="s">
        <v>192</v>
      </c>
      <c r="C1162" s="84">
        <v>6800000</v>
      </c>
    </row>
    <row r="1163" spans="1:3" x14ac:dyDescent="0.35">
      <c r="A1163" s="36">
        <v>1160</v>
      </c>
      <c r="B1163" s="80" t="s">
        <v>192</v>
      </c>
      <c r="C1163" s="84">
        <v>6805000</v>
      </c>
    </row>
    <row r="1164" spans="1:3" x14ac:dyDescent="0.35">
      <c r="A1164" s="36">
        <v>1161</v>
      </c>
      <c r="B1164" s="80" t="s">
        <v>192</v>
      </c>
      <c r="C1164" s="84">
        <v>6810000</v>
      </c>
    </row>
    <row r="1165" spans="1:3" x14ac:dyDescent="0.35">
      <c r="A1165" s="36">
        <v>1162</v>
      </c>
      <c r="B1165" s="80" t="s">
        <v>192</v>
      </c>
      <c r="C1165" s="84">
        <v>6815000</v>
      </c>
    </row>
    <row r="1166" spans="1:3" x14ac:dyDescent="0.35">
      <c r="A1166" s="36">
        <v>1163</v>
      </c>
      <c r="B1166" s="80" t="s">
        <v>192</v>
      </c>
      <c r="C1166" s="84">
        <v>6820000</v>
      </c>
    </row>
    <row r="1167" spans="1:3" x14ac:dyDescent="0.35">
      <c r="A1167" s="36">
        <v>1164</v>
      </c>
      <c r="B1167" s="80" t="s">
        <v>192</v>
      </c>
      <c r="C1167" s="84">
        <v>6825000</v>
      </c>
    </row>
    <row r="1168" spans="1:3" x14ac:dyDescent="0.35">
      <c r="A1168" s="36">
        <v>1165</v>
      </c>
      <c r="B1168" s="80" t="s">
        <v>192</v>
      </c>
      <c r="C1168" s="84">
        <v>6830000</v>
      </c>
    </row>
    <row r="1169" spans="1:3" x14ac:dyDescent="0.35">
      <c r="A1169" s="36">
        <v>1166</v>
      </c>
      <c r="B1169" s="80" t="s">
        <v>192</v>
      </c>
      <c r="C1169" s="84">
        <v>6835000</v>
      </c>
    </row>
    <row r="1170" spans="1:3" x14ac:dyDescent="0.35">
      <c r="A1170" s="36">
        <v>1167</v>
      </c>
      <c r="B1170" s="80" t="s">
        <v>192</v>
      </c>
      <c r="C1170" s="84">
        <v>6840000</v>
      </c>
    </row>
    <row r="1171" spans="1:3" x14ac:dyDescent="0.35">
      <c r="A1171" s="36">
        <v>1168</v>
      </c>
      <c r="B1171" s="80" t="s">
        <v>192</v>
      </c>
      <c r="C1171" s="84">
        <v>6845000</v>
      </c>
    </row>
    <row r="1172" spans="1:3" x14ac:dyDescent="0.35">
      <c r="A1172" s="36">
        <v>1169</v>
      </c>
      <c r="B1172" s="80" t="s">
        <v>192</v>
      </c>
      <c r="C1172" s="84">
        <v>6850000</v>
      </c>
    </row>
    <row r="1173" spans="1:3" x14ac:dyDescent="0.35">
      <c r="A1173" s="36">
        <v>1170</v>
      </c>
      <c r="B1173" s="80" t="s">
        <v>192</v>
      </c>
      <c r="C1173" s="84">
        <v>6855000</v>
      </c>
    </row>
    <row r="1174" spans="1:3" x14ac:dyDescent="0.35">
      <c r="A1174" s="36">
        <v>1171</v>
      </c>
      <c r="B1174" s="80" t="s">
        <v>192</v>
      </c>
      <c r="C1174" s="84">
        <v>6860000</v>
      </c>
    </row>
    <row r="1175" spans="1:3" x14ac:dyDescent="0.35">
      <c r="A1175" s="36">
        <v>1172</v>
      </c>
      <c r="B1175" s="80" t="s">
        <v>192</v>
      </c>
      <c r="C1175" s="84">
        <v>6865000</v>
      </c>
    </row>
    <row r="1176" spans="1:3" x14ac:dyDescent="0.35">
      <c r="A1176" s="36">
        <v>1173</v>
      </c>
      <c r="B1176" s="80" t="s">
        <v>192</v>
      </c>
      <c r="C1176" s="84">
        <v>6870000</v>
      </c>
    </row>
    <row r="1177" spans="1:3" x14ac:dyDescent="0.35">
      <c r="A1177" s="36">
        <v>1174</v>
      </c>
      <c r="B1177" s="80" t="s">
        <v>192</v>
      </c>
      <c r="C1177" s="84">
        <v>6875000</v>
      </c>
    </row>
    <row r="1178" spans="1:3" x14ac:dyDescent="0.35">
      <c r="A1178" s="36">
        <v>1175</v>
      </c>
      <c r="B1178" s="80" t="s">
        <v>192</v>
      </c>
      <c r="C1178" s="84">
        <v>6880000</v>
      </c>
    </row>
    <row r="1179" spans="1:3" x14ac:dyDescent="0.35">
      <c r="A1179" s="36">
        <v>1176</v>
      </c>
      <c r="B1179" s="80" t="s">
        <v>192</v>
      </c>
      <c r="C1179" s="84">
        <v>6885000</v>
      </c>
    </row>
    <row r="1180" spans="1:3" x14ac:dyDescent="0.35">
      <c r="A1180" s="36">
        <v>1177</v>
      </c>
      <c r="B1180" s="80" t="s">
        <v>192</v>
      </c>
      <c r="C1180" s="84">
        <v>6890000</v>
      </c>
    </row>
    <row r="1181" spans="1:3" x14ac:dyDescent="0.35">
      <c r="A1181" s="36">
        <v>1178</v>
      </c>
      <c r="B1181" s="80" t="s">
        <v>192</v>
      </c>
      <c r="C1181" s="84">
        <v>6895000</v>
      </c>
    </row>
    <row r="1182" spans="1:3" x14ac:dyDescent="0.35">
      <c r="A1182" s="36">
        <v>1179</v>
      </c>
      <c r="B1182" s="80" t="s">
        <v>192</v>
      </c>
      <c r="C1182" s="84">
        <v>6900000</v>
      </c>
    </row>
    <row r="1183" spans="1:3" x14ac:dyDescent="0.35">
      <c r="A1183" s="36">
        <v>1180</v>
      </c>
      <c r="B1183" s="80" t="s">
        <v>192</v>
      </c>
      <c r="C1183" s="84">
        <v>6905000</v>
      </c>
    </row>
    <row r="1184" spans="1:3" x14ac:dyDescent="0.35">
      <c r="A1184" s="36">
        <v>1181</v>
      </c>
      <c r="B1184" s="80" t="s">
        <v>192</v>
      </c>
      <c r="C1184" s="84">
        <v>6910000</v>
      </c>
    </row>
    <row r="1185" spans="1:3" x14ac:dyDescent="0.35">
      <c r="A1185" s="36">
        <v>1182</v>
      </c>
      <c r="B1185" s="80" t="s">
        <v>192</v>
      </c>
      <c r="C1185" s="84">
        <v>6915000</v>
      </c>
    </row>
    <row r="1186" spans="1:3" x14ac:dyDescent="0.35">
      <c r="A1186" s="36">
        <v>1183</v>
      </c>
      <c r="B1186" s="80" t="s">
        <v>192</v>
      </c>
      <c r="C1186" s="84">
        <v>6920000</v>
      </c>
    </row>
    <row r="1187" spans="1:3" x14ac:dyDescent="0.35">
      <c r="A1187" s="36">
        <v>1184</v>
      </c>
      <c r="B1187" s="80" t="s">
        <v>192</v>
      </c>
      <c r="C1187" s="84">
        <v>6925000</v>
      </c>
    </row>
    <row r="1188" spans="1:3" x14ac:dyDescent="0.35">
      <c r="A1188" s="36">
        <v>1185</v>
      </c>
      <c r="B1188" s="80" t="s">
        <v>192</v>
      </c>
      <c r="C1188" s="84">
        <v>6930000</v>
      </c>
    </row>
    <row r="1189" spans="1:3" x14ac:dyDescent="0.35">
      <c r="A1189" s="36">
        <v>1186</v>
      </c>
      <c r="B1189" s="80" t="s">
        <v>192</v>
      </c>
      <c r="C1189" s="84">
        <v>6935000</v>
      </c>
    </row>
    <row r="1190" spans="1:3" x14ac:dyDescent="0.35">
      <c r="A1190" s="36">
        <v>1187</v>
      </c>
      <c r="B1190" s="80" t="s">
        <v>192</v>
      </c>
      <c r="C1190" s="84">
        <v>6940000</v>
      </c>
    </row>
    <row r="1191" spans="1:3" x14ac:dyDescent="0.35">
      <c r="A1191" s="36">
        <v>1188</v>
      </c>
      <c r="B1191" s="80" t="s">
        <v>192</v>
      </c>
      <c r="C1191" s="84">
        <v>6945000</v>
      </c>
    </row>
    <row r="1192" spans="1:3" x14ac:dyDescent="0.35">
      <c r="A1192" s="36">
        <v>1189</v>
      </c>
      <c r="B1192" s="80" t="s">
        <v>192</v>
      </c>
      <c r="C1192" s="84">
        <v>6950000</v>
      </c>
    </row>
    <row r="1193" spans="1:3" x14ac:dyDescent="0.35">
      <c r="A1193" s="36">
        <v>1190</v>
      </c>
      <c r="B1193" s="80" t="s">
        <v>192</v>
      </c>
      <c r="C1193" s="84">
        <v>6955000</v>
      </c>
    </row>
    <row r="1194" spans="1:3" x14ac:dyDescent="0.35">
      <c r="A1194" s="36">
        <v>1191</v>
      </c>
      <c r="B1194" s="80" t="s">
        <v>192</v>
      </c>
      <c r="C1194" s="84">
        <v>6960000</v>
      </c>
    </row>
    <row r="1195" spans="1:3" x14ac:dyDescent="0.35">
      <c r="A1195" s="36">
        <v>1192</v>
      </c>
      <c r="B1195" s="80" t="s">
        <v>192</v>
      </c>
      <c r="C1195" s="84">
        <v>6965000</v>
      </c>
    </row>
    <row r="1196" spans="1:3" x14ac:dyDescent="0.35">
      <c r="A1196" s="36">
        <v>1193</v>
      </c>
      <c r="B1196" s="80" t="s">
        <v>192</v>
      </c>
      <c r="C1196" s="84">
        <v>6970000</v>
      </c>
    </row>
    <row r="1197" spans="1:3" x14ac:dyDescent="0.35">
      <c r="A1197" s="36">
        <v>1194</v>
      </c>
      <c r="B1197" s="80" t="s">
        <v>192</v>
      </c>
      <c r="C1197" s="84">
        <v>6975000</v>
      </c>
    </row>
    <row r="1198" spans="1:3" x14ac:dyDescent="0.35">
      <c r="A1198" s="36">
        <v>1195</v>
      </c>
      <c r="B1198" s="80" t="s">
        <v>192</v>
      </c>
      <c r="C1198" s="84">
        <v>6980000</v>
      </c>
    </row>
    <row r="1199" spans="1:3" x14ac:dyDescent="0.35">
      <c r="A1199" s="36">
        <v>1196</v>
      </c>
      <c r="B1199" s="80" t="s">
        <v>192</v>
      </c>
      <c r="C1199" s="84">
        <v>6985000</v>
      </c>
    </row>
    <row r="1200" spans="1:3" x14ac:dyDescent="0.35">
      <c r="A1200" s="36">
        <v>1197</v>
      </c>
      <c r="B1200" s="80" t="s">
        <v>192</v>
      </c>
      <c r="C1200" s="84">
        <v>6990000</v>
      </c>
    </row>
    <row r="1201" spans="1:3" x14ac:dyDescent="0.35">
      <c r="A1201" s="36">
        <v>1198</v>
      </c>
      <c r="B1201" s="80" t="s">
        <v>192</v>
      </c>
      <c r="C1201" s="84">
        <v>6995000</v>
      </c>
    </row>
    <row r="1202" spans="1:3" x14ac:dyDescent="0.35">
      <c r="A1202" s="36">
        <v>1199</v>
      </c>
      <c r="B1202" s="80" t="s">
        <v>192</v>
      </c>
      <c r="C1202" s="84">
        <v>7000000</v>
      </c>
    </row>
    <row r="1203" spans="1:3" x14ac:dyDescent="0.35">
      <c r="A1203" s="38">
        <v>1200</v>
      </c>
      <c r="B1203" s="82" t="s">
        <v>192</v>
      </c>
      <c r="C1203" s="85">
        <v>7005000</v>
      </c>
    </row>
  </sheetData>
  <mergeCells count="1">
    <mergeCell ref="A1:C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463AF-59F7-4F68-9A24-34E59217A194}">
  <sheetPr>
    <pageSetUpPr fitToPage="1"/>
  </sheetPr>
  <dimension ref="A1:C8"/>
  <sheetViews>
    <sheetView zoomScale="70" zoomScaleNormal="70" workbookViewId="0">
      <selection sqref="A1:B1"/>
    </sheetView>
  </sheetViews>
  <sheetFormatPr defaultRowHeight="14.5" x14ac:dyDescent="0.35"/>
  <cols>
    <col min="1" max="1" width="16.453125" style="9" bestFit="1" customWidth="1"/>
    <col min="2" max="2" width="110.1796875" customWidth="1"/>
  </cols>
  <sheetData>
    <row r="1" spans="1:3" ht="54.65" customHeight="1" x14ac:dyDescent="0.35">
      <c r="A1" s="155" t="s">
        <v>254</v>
      </c>
      <c r="B1" s="155"/>
      <c r="C1" s="91"/>
    </row>
    <row r="2" spans="1:3" x14ac:dyDescent="0.35">
      <c r="A2" s="43" t="s">
        <v>182</v>
      </c>
      <c r="B2" s="44" t="s">
        <v>183</v>
      </c>
    </row>
    <row r="3" spans="1:3" s="47" customFormat="1" x14ac:dyDescent="0.35">
      <c r="A3" s="16">
        <v>1</v>
      </c>
      <c r="B3" s="46" t="s">
        <v>38</v>
      </c>
    </row>
    <row r="4" spans="1:3" s="47" customFormat="1" x14ac:dyDescent="0.35">
      <c r="A4" s="16">
        <v>2</v>
      </c>
      <c r="B4" s="46" t="s">
        <v>39</v>
      </c>
    </row>
    <row r="5" spans="1:3" s="47" customFormat="1" x14ac:dyDescent="0.35">
      <c r="A5" s="16">
        <v>4</v>
      </c>
      <c r="B5" s="46" t="s">
        <v>40</v>
      </c>
    </row>
    <row r="6" spans="1:3" s="47" customFormat="1" x14ac:dyDescent="0.35">
      <c r="A6" s="16">
        <v>10</v>
      </c>
      <c r="B6" s="46" t="s">
        <v>41</v>
      </c>
    </row>
    <row r="7" spans="1:3" s="47" customFormat="1" ht="29" x14ac:dyDescent="0.35">
      <c r="A7" s="45">
        <v>100</v>
      </c>
      <c r="B7" s="48" t="s">
        <v>42</v>
      </c>
    </row>
    <row r="8" spans="1:3" s="47" customFormat="1" ht="159.5" x14ac:dyDescent="0.35">
      <c r="A8" s="17">
        <v>1000</v>
      </c>
      <c r="B8" s="135" t="s">
        <v>43</v>
      </c>
    </row>
  </sheetData>
  <mergeCells count="1">
    <mergeCell ref="A1:B1"/>
  </mergeCells>
  <pageMargins left="0.7" right="0.7" top="0.75" bottom="0.75" header="0.3" footer="0.3"/>
  <pageSetup paperSize="9" scale="6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FEB41-B401-444E-A1AD-3998F041A0A3}">
  <sheetPr>
    <pageSetUpPr fitToPage="1"/>
  </sheetPr>
  <dimension ref="A1:Q21"/>
  <sheetViews>
    <sheetView zoomScale="40" zoomScaleNormal="40" workbookViewId="0">
      <selection activeCell="H31" sqref="H31"/>
    </sheetView>
  </sheetViews>
  <sheetFormatPr defaultColWidth="8.7265625" defaultRowHeight="14.5" x14ac:dyDescent="0.35"/>
  <cols>
    <col min="1" max="1" width="34.81640625" style="98" bestFit="1" customWidth="1"/>
    <col min="2" max="2" width="14" style="98" customWidth="1"/>
    <col min="3" max="3" width="10.1796875" style="98" bestFit="1" customWidth="1"/>
    <col min="4" max="4" width="16.453125" style="98" customWidth="1"/>
    <col min="5" max="5" width="18.26953125" style="98" customWidth="1"/>
    <col min="6" max="6" width="39.54296875" style="98" bestFit="1" customWidth="1"/>
    <col min="7" max="7" width="41.81640625" style="98" bestFit="1" customWidth="1"/>
    <col min="8" max="14" width="11.1796875" style="98" customWidth="1"/>
    <col min="15" max="15" width="8.7265625" style="98"/>
    <col min="16" max="16" width="19.26953125" style="98" customWidth="1"/>
    <col min="17" max="17" width="15.1796875" style="98" customWidth="1"/>
    <col min="18" max="16384" width="8.7265625" style="98"/>
  </cols>
  <sheetData>
    <row r="1" spans="1:17" ht="74" customHeight="1" x14ac:dyDescent="0.45">
      <c r="A1" s="159" t="s">
        <v>255</v>
      </c>
      <c r="B1" s="159"/>
      <c r="C1" s="159"/>
      <c r="D1" s="159"/>
      <c r="E1" s="159"/>
      <c r="F1" s="159"/>
      <c r="G1" s="159"/>
      <c r="H1" s="159"/>
      <c r="I1" s="159"/>
      <c r="J1" s="159"/>
      <c r="K1" s="159"/>
      <c r="L1" s="159"/>
      <c r="M1" s="159"/>
      <c r="N1" s="159"/>
      <c r="O1" s="159"/>
      <c r="P1" s="159"/>
      <c r="Q1" s="159"/>
    </row>
    <row r="4" spans="1:17" x14ac:dyDescent="0.35">
      <c r="A4" s="99"/>
      <c r="B4" s="99"/>
      <c r="C4" s="99"/>
      <c r="D4" s="99"/>
      <c r="E4" s="99"/>
      <c r="F4" s="99"/>
      <c r="G4" s="99"/>
      <c r="H4" s="156" t="s">
        <v>238</v>
      </c>
      <c r="I4" s="157"/>
      <c r="J4" s="157"/>
      <c r="K4" s="157"/>
      <c r="L4" s="157"/>
      <c r="M4" s="157"/>
      <c r="N4" s="158"/>
      <c r="O4" s="99"/>
      <c r="P4" s="99"/>
      <c r="Q4" s="99"/>
    </row>
    <row r="5" spans="1:17" s="110" customFormat="1" ht="43.5" x14ac:dyDescent="0.35">
      <c r="A5" s="108" t="s">
        <v>204</v>
      </c>
      <c r="B5" s="100" t="s">
        <v>237</v>
      </c>
      <c r="C5" s="108" t="s">
        <v>8</v>
      </c>
      <c r="D5" s="100" t="s">
        <v>202</v>
      </c>
      <c r="E5" s="100" t="s">
        <v>203</v>
      </c>
      <c r="F5" s="109" t="s">
        <v>239</v>
      </c>
      <c r="G5" s="109" t="s">
        <v>240</v>
      </c>
      <c r="H5" s="100" t="s">
        <v>34</v>
      </c>
      <c r="I5" s="100" t="s">
        <v>29</v>
      </c>
      <c r="J5" s="100" t="s">
        <v>30</v>
      </c>
      <c r="K5" s="100" t="s">
        <v>31</v>
      </c>
      <c r="L5" s="100" t="s">
        <v>27</v>
      </c>
      <c r="M5" s="100" t="s">
        <v>32</v>
      </c>
      <c r="N5" s="100" t="s">
        <v>33</v>
      </c>
      <c r="O5" s="100" t="s">
        <v>0</v>
      </c>
      <c r="P5" s="100" t="s">
        <v>201</v>
      </c>
      <c r="Q5" s="117" t="s">
        <v>68</v>
      </c>
    </row>
    <row r="6" spans="1:17" ht="15" x14ac:dyDescent="0.35">
      <c r="A6" s="101" t="s">
        <v>9</v>
      </c>
      <c r="B6" s="101" t="s">
        <v>11</v>
      </c>
      <c r="C6" s="102" t="s">
        <v>10</v>
      </c>
      <c r="D6" s="101">
        <v>2</v>
      </c>
      <c r="E6" s="101"/>
      <c r="F6" s="103" t="s">
        <v>64</v>
      </c>
      <c r="G6" s="103" t="s">
        <v>65</v>
      </c>
      <c r="H6" s="105" t="s">
        <v>37</v>
      </c>
      <c r="I6" s="105" t="s">
        <v>37</v>
      </c>
      <c r="J6" s="105" t="s">
        <v>37</v>
      </c>
      <c r="K6" s="105" t="s">
        <v>37</v>
      </c>
      <c r="L6" s="105" t="s">
        <v>37</v>
      </c>
      <c r="M6" s="105" t="s">
        <v>37</v>
      </c>
      <c r="N6" s="105" t="s">
        <v>36</v>
      </c>
      <c r="O6" s="105">
        <v>1</v>
      </c>
      <c r="P6" s="112">
        <v>6</v>
      </c>
      <c r="Q6" s="118">
        <f t="shared" ref="Q6:Q17" si="0">O6/7</f>
        <v>0.14285714285714285</v>
      </c>
    </row>
    <row r="7" spans="1:17" ht="15" x14ac:dyDescent="0.35">
      <c r="A7" s="101" t="s">
        <v>12</v>
      </c>
      <c r="B7" s="101" t="s">
        <v>13</v>
      </c>
      <c r="C7" s="102" t="s">
        <v>3</v>
      </c>
      <c r="D7" s="101">
        <v>4</v>
      </c>
      <c r="E7" s="101"/>
      <c r="F7" s="103" t="s">
        <v>60</v>
      </c>
      <c r="G7" s="103" t="s">
        <v>61</v>
      </c>
      <c r="H7" s="106" t="s">
        <v>37</v>
      </c>
      <c r="I7" s="106" t="s">
        <v>37</v>
      </c>
      <c r="J7" s="106" t="s">
        <v>37</v>
      </c>
      <c r="K7" s="106" t="s">
        <v>36</v>
      </c>
      <c r="L7" s="106" t="s">
        <v>37</v>
      </c>
      <c r="M7" s="106" t="s">
        <v>37</v>
      </c>
      <c r="N7" s="106" t="s">
        <v>36</v>
      </c>
      <c r="O7" s="106">
        <v>2</v>
      </c>
      <c r="P7" s="113">
        <v>5</v>
      </c>
      <c r="Q7" s="119">
        <f t="shared" si="0"/>
        <v>0.2857142857142857</v>
      </c>
    </row>
    <row r="8" spans="1:17" ht="15" x14ac:dyDescent="0.35">
      <c r="A8" s="101" t="s">
        <v>14</v>
      </c>
      <c r="B8" s="101" t="s">
        <v>13</v>
      </c>
      <c r="C8" s="102" t="s">
        <v>3</v>
      </c>
      <c r="D8" s="101">
        <v>6</v>
      </c>
      <c r="E8" s="101"/>
      <c r="F8" s="104" t="s">
        <v>58</v>
      </c>
      <c r="G8" s="104" t="s">
        <v>59</v>
      </c>
      <c r="H8" s="107" t="s">
        <v>36</v>
      </c>
      <c r="I8" s="107" t="s">
        <v>37</v>
      </c>
      <c r="J8" s="107" t="s">
        <v>36</v>
      </c>
      <c r="K8" s="107" t="s">
        <v>36</v>
      </c>
      <c r="L8" s="107" t="s">
        <v>37</v>
      </c>
      <c r="M8" s="107" t="s">
        <v>37</v>
      </c>
      <c r="N8" s="107" t="s">
        <v>37</v>
      </c>
      <c r="O8" s="107">
        <v>3</v>
      </c>
      <c r="P8" s="114">
        <v>4</v>
      </c>
      <c r="Q8" s="120">
        <f t="shared" si="0"/>
        <v>0.42857142857142855</v>
      </c>
    </row>
    <row r="9" spans="1:17" ht="15" x14ac:dyDescent="0.35">
      <c r="A9" s="101" t="s">
        <v>15</v>
      </c>
      <c r="B9" s="101" t="s">
        <v>16</v>
      </c>
      <c r="C9" s="102" t="s">
        <v>3</v>
      </c>
      <c r="D9" s="101">
        <v>8</v>
      </c>
      <c r="E9" s="101"/>
      <c r="F9" s="103" t="s">
        <v>44</v>
      </c>
      <c r="G9" s="103" t="s">
        <v>45</v>
      </c>
      <c r="H9" s="106" t="s">
        <v>36</v>
      </c>
      <c r="I9" s="106" t="s">
        <v>37</v>
      </c>
      <c r="J9" s="106" t="s">
        <v>36</v>
      </c>
      <c r="K9" s="106" t="s">
        <v>36</v>
      </c>
      <c r="L9" s="106" t="s">
        <v>37</v>
      </c>
      <c r="M9" s="106" t="s">
        <v>37</v>
      </c>
      <c r="N9" s="106" t="s">
        <v>37</v>
      </c>
      <c r="O9" s="106">
        <v>3</v>
      </c>
      <c r="P9" s="113">
        <v>4</v>
      </c>
      <c r="Q9" s="119">
        <f t="shared" si="0"/>
        <v>0.42857142857142855</v>
      </c>
    </row>
    <row r="10" spans="1:17" ht="15" x14ac:dyDescent="0.35">
      <c r="A10" s="101" t="s">
        <v>17</v>
      </c>
      <c r="B10" s="101" t="s">
        <v>18</v>
      </c>
      <c r="C10" s="102" t="s">
        <v>3</v>
      </c>
      <c r="D10" s="101">
        <v>10</v>
      </c>
      <c r="E10" s="101"/>
      <c r="F10" s="103" t="s">
        <v>46</v>
      </c>
      <c r="G10" s="103" t="s">
        <v>47</v>
      </c>
      <c r="H10" s="105" t="s">
        <v>37</v>
      </c>
      <c r="I10" s="105" t="s">
        <v>37</v>
      </c>
      <c r="J10" s="105" t="s">
        <v>36</v>
      </c>
      <c r="K10" s="105" t="s">
        <v>36</v>
      </c>
      <c r="L10" s="105" t="s">
        <v>37</v>
      </c>
      <c r="M10" s="105" t="s">
        <v>37</v>
      </c>
      <c r="N10" s="105" t="s">
        <v>37</v>
      </c>
      <c r="O10" s="105">
        <v>2</v>
      </c>
      <c r="P10" s="112">
        <v>5</v>
      </c>
      <c r="Q10" s="118">
        <f t="shared" si="0"/>
        <v>0.2857142857142857</v>
      </c>
    </row>
    <row r="11" spans="1:17" ht="15" x14ac:dyDescent="0.35">
      <c r="A11" s="101" t="s">
        <v>19</v>
      </c>
      <c r="B11" s="101" t="s">
        <v>11</v>
      </c>
      <c r="C11" s="102" t="s">
        <v>3</v>
      </c>
      <c r="D11" s="101">
        <v>12</v>
      </c>
      <c r="E11" s="101"/>
      <c r="F11" s="103" t="s">
        <v>66</v>
      </c>
      <c r="G11" s="103" t="s">
        <v>67</v>
      </c>
      <c r="H11" s="106" t="s">
        <v>37</v>
      </c>
      <c r="I11" s="106" t="s">
        <v>37</v>
      </c>
      <c r="J11" s="106" t="s">
        <v>36</v>
      </c>
      <c r="K11" s="106" t="s">
        <v>36</v>
      </c>
      <c r="L11" s="106" t="s">
        <v>37</v>
      </c>
      <c r="M11" s="106" t="s">
        <v>37</v>
      </c>
      <c r="N11" s="106" t="s">
        <v>36</v>
      </c>
      <c r="O11" s="106">
        <v>3</v>
      </c>
      <c r="P11" s="113">
        <v>4</v>
      </c>
      <c r="Q11" s="119">
        <f t="shared" si="0"/>
        <v>0.42857142857142855</v>
      </c>
    </row>
    <row r="12" spans="1:17" ht="15" x14ac:dyDescent="0.35">
      <c r="A12" s="101" t="s">
        <v>20</v>
      </c>
      <c r="B12" s="101" t="s">
        <v>21</v>
      </c>
      <c r="C12" s="102" t="s">
        <v>10</v>
      </c>
      <c r="D12" s="101"/>
      <c r="E12" s="101">
        <v>2</v>
      </c>
      <c r="F12" s="103" t="s">
        <v>52</v>
      </c>
      <c r="G12" s="103" t="s">
        <v>53</v>
      </c>
      <c r="H12" s="105" t="s">
        <v>37</v>
      </c>
      <c r="I12" s="105" t="s">
        <v>37</v>
      </c>
      <c r="J12" s="105" t="s">
        <v>37</v>
      </c>
      <c r="K12" s="105" t="s">
        <v>36</v>
      </c>
      <c r="L12" s="105" t="s">
        <v>37</v>
      </c>
      <c r="M12" s="105" t="s">
        <v>37</v>
      </c>
      <c r="N12" s="105" t="s">
        <v>37</v>
      </c>
      <c r="O12" s="105">
        <v>1</v>
      </c>
      <c r="P12" s="112">
        <v>6</v>
      </c>
      <c r="Q12" s="118">
        <f t="shared" si="0"/>
        <v>0.14285714285714285</v>
      </c>
    </row>
    <row r="13" spans="1:17" ht="15" x14ac:dyDescent="0.35">
      <c r="A13" s="101" t="s">
        <v>22</v>
      </c>
      <c r="B13" s="101" t="s">
        <v>11</v>
      </c>
      <c r="C13" s="102" t="s">
        <v>3</v>
      </c>
      <c r="D13" s="101"/>
      <c r="E13" s="101">
        <v>4</v>
      </c>
      <c r="F13" s="103" t="s">
        <v>56</v>
      </c>
      <c r="G13" s="103" t="s">
        <v>57</v>
      </c>
      <c r="H13" s="106" t="s">
        <v>37</v>
      </c>
      <c r="I13" s="106" t="s">
        <v>37</v>
      </c>
      <c r="J13" s="106" t="s">
        <v>37</v>
      </c>
      <c r="K13" s="106" t="s">
        <v>37</v>
      </c>
      <c r="L13" s="106" t="s">
        <v>37</v>
      </c>
      <c r="M13" s="106" t="s">
        <v>37</v>
      </c>
      <c r="N13" s="106" t="s">
        <v>37</v>
      </c>
      <c r="O13" s="106">
        <v>0</v>
      </c>
      <c r="P13" s="113">
        <v>7</v>
      </c>
      <c r="Q13" s="119">
        <f t="shared" si="0"/>
        <v>0</v>
      </c>
    </row>
    <row r="14" spans="1:17" ht="15" x14ac:dyDescent="0.35">
      <c r="A14" s="101" t="s">
        <v>23</v>
      </c>
      <c r="B14" s="101" t="s">
        <v>11</v>
      </c>
      <c r="C14" s="102" t="s">
        <v>3</v>
      </c>
      <c r="D14" s="101"/>
      <c r="E14" s="101">
        <v>6</v>
      </c>
      <c r="F14" s="103" t="s">
        <v>48</v>
      </c>
      <c r="G14" s="103" t="s">
        <v>49</v>
      </c>
      <c r="H14" s="105" t="s">
        <v>36</v>
      </c>
      <c r="I14" s="105" t="s">
        <v>36</v>
      </c>
      <c r="J14" s="105" t="s">
        <v>37</v>
      </c>
      <c r="K14" s="105" t="s">
        <v>36</v>
      </c>
      <c r="L14" s="105" t="s">
        <v>37</v>
      </c>
      <c r="M14" s="105" t="s">
        <v>36</v>
      </c>
      <c r="N14" s="105" t="s">
        <v>37</v>
      </c>
      <c r="O14" s="105">
        <v>4</v>
      </c>
      <c r="P14" s="112">
        <v>3</v>
      </c>
      <c r="Q14" s="118">
        <f t="shared" si="0"/>
        <v>0.5714285714285714</v>
      </c>
    </row>
    <row r="15" spans="1:17" ht="15" x14ac:dyDescent="0.35">
      <c r="A15" s="101" t="s">
        <v>24</v>
      </c>
      <c r="B15" s="101" t="s">
        <v>13</v>
      </c>
      <c r="C15" s="102" t="s">
        <v>3</v>
      </c>
      <c r="D15" s="101"/>
      <c r="E15" s="101">
        <v>8</v>
      </c>
      <c r="F15" s="103" t="s">
        <v>62</v>
      </c>
      <c r="G15" s="103" t="s">
        <v>63</v>
      </c>
      <c r="H15" s="106" t="s">
        <v>37</v>
      </c>
      <c r="I15" s="106" t="s">
        <v>37</v>
      </c>
      <c r="J15" s="106" t="s">
        <v>37</v>
      </c>
      <c r="K15" s="106" t="s">
        <v>37</v>
      </c>
      <c r="L15" s="106" t="s">
        <v>37</v>
      </c>
      <c r="M15" s="106" t="s">
        <v>37</v>
      </c>
      <c r="N15" s="106" t="s">
        <v>37</v>
      </c>
      <c r="O15" s="106">
        <v>0</v>
      </c>
      <c r="P15" s="113">
        <v>7</v>
      </c>
      <c r="Q15" s="119">
        <f t="shared" si="0"/>
        <v>0</v>
      </c>
    </row>
    <row r="16" spans="1:17" ht="15" x14ac:dyDescent="0.35">
      <c r="A16" s="101" t="s">
        <v>25</v>
      </c>
      <c r="B16" s="101" t="s">
        <v>13</v>
      </c>
      <c r="C16" s="102" t="s">
        <v>3</v>
      </c>
      <c r="D16" s="101"/>
      <c r="E16" s="101">
        <v>10</v>
      </c>
      <c r="F16" s="103" t="s">
        <v>54</v>
      </c>
      <c r="G16" s="103" t="s">
        <v>55</v>
      </c>
      <c r="H16" s="105" t="s">
        <v>37</v>
      </c>
      <c r="I16" s="105" t="s">
        <v>36</v>
      </c>
      <c r="J16" s="105" t="s">
        <v>36</v>
      </c>
      <c r="K16" s="105" t="s">
        <v>36</v>
      </c>
      <c r="L16" s="105" t="s">
        <v>37</v>
      </c>
      <c r="M16" s="105" t="s">
        <v>37</v>
      </c>
      <c r="N16" s="105" t="s">
        <v>37</v>
      </c>
      <c r="O16" s="105">
        <v>3</v>
      </c>
      <c r="P16" s="112">
        <v>4</v>
      </c>
      <c r="Q16" s="118">
        <f t="shared" si="0"/>
        <v>0.42857142857142855</v>
      </c>
    </row>
    <row r="17" spans="1:17" ht="15" x14ac:dyDescent="0.35">
      <c r="A17" s="101" t="s">
        <v>26</v>
      </c>
      <c r="B17" s="101" t="s">
        <v>13</v>
      </c>
      <c r="C17" s="101" t="s">
        <v>4</v>
      </c>
      <c r="D17" s="101"/>
      <c r="E17" s="101">
        <v>12</v>
      </c>
      <c r="F17" s="103" t="s">
        <v>50</v>
      </c>
      <c r="G17" s="103" t="s">
        <v>51</v>
      </c>
      <c r="H17" s="111" t="s">
        <v>37</v>
      </c>
      <c r="I17" s="111" t="s">
        <v>37</v>
      </c>
      <c r="J17" s="111" t="s">
        <v>37</v>
      </c>
      <c r="K17" s="111" t="s">
        <v>37</v>
      </c>
      <c r="L17" s="111" t="s">
        <v>37</v>
      </c>
      <c r="M17" s="111" t="s">
        <v>37</v>
      </c>
      <c r="N17" s="111" t="s">
        <v>37</v>
      </c>
      <c r="O17" s="111">
        <v>0</v>
      </c>
      <c r="P17" s="115">
        <v>7</v>
      </c>
      <c r="Q17" s="121">
        <f t="shared" si="0"/>
        <v>0</v>
      </c>
    </row>
    <row r="18" spans="1:17" ht="29" x14ac:dyDescent="0.35">
      <c r="A18" s="127" t="s">
        <v>205</v>
      </c>
      <c r="B18" s="136"/>
      <c r="C18" s="124"/>
      <c r="D18" s="125"/>
      <c r="E18" s="125"/>
      <c r="F18" s="126"/>
      <c r="G18" s="126"/>
      <c r="H18" s="116"/>
      <c r="I18" s="116"/>
      <c r="J18" s="116"/>
      <c r="K18" s="116"/>
      <c r="L18" s="116"/>
      <c r="M18" s="116"/>
      <c r="N18" s="116"/>
      <c r="O18" s="123"/>
      <c r="P18" s="123"/>
      <c r="Q18" s="122">
        <f>SUM(O6:O17)/SUM(O6:P17)</f>
        <v>0.26190476190476192</v>
      </c>
    </row>
    <row r="20" spans="1:17" ht="15" x14ac:dyDescent="0.35">
      <c r="A20" s="139" t="s">
        <v>249</v>
      </c>
    </row>
    <row r="21" spans="1:17" ht="15.5" x14ac:dyDescent="0.35">
      <c r="A21" s="138" t="s">
        <v>250</v>
      </c>
    </row>
  </sheetData>
  <mergeCells count="2">
    <mergeCell ref="H4:N4"/>
    <mergeCell ref="A1:Q1"/>
  </mergeCells>
  <conditionalFormatting sqref="A6:A18">
    <cfRule type="duplicateValues" dxfId="2" priority="13"/>
    <cfRule type="duplicateValues" dxfId="1" priority="14"/>
    <cfRule type="duplicateValues" dxfId="0" priority="15"/>
  </conditionalFormatting>
  <pageMargins left="0.7" right="0.7" top="0.75" bottom="0.75" header="0.3" footer="0.3"/>
  <pageSetup paperSize="9" scale="44"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514A8-6AEE-4E19-B046-B86DB9266DF2}">
  <sheetPr>
    <pageSetUpPr fitToPage="1"/>
  </sheetPr>
  <dimension ref="A1:P21"/>
  <sheetViews>
    <sheetView zoomScale="55" zoomScaleNormal="55" workbookViewId="0">
      <selection sqref="A1:P1"/>
    </sheetView>
  </sheetViews>
  <sheetFormatPr defaultColWidth="8.7265625" defaultRowHeight="14.5" x14ac:dyDescent="0.35"/>
  <cols>
    <col min="1" max="1" width="28.7265625" style="2" bestFit="1" customWidth="1"/>
    <col min="2" max="15" width="14.453125" style="8" customWidth="1"/>
    <col min="16" max="16" width="14.7265625" style="2" customWidth="1"/>
    <col min="17" max="16384" width="8.7265625" style="2"/>
  </cols>
  <sheetData>
    <row r="1" spans="1:16" ht="40" customHeight="1" x14ac:dyDescent="0.35">
      <c r="A1" s="155" t="s">
        <v>252</v>
      </c>
      <c r="B1" s="155"/>
      <c r="C1" s="155"/>
      <c r="D1" s="155"/>
      <c r="E1" s="155"/>
      <c r="F1" s="155"/>
      <c r="G1" s="155"/>
      <c r="H1" s="155"/>
      <c r="I1" s="155"/>
      <c r="J1" s="155"/>
      <c r="K1" s="155"/>
      <c r="L1" s="155"/>
      <c r="M1" s="155"/>
      <c r="N1" s="155"/>
      <c r="O1" s="155"/>
      <c r="P1" s="155"/>
    </row>
    <row r="3" spans="1:16" ht="14.5" customHeight="1" x14ac:dyDescent="0.35">
      <c r="A3" s="18"/>
      <c r="B3" s="161" t="s">
        <v>186</v>
      </c>
      <c r="C3" s="161"/>
      <c r="D3" s="161"/>
      <c r="E3" s="161"/>
      <c r="F3" s="161"/>
      <c r="G3" s="161"/>
      <c r="H3" s="161"/>
      <c r="I3" s="161"/>
      <c r="J3" s="161"/>
      <c r="K3" s="161"/>
      <c r="L3" s="161"/>
      <c r="M3" s="161"/>
      <c r="N3" s="161"/>
      <c r="O3" s="161"/>
      <c r="P3" s="95"/>
    </row>
    <row r="4" spans="1:16" customFormat="1" x14ac:dyDescent="0.35">
      <c r="A4" s="19"/>
      <c r="B4" s="162" t="s">
        <v>34</v>
      </c>
      <c r="C4" s="162"/>
      <c r="D4" s="163" t="s">
        <v>29</v>
      </c>
      <c r="E4" s="163"/>
      <c r="F4" s="164" t="s">
        <v>30</v>
      </c>
      <c r="G4" s="164"/>
      <c r="H4" s="165" t="s">
        <v>31</v>
      </c>
      <c r="I4" s="165"/>
      <c r="J4" s="166" t="s">
        <v>27</v>
      </c>
      <c r="K4" s="166"/>
      <c r="L4" s="167" t="s">
        <v>32</v>
      </c>
      <c r="M4" s="167"/>
      <c r="N4" s="160" t="s">
        <v>33</v>
      </c>
      <c r="O4" s="160"/>
      <c r="P4" s="96"/>
    </row>
    <row r="5" spans="1:16" customFormat="1" ht="42.65" customHeight="1" x14ac:dyDescent="0.35">
      <c r="A5" s="20" t="s">
        <v>236</v>
      </c>
      <c r="B5" s="21" t="s">
        <v>73</v>
      </c>
      <c r="C5" s="21" t="s">
        <v>74</v>
      </c>
      <c r="D5" s="22" t="s">
        <v>73</v>
      </c>
      <c r="E5" s="22" t="s">
        <v>74</v>
      </c>
      <c r="F5" s="23" t="s">
        <v>73</v>
      </c>
      <c r="G5" s="23" t="s">
        <v>74</v>
      </c>
      <c r="H5" s="24" t="s">
        <v>73</v>
      </c>
      <c r="I5" s="24" t="s">
        <v>74</v>
      </c>
      <c r="J5" s="25" t="s">
        <v>73</v>
      </c>
      <c r="K5" s="25" t="s">
        <v>74</v>
      </c>
      <c r="L5" s="26" t="s">
        <v>73</v>
      </c>
      <c r="M5" s="26" t="s">
        <v>74</v>
      </c>
      <c r="N5" s="27" t="s">
        <v>73</v>
      </c>
      <c r="O5" s="27" t="s">
        <v>74</v>
      </c>
      <c r="P5" s="94" t="s">
        <v>35</v>
      </c>
    </row>
    <row r="6" spans="1:16" customFormat="1" x14ac:dyDescent="0.35">
      <c r="A6" s="16" t="s">
        <v>72</v>
      </c>
      <c r="B6" s="11">
        <v>8</v>
      </c>
      <c r="C6" s="11">
        <v>0</v>
      </c>
      <c r="D6" s="11">
        <v>8</v>
      </c>
      <c r="E6" s="11">
        <v>0</v>
      </c>
      <c r="F6" s="11">
        <v>8</v>
      </c>
      <c r="G6" s="11">
        <v>0</v>
      </c>
      <c r="H6" s="11">
        <v>8</v>
      </c>
      <c r="I6" s="11">
        <v>0</v>
      </c>
      <c r="J6" s="11">
        <v>8</v>
      </c>
      <c r="K6" s="11">
        <v>0</v>
      </c>
      <c r="L6" s="11">
        <v>8</v>
      </c>
      <c r="M6" s="11">
        <v>0</v>
      </c>
      <c r="N6" s="11">
        <v>8</v>
      </c>
      <c r="O6" s="11">
        <v>0</v>
      </c>
      <c r="P6" s="28">
        <f>SUM(C6,E6,G6,I6,K6,M6,O6)/SUM(B6:O6)</f>
        <v>0</v>
      </c>
    </row>
    <row r="7" spans="1:16" customFormat="1" x14ac:dyDescent="0.35">
      <c r="A7" s="16" t="s">
        <v>70</v>
      </c>
      <c r="B7" s="11">
        <v>8</v>
      </c>
      <c r="C7" s="11">
        <v>0</v>
      </c>
      <c r="D7" s="11">
        <v>8</v>
      </c>
      <c r="E7" s="11">
        <v>0</v>
      </c>
      <c r="F7" s="11">
        <v>8</v>
      </c>
      <c r="G7" s="11">
        <v>0</v>
      </c>
      <c r="H7" s="11">
        <v>8</v>
      </c>
      <c r="I7" s="11">
        <v>0</v>
      </c>
      <c r="J7" s="11">
        <v>8</v>
      </c>
      <c r="K7" s="11">
        <v>0</v>
      </c>
      <c r="L7" s="11">
        <v>8</v>
      </c>
      <c r="M7" s="11">
        <v>0</v>
      </c>
      <c r="N7" s="11">
        <v>8</v>
      </c>
      <c r="O7" s="11">
        <v>0</v>
      </c>
      <c r="P7" s="28">
        <f t="shared" ref="P7:P13" si="0">SUM(C7,E7,G7,I7,K7,M7,O7)/SUM(B7:O7)</f>
        <v>0</v>
      </c>
    </row>
    <row r="8" spans="1:16" customFormat="1" x14ac:dyDescent="0.35">
      <c r="A8" s="16" t="s">
        <v>2</v>
      </c>
      <c r="B8" s="11">
        <v>21</v>
      </c>
      <c r="C8" s="11">
        <v>0</v>
      </c>
      <c r="D8" s="11">
        <v>21</v>
      </c>
      <c r="E8" s="11">
        <v>0</v>
      </c>
      <c r="F8" s="11">
        <v>21</v>
      </c>
      <c r="G8" s="11">
        <v>0</v>
      </c>
      <c r="H8" s="11">
        <v>21</v>
      </c>
      <c r="I8" s="11">
        <v>0</v>
      </c>
      <c r="J8" s="11">
        <v>21</v>
      </c>
      <c r="K8" s="11">
        <v>0</v>
      </c>
      <c r="L8" s="11">
        <v>21</v>
      </c>
      <c r="M8" s="11">
        <v>0</v>
      </c>
      <c r="N8" s="11">
        <v>21</v>
      </c>
      <c r="O8" s="11">
        <v>0</v>
      </c>
      <c r="P8" s="28">
        <f t="shared" si="0"/>
        <v>0</v>
      </c>
    </row>
    <row r="9" spans="1:16" customFormat="1" x14ac:dyDescent="0.35">
      <c r="A9" s="16" t="s">
        <v>3</v>
      </c>
      <c r="B9" s="11">
        <v>17</v>
      </c>
      <c r="C9" s="11">
        <v>0</v>
      </c>
      <c r="D9" s="11">
        <v>17</v>
      </c>
      <c r="E9" s="11">
        <v>0</v>
      </c>
      <c r="F9" s="11">
        <v>17</v>
      </c>
      <c r="G9" s="11">
        <v>0</v>
      </c>
      <c r="H9" s="11">
        <v>17</v>
      </c>
      <c r="I9" s="11">
        <v>0</v>
      </c>
      <c r="J9" s="11">
        <v>17</v>
      </c>
      <c r="K9" s="11">
        <v>0</v>
      </c>
      <c r="L9" s="11">
        <v>17</v>
      </c>
      <c r="M9" s="11">
        <v>0</v>
      </c>
      <c r="N9" s="11">
        <v>17</v>
      </c>
      <c r="O9" s="11">
        <v>0</v>
      </c>
      <c r="P9" s="28">
        <f t="shared" si="0"/>
        <v>0</v>
      </c>
    </row>
    <row r="10" spans="1:16" customFormat="1" x14ac:dyDescent="0.35">
      <c r="A10" s="16" t="s">
        <v>4</v>
      </c>
      <c r="B10" s="11">
        <v>16</v>
      </c>
      <c r="C10" s="11">
        <v>0</v>
      </c>
      <c r="D10" s="11">
        <v>16</v>
      </c>
      <c r="E10" s="11">
        <v>0</v>
      </c>
      <c r="F10" s="11">
        <v>16</v>
      </c>
      <c r="G10" s="11">
        <v>0</v>
      </c>
      <c r="H10" s="11">
        <v>16</v>
      </c>
      <c r="I10" s="11">
        <v>0</v>
      </c>
      <c r="J10" s="11">
        <v>16</v>
      </c>
      <c r="K10" s="11">
        <v>0</v>
      </c>
      <c r="L10" s="11">
        <v>16</v>
      </c>
      <c r="M10" s="11">
        <v>0</v>
      </c>
      <c r="N10" s="11">
        <v>16</v>
      </c>
      <c r="O10" s="11">
        <v>0</v>
      </c>
      <c r="P10" s="28">
        <f t="shared" si="0"/>
        <v>0</v>
      </c>
    </row>
    <row r="11" spans="1:16" customFormat="1" x14ac:dyDescent="0.35">
      <c r="A11" s="16" t="s">
        <v>181</v>
      </c>
      <c r="B11" s="11">
        <v>3</v>
      </c>
      <c r="C11" s="11">
        <v>0</v>
      </c>
      <c r="D11" s="11">
        <v>3</v>
      </c>
      <c r="E11" s="11">
        <v>0</v>
      </c>
      <c r="F11" s="11">
        <v>3</v>
      </c>
      <c r="G11" s="11">
        <v>0</v>
      </c>
      <c r="H11" s="11">
        <v>3</v>
      </c>
      <c r="I11" s="11">
        <v>0</v>
      </c>
      <c r="J11" s="11">
        <v>3</v>
      </c>
      <c r="K11" s="11">
        <v>0</v>
      </c>
      <c r="L11" s="11">
        <v>3</v>
      </c>
      <c r="M11" s="11">
        <v>0</v>
      </c>
      <c r="N11" s="11">
        <v>3</v>
      </c>
      <c r="O11" s="11">
        <v>0</v>
      </c>
      <c r="P11" s="28">
        <f t="shared" si="0"/>
        <v>0</v>
      </c>
    </row>
    <row r="12" spans="1:16" customFormat="1" x14ac:dyDescent="0.35">
      <c r="A12" s="16" t="s">
        <v>6</v>
      </c>
      <c r="B12" s="11">
        <v>3</v>
      </c>
      <c r="C12" s="11">
        <v>0</v>
      </c>
      <c r="D12" s="11">
        <v>3</v>
      </c>
      <c r="E12" s="11">
        <v>0</v>
      </c>
      <c r="F12" s="11">
        <v>3</v>
      </c>
      <c r="G12" s="11">
        <v>0</v>
      </c>
      <c r="H12" s="11">
        <v>3</v>
      </c>
      <c r="I12" s="11">
        <v>0</v>
      </c>
      <c r="J12" s="11">
        <v>3</v>
      </c>
      <c r="K12" s="11">
        <v>0</v>
      </c>
      <c r="L12" s="11">
        <v>3</v>
      </c>
      <c r="M12" s="11">
        <v>0</v>
      </c>
      <c r="N12" s="11">
        <v>3</v>
      </c>
      <c r="O12" s="11">
        <v>0</v>
      </c>
      <c r="P12" s="28">
        <f t="shared" si="0"/>
        <v>0</v>
      </c>
    </row>
    <row r="13" spans="1:16" customFormat="1" x14ac:dyDescent="0.35">
      <c r="A13" s="16" t="s">
        <v>71</v>
      </c>
      <c r="B13" s="11">
        <v>8</v>
      </c>
      <c r="C13" s="11">
        <v>0</v>
      </c>
      <c r="D13" s="11">
        <v>8</v>
      </c>
      <c r="E13" s="11">
        <v>0</v>
      </c>
      <c r="F13" s="11">
        <v>8</v>
      </c>
      <c r="G13" s="11">
        <v>0</v>
      </c>
      <c r="H13" s="11">
        <v>8</v>
      </c>
      <c r="I13" s="11">
        <v>0</v>
      </c>
      <c r="J13" s="11">
        <v>8</v>
      </c>
      <c r="K13" s="11">
        <v>0</v>
      </c>
      <c r="L13" s="11">
        <v>8</v>
      </c>
      <c r="M13" s="11">
        <v>0</v>
      </c>
      <c r="N13" s="11">
        <v>8</v>
      </c>
      <c r="O13" s="11">
        <v>0</v>
      </c>
      <c r="P13" s="28">
        <f t="shared" si="0"/>
        <v>0</v>
      </c>
    </row>
    <row r="14" spans="1:16" customFormat="1" x14ac:dyDescent="0.35">
      <c r="A14" s="16" t="s">
        <v>7</v>
      </c>
      <c r="B14" s="11">
        <v>14</v>
      </c>
      <c r="C14" s="11">
        <v>2</v>
      </c>
      <c r="D14" s="11">
        <v>16</v>
      </c>
      <c r="E14" s="11">
        <v>0</v>
      </c>
      <c r="F14" s="11">
        <v>16</v>
      </c>
      <c r="G14" s="11">
        <v>0</v>
      </c>
      <c r="H14" s="11">
        <v>16</v>
      </c>
      <c r="I14" s="11">
        <v>0</v>
      </c>
      <c r="J14" s="11">
        <v>16</v>
      </c>
      <c r="K14" s="11">
        <v>0</v>
      </c>
      <c r="L14" s="11">
        <v>16</v>
      </c>
      <c r="M14" s="11">
        <v>0</v>
      </c>
      <c r="N14" s="11">
        <v>16</v>
      </c>
      <c r="O14" s="11">
        <v>0</v>
      </c>
      <c r="P14" s="73">
        <f>SUM(C14,E14,G14,I14,K14,M14,O14)/SUM(B14:O14)</f>
        <v>1.7857142857142856E-2</v>
      </c>
    </row>
    <row r="15" spans="1:16" s="9" customFormat="1" x14ac:dyDescent="0.35">
      <c r="A15" s="28" t="s">
        <v>1</v>
      </c>
      <c r="B15" s="29">
        <f>SUM(B6:B14)</f>
        <v>98</v>
      </c>
      <c r="C15" s="29">
        <f t="shared" ref="C15:O15" si="1">SUM(C6:C14)</f>
        <v>2</v>
      </c>
      <c r="D15" s="30">
        <f t="shared" si="1"/>
        <v>100</v>
      </c>
      <c r="E15" s="30">
        <f t="shared" si="1"/>
        <v>0</v>
      </c>
      <c r="F15" s="31">
        <f t="shared" si="1"/>
        <v>100</v>
      </c>
      <c r="G15" s="31">
        <f t="shared" si="1"/>
        <v>0</v>
      </c>
      <c r="H15" s="32">
        <f t="shared" si="1"/>
        <v>100</v>
      </c>
      <c r="I15" s="32">
        <f t="shared" si="1"/>
        <v>0</v>
      </c>
      <c r="J15" s="33">
        <f>SUM(J6:J14)</f>
        <v>100</v>
      </c>
      <c r="K15" s="33">
        <f>SUM(K6:K14)</f>
        <v>0</v>
      </c>
      <c r="L15" s="34">
        <f t="shared" si="1"/>
        <v>100</v>
      </c>
      <c r="M15" s="34">
        <f t="shared" si="1"/>
        <v>0</v>
      </c>
      <c r="N15" s="35">
        <f t="shared" si="1"/>
        <v>100</v>
      </c>
      <c r="O15" s="35">
        <f t="shared" si="1"/>
        <v>0</v>
      </c>
      <c r="P15" s="76"/>
    </row>
    <row r="16" spans="1:16" x14ac:dyDescent="0.35">
      <c r="A16" s="28" t="s">
        <v>193</v>
      </c>
      <c r="B16" s="74"/>
      <c r="C16" s="75"/>
      <c r="D16" s="75"/>
      <c r="E16" s="75"/>
      <c r="F16" s="75"/>
      <c r="G16" s="75"/>
      <c r="H16" s="75"/>
      <c r="I16" s="75"/>
      <c r="J16" s="75"/>
      <c r="K16" s="75"/>
      <c r="L16" s="75"/>
      <c r="M16" s="75"/>
      <c r="N16" s="75"/>
      <c r="O16" s="28"/>
      <c r="P16" s="77">
        <f>SUM(C14)/SUM(B6:O14)</f>
        <v>2.8571428571428571E-3</v>
      </c>
    </row>
    <row r="17" spans="1:3" x14ac:dyDescent="0.35">
      <c r="A17" s="4"/>
      <c r="B17" s="6"/>
      <c r="C17" s="6"/>
    </row>
    <row r="18" spans="1:3" ht="15" x14ac:dyDescent="0.35">
      <c r="A18" s="139" t="s">
        <v>249</v>
      </c>
      <c r="B18" s="7"/>
      <c r="C18" s="6"/>
    </row>
    <row r="19" spans="1:3" ht="15.5" x14ac:dyDescent="0.35">
      <c r="A19" s="138" t="s">
        <v>250</v>
      </c>
      <c r="B19" s="6"/>
      <c r="C19" s="7"/>
    </row>
    <row r="20" spans="1:3" x14ac:dyDescent="0.35">
      <c r="A20" s="4"/>
      <c r="B20" s="6"/>
      <c r="C20" s="7"/>
    </row>
    <row r="21" spans="1:3" x14ac:dyDescent="0.35">
      <c r="C21" s="6"/>
    </row>
  </sheetData>
  <sortState ref="A6:O14">
    <sortCondition ref="A6:A14"/>
  </sortState>
  <mergeCells count="9">
    <mergeCell ref="A1:P1"/>
    <mergeCell ref="N4:O4"/>
    <mergeCell ref="B3:O3"/>
    <mergeCell ref="B4:C4"/>
    <mergeCell ref="D4:E4"/>
    <mergeCell ref="F4:G4"/>
    <mergeCell ref="H4:I4"/>
    <mergeCell ref="J4:K4"/>
    <mergeCell ref="L4:M4"/>
  </mergeCells>
  <pageMargins left="0.7" right="0.7" top="0.75" bottom="0.75" header="0.3" footer="0.3"/>
  <pageSetup paperSize="9" scale="54"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97381-89EF-4648-B733-F4C525E9E639}">
  <sheetPr>
    <pageSetUpPr fitToPage="1"/>
  </sheetPr>
  <dimension ref="A1:P44"/>
  <sheetViews>
    <sheetView zoomScale="40" zoomScaleNormal="40" workbookViewId="0">
      <selection sqref="A1:O4"/>
    </sheetView>
  </sheetViews>
  <sheetFormatPr defaultColWidth="8.7265625" defaultRowHeight="14.5" x14ac:dyDescent="0.35"/>
  <cols>
    <col min="1" max="1" width="36.1796875" style="2" customWidth="1"/>
    <col min="2" max="2" width="16.26953125" style="2" customWidth="1"/>
    <col min="3" max="3" width="8.7265625" style="2" customWidth="1"/>
    <col min="4" max="4" width="15.54296875" style="2" customWidth="1"/>
    <col min="5" max="5" width="9.453125" style="2" customWidth="1"/>
    <col min="6" max="6" width="14.54296875" style="2" customWidth="1"/>
    <col min="7" max="7" width="12" style="2" customWidth="1"/>
    <col min="8" max="8" width="15.54296875" style="2" customWidth="1"/>
    <col min="9" max="9" width="8.7265625" style="2"/>
    <col min="10" max="10" width="15.453125" style="2" customWidth="1"/>
    <col min="11" max="11" width="8.7265625" style="2"/>
    <col min="12" max="12" width="16.1796875" style="2" customWidth="1"/>
    <col min="13" max="13" width="8.7265625" style="2"/>
    <col min="14" max="14" width="15.1796875" style="2" customWidth="1"/>
    <col min="15" max="16384" width="8.7265625" style="2"/>
  </cols>
  <sheetData>
    <row r="1" spans="1:16" ht="18.75" customHeight="1" x14ac:dyDescent="0.35">
      <c r="A1" s="159" t="s">
        <v>260</v>
      </c>
      <c r="B1" s="159"/>
      <c r="C1" s="159"/>
      <c r="D1" s="159"/>
      <c r="E1" s="159"/>
      <c r="F1" s="159"/>
      <c r="G1" s="159"/>
      <c r="H1" s="159"/>
      <c r="I1" s="159"/>
      <c r="J1" s="159"/>
      <c r="K1" s="159"/>
      <c r="L1" s="159"/>
      <c r="M1" s="159"/>
      <c r="N1" s="159"/>
      <c r="O1" s="159"/>
    </row>
    <row r="2" spans="1:16" ht="18.75" customHeight="1" x14ac:dyDescent="0.35">
      <c r="A2" s="159"/>
      <c r="B2" s="159"/>
      <c r="C2" s="159"/>
      <c r="D2" s="159"/>
      <c r="E2" s="159"/>
      <c r="F2" s="159"/>
      <c r="G2" s="159"/>
      <c r="H2" s="159"/>
      <c r="I2" s="159"/>
      <c r="J2" s="159"/>
      <c r="K2" s="159"/>
      <c r="L2" s="159"/>
      <c r="M2" s="159"/>
      <c r="N2" s="159"/>
      <c r="O2" s="159"/>
    </row>
    <row r="3" spans="1:16" ht="18.75" customHeight="1" x14ac:dyDescent="0.35">
      <c r="A3" s="159"/>
      <c r="B3" s="159"/>
      <c r="C3" s="159"/>
      <c r="D3" s="159"/>
      <c r="E3" s="159"/>
      <c r="F3" s="159"/>
      <c r="G3" s="159"/>
      <c r="H3" s="159"/>
      <c r="I3" s="159"/>
      <c r="J3" s="159"/>
      <c r="K3" s="159"/>
      <c r="L3" s="159"/>
      <c r="M3" s="159"/>
      <c r="N3" s="159"/>
      <c r="O3" s="159"/>
    </row>
    <row r="4" spans="1:16" ht="84" customHeight="1" x14ac:dyDescent="0.35">
      <c r="A4" s="159"/>
      <c r="B4" s="159"/>
      <c r="C4" s="159"/>
      <c r="D4" s="159"/>
      <c r="E4" s="159"/>
      <c r="F4" s="159"/>
      <c r="G4" s="159"/>
      <c r="H4" s="159"/>
      <c r="I4" s="159"/>
      <c r="J4" s="159"/>
      <c r="K4" s="159"/>
      <c r="L4" s="159"/>
      <c r="M4" s="159"/>
      <c r="N4" s="159"/>
      <c r="O4" s="159"/>
    </row>
    <row r="5" spans="1:16" ht="18.5" x14ac:dyDescent="0.45">
      <c r="A5" s="142"/>
      <c r="B5" s="142"/>
      <c r="C5" s="142"/>
      <c r="D5" s="142"/>
      <c r="E5" s="142"/>
      <c r="F5" s="142"/>
      <c r="G5" s="142"/>
      <c r="H5" s="142"/>
      <c r="I5" s="142"/>
      <c r="J5" s="142"/>
      <c r="K5" s="142"/>
      <c r="L5" s="142"/>
      <c r="M5" s="142"/>
      <c r="N5" s="142"/>
      <c r="O5" s="142"/>
    </row>
    <row r="6" spans="1:16" ht="18.5" x14ac:dyDescent="0.45">
      <c r="A6" s="142" t="s">
        <v>259</v>
      </c>
      <c r="B6" s="90"/>
      <c r="C6" s="90"/>
      <c r="D6" s="90"/>
      <c r="E6" s="90"/>
      <c r="F6" s="90"/>
      <c r="G6" s="90"/>
      <c r="H6" s="90"/>
      <c r="I6" s="90"/>
      <c r="J6" s="90"/>
      <c r="K6" s="90"/>
      <c r="L6" s="90"/>
      <c r="M6" s="90"/>
      <c r="N6" s="90"/>
      <c r="O6" s="90"/>
    </row>
    <row r="7" spans="1:16" x14ac:dyDescent="0.35">
      <c r="B7" s="161" t="s">
        <v>186</v>
      </c>
      <c r="C7" s="161"/>
      <c r="D7" s="161"/>
      <c r="E7" s="161"/>
      <c r="F7" s="161"/>
      <c r="G7" s="161"/>
      <c r="H7" s="161"/>
      <c r="I7" s="161"/>
      <c r="J7" s="161"/>
      <c r="K7" s="161"/>
      <c r="L7" s="161"/>
      <c r="M7" s="161"/>
      <c r="N7" s="161"/>
      <c r="O7" s="161"/>
    </row>
    <row r="8" spans="1:16" customFormat="1" x14ac:dyDescent="0.35">
      <c r="B8" s="168" t="s">
        <v>34</v>
      </c>
      <c r="C8" s="169"/>
      <c r="D8" s="171" t="s">
        <v>29</v>
      </c>
      <c r="E8" s="172"/>
      <c r="F8" s="173" t="s">
        <v>30</v>
      </c>
      <c r="G8" s="173"/>
      <c r="H8" s="174" t="s">
        <v>31</v>
      </c>
      <c r="I8" s="175"/>
      <c r="J8" s="170" t="s">
        <v>27</v>
      </c>
      <c r="K8" s="170"/>
      <c r="L8" s="176" t="s">
        <v>32</v>
      </c>
      <c r="M8" s="177"/>
      <c r="N8" s="178" t="s">
        <v>33</v>
      </c>
      <c r="O8" s="179"/>
    </row>
    <row r="9" spans="1:16" customFormat="1" ht="70.5" customHeight="1" x14ac:dyDescent="0.35">
      <c r="A9" s="56" t="s">
        <v>180</v>
      </c>
      <c r="B9" s="57" t="s">
        <v>28</v>
      </c>
      <c r="C9" s="57" t="s">
        <v>0</v>
      </c>
      <c r="D9" s="58" t="s">
        <v>28</v>
      </c>
      <c r="E9" s="59" t="s">
        <v>0</v>
      </c>
      <c r="F9" s="60" t="s">
        <v>28</v>
      </c>
      <c r="G9" s="60" t="s">
        <v>0</v>
      </c>
      <c r="H9" s="61" t="s">
        <v>28</v>
      </c>
      <c r="I9" s="61" t="s">
        <v>0</v>
      </c>
      <c r="J9" s="62" t="s">
        <v>28</v>
      </c>
      <c r="K9" s="62" t="s">
        <v>0</v>
      </c>
      <c r="L9" s="63" t="s">
        <v>28</v>
      </c>
      <c r="M9" s="63" t="s">
        <v>0</v>
      </c>
      <c r="N9" s="64" t="s">
        <v>28</v>
      </c>
      <c r="O9" s="64" t="s">
        <v>0</v>
      </c>
      <c r="P9" s="55" t="s">
        <v>69</v>
      </c>
    </row>
    <row r="10" spans="1:16" customFormat="1" x14ac:dyDescent="0.35">
      <c r="A10" s="1">
        <v>-1</v>
      </c>
      <c r="B10" s="65">
        <v>99</v>
      </c>
      <c r="C10" s="65">
        <f>100-B10</f>
        <v>1</v>
      </c>
      <c r="D10" s="66">
        <v>99</v>
      </c>
      <c r="E10" s="66">
        <f t="shared" ref="E10:E21" si="0">100-D10</f>
        <v>1</v>
      </c>
      <c r="F10" s="67">
        <v>98</v>
      </c>
      <c r="G10" s="67">
        <f>100-F10</f>
        <v>2</v>
      </c>
      <c r="H10" s="68">
        <v>98</v>
      </c>
      <c r="I10" s="68">
        <f>100-H10</f>
        <v>2</v>
      </c>
      <c r="J10" s="69">
        <v>100</v>
      </c>
      <c r="K10" s="69">
        <f t="shared" ref="K10:K21" si="1">100-J10</f>
        <v>0</v>
      </c>
      <c r="L10" s="70">
        <v>100</v>
      </c>
      <c r="M10" s="70">
        <f>100-L10</f>
        <v>0</v>
      </c>
      <c r="N10" s="71">
        <v>100</v>
      </c>
      <c r="O10" s="71">
        <f>100-N10</f>
        <v>0</v>
      </c>
      <c r="P10" s="53">
        <f t="shared" ref="P10:P22" si="2">SUM(B10:O10)</f>
        <v>700</v>
      </c>
    </row>
    <row r="11" spans="1:16" customFormat="1" x14ac:dyDescent="0.35">
      <c r="A11" s="93" t="s">
        <v>187</v>
      </c>
      <c r="B11" s="65">
        <v>100</v>
      </c>
      <c r="C11" s="65">
        <f t="shared" ref="C11:C21" si="3">100-B11</f>
        <v>0</v>
      </c>
      <c r="D11" s="66">
        <v>100</v>
      </c>
      <c r="E11" s="66">
        <f t="shared" si="0"/>
        <v>0</v>
      </c>
      <c r="F11" s="67">
        <v>100</v>
      </c>
      <c r="G11" s="67">
        <f t="shared" ref="G11" si="4">100-F11</f>
        <v>0</v>
      </c>
      <c r="H11" s="68">
        <v>100</v>
      </c>
      <c r="I11" s="68">
        <f t="shared" ref="I11:M11" si="5">100-H11</f>
        <v>0</v>
      </c>
      <c r="J11" s="69">
        <v>100</v>
      </c>
      <c r="K11" s="69">
        <f t="shared" si="1"/>
        <v>0</v>
      </c>
      <c r="L11" s="70">
        <v>100</v>
      </c>
      <c r="M11" s="70">
        <f t="shared" si="5"/>
        <v>0</v>
      </c>
      <c r="N11" s="71">
        <v>100</v>
      </c>
      <c r="O11" s="71">
        <f t="shared" ref="O11" si="6">100-N11</f>
        <v>0</v>
      </c>
      <c r="P11" s="53">
        <f t="shared" si="2"/>
        <v>700</v>
      </c>
    </row>
    <row r="12" spans="1:16" customFormat="1" x14ac:dyDescent="0.35">
      <c r="A12" s="1">
        <v>-2</v>
      </c>
      <c r="B12" s="65">
        <v>100</v>
      </c>
      <c r="C12" s="65">
        <f t="shared" si="3"/>
        <v>0</v>
      </c>
      <c r="D12" s="66">
        <v>100</v>
      </c>
      <c r="E12" s="66">
        <f t="shared" si="0"/>
        <v>0</v>
      </c>
      <c r="F12" s="67">
        <v>100</v>
      </c>
      <c r="G12" s="67">
        <f t="shared" ref="G12" si="7">100-F12</f>
        <v>0</v>
      </c>
      <c r="H12" s="68">
        <v>100</v>
      </c>
      <c r="I12" s="68">
        <f t="shared" ref="I12:M12" si="8">100-H12</f>
        <v>0</v>
      </c>
      <c r="J12" s="69">
        <v>100</v>
      </c>
      <c r="K12" s="69">
        <f t="shared" si="1"/>
        <v>0</v>
      </c>
      <c r="L12" s="70">
        <v>100</v>
      </c>
      <c r="M12" s="70">
        <f t="shared" si="8"/>
        <v>0</v>
      </c>
      <c r="N12" s="71">
        <v>100</v>
      </c>
      <c r="O12" s="71">
        <f t="shared" ref="O12" si="9">100-N12</f>
        <v>0</v>
      </c>
      <c r="P12" s="53">
        <f t="shared" si="2"/>
        <v>700</v>
      </c>
    </row>
    <row r="13" spans="1:16" customFormat="1" x14ac:dyDescent="0.35">
      <c r="A13" s="93" t="s">
        <v>188</v>
      </c>
      <c r="B13" s="65">
        <v>100</v>
      </c>
      <c r="C13" s="65">
        <f t="shared" si="3"/>
        <v>0</v>
      </c>
      <c r="D13" s="66">
        <v>99</v>
      </c>
      <c r="E13" s="66">
        <f t="shared" si="0"/>
        <v>1</v>
      </c>
      <c r="F13" s="67">
        <v>99</v>
      </c>
      <c r="G13" s="67">
        <f t="shared" ref="G13" si="10">100-F13</f>
        <v>1</v>
      </c>
      <c r="H13" s="68">
        <v>99</v>
      </c>
      <c r="I13" s="68">
        <f t="shared" ref="I13:M13" si="11">100-H13</f>
        <v>1</v>
      </c>
      <c r="J13" s="69">
        <v>100</v>
      </c>
      <c r="K13" s="69">
        <f t="shared" si="1"/>
        <v>0</v>
      </c>
      <c r="L13" s="70">
        <v>99</v>
      </c>
      <c r="M13" s="70">
        <f t="shared" si="11"/>
        <v>1</v>
      </c>
      <c r="N13" s="71">
        <v>100</v>
      </c>
      <c r="O13" s="71">
        <f t="shared" ref="O13" si="12">100-N13</f>
        <v>0</v>
      </c>
      <c r="P13" s="53">
        <f t="shared" si="2"/>
        <v>700</v>
      </c>
    </row>
    <row r="14" spans="1:16" customFormat="1" x14ac:dyDescent="0.35">
      <c r="A14" s="1">
        <v>-4</v>
      </c>
      <c r="B14" s="65">
        <v>85</v>
      </c>
      <c r="C14" s="65">
        <f t="shared" si="3"/>
        <v>15</v>
      </c>
      <c r="D14" s="66">
        <v>93</v>
      </c>
      <c r="E14" s="66">
        <f t="shared" si="0"/>
        <v>7</v>
      </c>
      <c r="F14" s="67">
        <v>96</v>
      </c>
      <c r="G14" s="67">
        <f t="shared" ref="G14" si="13">100-F14</f>
        <v>4</v>
      </c>
      <c r="H14" s="68">
        <v>94</v>
      </c>
      <c r="I14" s="68">
        <f t="shared" ref="I14:M14" si="14">100-H14</f>
        <v>6</v>
      </c>
      <c r="J14" s="69">
        <v>97</v>
      </c>
      <c r="K14" s="69">
        <f t="shared" si="1"/>
        <v>3</v>
      </c>
      <c r="L14" s="70">
        <v>94</v>
      </c>
      <c r="M14" s="70">
        <f t="shared" si="14"/>
        <v>6</v>
      </c>
      <c r="N14" s="71">
        <v>97</v>
      </c>
      <c r="O14" s="71">
        <f t="shared" ref="O14" si="15">100-N14</f>
        <v>3</v>
      </c>
      <c r="P14" s="53">
        <f t="shared" si="2"/>
        <v>700</v>
      </c>
    </row>
    <row r="15" spans="1:16" customFormat="1" x14ac:dyDescent="0.35">
      <c r="A15" s="93" t="s">
        <v>189</v>
      </c>
      <c r="B15" s="65">
        <v>91</v>
      </c>
      <c r="C15" s="65">
        <f t="shared" si="3"/>
        <v>9</v>
      </c>
      <c r="D15" s="66">
        <v>94</v>
      </c>
      <c r="E15" s="66">
        <f t="shared" si="0"/>
        <v>6</v>
      </c>
      <c r="F15" s="67">
        <v>98</v>
      </c>
      <c r="G15" s="67">
        <f t="shared" ref="G15" si="16">100-F15</f>
        <v>2</v>
      </c>
      <c r="H15" s="68">
        <v>94</v>
      </c>
      <c r="I15" s="68">
        <f t="shared" ref="I15:M15" si="17">100-H15</f>
        <v>6</v>
      </c>
      <c r="J15" s="69">
        <v>99</v>
      </c>
      <c r="K15" s="69">
        <f t="shared" si="1"/>
        <v>1</v>
      </c>
      <c r="L15" s="70">
        <v>93</v>
      </c>
      <c r="M15" s="70">
        <f t="shared" si="17"/>
        <v>7</v>
      </c>
      <c r="N15" s="71">
        <v>93</v>
      </c>
      <c r="O15" s="71">
        <f t="shared" ref="O15" si="18">100-N15</f>
        <v>7</v>
      </c>
      <c r="P15" s="53">
        <f t="shared" si="2"/>
        <v>700</v>
      </c>
    </row>
    <row r="16" spans="1:16" customFormat="1" x14ac:dyDescent="0.35">
      <c r="A16" s="1">
        <v>-10</v>
      </c>
      <c r="B16" s="65">
        <v>97</v>
      </c>
      <c r="C16" s="65">
        <f t="shared" si="3"/>
        <v>3</v>
      </c>
      <c r="D16" s="66">
        <v>95</v>
      </c>
      <c r="E16" s="66">
        <f t="shared" si="0"/>
        <v>5</v>
      </c>
      <c r="F16" s="67">
        <v>98</v>
      </c>
      <c r="G16" s="67">
        <f t="shared" ref="G16" si="19">100-F16</f>
        <v>2</v>
      </c>
      <c r="H16" s="68">
        <v>89</v>
      </c>
      <c r="I16" s="68">
        <f t="shared" ref="I16:M16" si="20">100-H16</f>
        <v>11</v>
      </c>
      <c r="J16" s="69">
        <v>96</v>
      </c>
      <c r="K16" s="69">
        <f t="shared" si="1"/>
        <v>4</v>
      </c>
      <c r="L16" s="70">
        <v>93</v>
      </c>
      <c r="M16" s="70">
        <f t="shared" si="20"/>
        <v>7</v>
      </c>
      <c r="N16" s="71">
        <v>93</v>
      </c>
      <c r="O16" s="71">
        <f t="shared" ref="O16" si="21">100-N16</f>
        <v>7</v>
      </c>
      <c r="P16" s="53">
        <f t="shared" si="2"/>
        <v>700</v>
      </c>
    </row>
    <row r="17" spans="1:16" customFormat="1" x14ac:dyDescent="0.35">
      <c r="A17" s="93" t="s">
        <v>190</v>
      </c>
      <c r="B17" s="65">
        <v>93</v>
      </c>
      <c r="C17" s="65">
        <f t="shared" si="3"/>
        <v>7</v>
      </c>
      <c r="D17" s="66">
        <v>99</v>
      </c>
      <c r="E17" s="66">
        <f t="shared" si="0"/>
        <v>1</v>
      </c>
      <c r="F17" s="67">
        <v>100</v>
      </c>
      <c r="G17" s="67">
        <f t="shared" ref="G17" si="22">100-F17</f>
        <v>0</v>
      </c>
      <c r="H17" s="68">
        <v>94</v>
      </c>
      <c r="I17" s="68">
        <f t="shared" ref="I17:M17" si="23">100-H17</f>
        <v>6</v>
      </c>
      <c r="J17" s="69">
        <v>100</v>
      </c>
      <c r="K17" s="69">
        <f t="shared" si="1"/>
        <v>0</v>
      </c>
      <c r="L17" s="70">
        <v>97</v>
      </c>
      <c r="M17" s="70">
        <f t="shared" si="23"/>
        <v>3</v>
      </c>
      <c r="N17" s="71">
        <v>100</v>
      </c>
      <c r="O17" s="71">
        <f t="shared" ref="O17" si="24">100-N17</f>
        <v>0</v>
      </c>
      <c r="P17" s="53">
        <f t="shared" si="2"/>
        <v>700</v>
      </c>
    </row>
    <row r="18" spans="1:16" customFormat="1" x14ac:dyDescent="0.35">
      <c r="A18" s="1">
        <v>-100</v>
      </c>
      <c r="B18" s="65">
        <v>87</v>
      </c>
      <c r="C18" s="65">
        <f t="shared" si="3"/>
        <v>13</v>
      </c>
      <c r="D18" s="66">
        <v>91</v>
      </c>
      <c r="E18" s="66">
        <f t="shared" si="0"/>
        <v>9</v>
      </c>
      <c r="F18" s="67">
        <v>98</v>
      </c>
      <c r="G18" s="67">
        <f t="shared" ref="G18" si="25">100-F18</f>
        <v>2</v>
      </c>
      <c r="H18" s="68">
        <v>93</v>
      </c>
      <c r="I18" s="68">
        <f t="shared" ref="I18:M18" si="26">100-H18</f>
        <v>7</v>
      </c>
      <c r="J18" s="69">
        <v>96</v>
      </c>
      <c r="K18" s="69">
        <f t="shared" si="1"/>
        <v>4</v>
      </c>
      <c r="L18" s="70">
        <v>99</v>
      </c>
      <c r="M18" s="70">
        <f t="shared" si="26"/>
        <v>1</v>
      </c>
      <c r="N18" s="71">
        <v>97</v>
      </c>
      <c r="O18" s="71">
        <f t="shared" ref="O18" si="27">100-N18</f>
        <v>3</v>
      </c>
      <c r="P18" s="53">
        <f t="shared" si="2"/>
        <v>700</v>
      </c>
    </row>
    <row r="19" spans="1:16" customFormat="1" x14ac:dyDescent="0.35">
      <c r="A19" s="93" t="s">
        <v>191</v>
      </c>
      <c r="B19" s="65">
        <v>91</v>
      </c>
      <c r="C19" s="65">
        <f t="shared" si="3"/>
        <v>9</v>
      </c>
      <c r="D19" s="66">
        <v>92</v>
      </c>
      <c r="E19" s="66">
        <f t="shared" si="0"/>
        <v>8</v>
      </c>
      <c r="F19" s="67">
        <v>96</v>
      </c>
      <c r="G19" s="67">
        <f t="shared" ref="G19" si="28">100-F19</f>
        <v>4</v>
      </c>
      <c r="H19" s="68">
        <v>95</v>
      </c>
      <c r="I19" s="68">
        <f t="shared" ref="I19:M19" si="29">100-H19</f>
        <v>5</v>
      </c>
      <c r="J19" s="69">
        <v>95</v>
      </c>
      <c r="K19" s="69">
        <f t="shared" si="1"/>
        <v>5</v>
      </c>
      <c r="L19" s="70">
        <v>93</v>
      </c>
      <c r="M19" s="70">
        <f t="shared" si="29"/>
        <v>7</v>
      </c>
      <c r="N19" s="71">
        <v>94</v>
      </c>
      <c r="O19" s="71">
        <f t="shared" ref="O19" si="30">100-N19</f>
        <v>6</v>
      </c>
      <c r="P19" s="53">
        <f t="shared" si="2"/>
        <v>700</v>
      </c>
    </row>
    <row r="20" spans="1:16" customFormat="1" x14ac:dyDescent="0.35">
      <c r="A20" s="1">
        <v>-1000</v>
      </c>
      <c r="B20" s="65">
        <v>73</v>
      </c>
      <c r="C20" s="65">
        <f t="shared" si="3"/>
        <v>27</v>
      </c>
      <c r="D20" s="66">
        <v>89</v>
      </c>
      <c r="E20" s="66">
        <f t="shared" si="0"/>
        <v>11</v>
      </c>
      <c r="F20" s="67">
        <v>90</v>
      </c>
      <c r="G20" s="67">
        <f t="shared" ref="G20" si="31">100-F20</f>
        <v>10</v>
      </c>
      <c r="H20" s="68">
        <v>82</v>
      </c>
      <c r="I20" s="68">
        <f t="shared" ref="I20:M20" si="32">100-H20</f>
        <v>18</v>
      </c>
      <c r="J20" s="69">
        <v>88</v>
      </c>
      <c r="K20" s="69">
        <f t="shared" si="1"/>
        <v>12</v>
      </c>
      <c r="L20" s="70">
        <v>91</v>
      </c>
      <c r="M20" s="70">
        <f t="shared" si="32"/>
        <v>9</v>
      </c>
      <c r="N20" s="71">
        <v>86</v>
      </c>
      <c r="O20" s="71">
        <f t="shared" ref="O20" si="33">100-N20</f>
        <v>14</v>
      </c>
      <c r="P20" s="53">
        <f t="shared" si="2"/>
        <v>700</v>
      </c>
    </row>
    <row r="21" spans="1:16" customFormat="1" x14ac:dyDescent="0.35">
      <c r="A21" s="93" t="s">
        <v>192</v>
      </c>
      <c r="B21" s="65">
        <v>23</v>
      </c>
      <c r="C21" s="65">
        <f t="shared" si="3"/>
        <v>77</v>
      </c>
      <c r="D21" s="66">
        <v>52</v>
      </c>
      <c r="E21" s="66">
        <f t="shared" si="0"/>
        <v>48</v>
      </c>
      <c r="F21" s="67">
        <v>76</v>
      </c>
      <c r="G21" s="67">
        <f t="shared" ref="G21" si="34">100-F21</f>
        <v>24</v>
      </c>
      <c r="H21" s="68">
        <v>36</v>
      </c>
      <c r="I21" s="68">
        <f t="shared" ref="I21:M21" si="35">100-H21</f>
        <v>64</v>
      </c>
      <c r="J21" s="69">
        <v>69</v>
      </c>
      <c r="K21" s="69">
        <f t="shared" si="1"/>
        <v>31</v>
      </c>
      <c r="L21" s="70">
        <v>60</v>
      </c>
      <c r="M21" s="70">
        <f t="shared" si="35"/>
        <v>40</v>
      </c>
      <c r="N21" s="71">
        <v>55</v>
      </c>
      <c r="O21" s="71">
        <f t="shared" ref="O21" si="36">100-N21</f>
        <v>45</v>
      </c>
      <c r="P21" s="53">
        <f t="shared" si="2"/>
        <v>700</v>
      </c>
    </row>
    <row r="22" spans="1:16" customFormat="1" x14ac:dyDescent="0.35">
      <c r="A22" s="54" t="s">
        <v>69</v>
      </c>
      <c r="B22" s="72">
        <f>SUM(B10:B21)</f>
        <v>1039</v>
      </c>
      <c r="C22" s="72">
        <f>SUM(C10:C21)</f>
        <v>161</v>
      </c>
      <c r="D22" s="72">
        <f>SUM(D10:D21)</f>
        <v>1103</v>
      </c>
      <c r="E22" s="72">
        <f>SUM(E10:E21)</f>
        <v>97</v>
      </c>
      <c r="F22" s="72">
        <f t="shared" ref="F22:O22" si="37">SUM(F10:F21)</f>
        <v>1149</v>
      </c>
      <c r="G22" s="72">
        <f t="shared" si="37"/>
        <v>51</v>
      </c>
      <c r="H22" s="72">
        <f t="shared" si="37"/>
        <v>1074</v>
      </c>
      <c r="I22" s="72">
        <f t="shared" si="37"/>
        <v>126</v>
      </c>
      <c r="J22" s="72">
        <f>SUM(J10:J21)</f>
        <v>1140</v>
      </c>
      <c r="K22" s="72">
        <f>SUM(K10:K21)</f>
        <v>60</v>
      </c>
      <c r="L22" s="72">
        <f t="shared" si="37"/>
        <v>1119</v>
      </c>
      <c r="M22" s="72">
        <f t="shared" si="37"/>
        <v>81</v>
      </c>
      <c r="N22" s="72">
        <f t="shared" si="37"/>
        <v>1115</v>
      </c>
      <c r="O22" s="72">
        <f t="shared" si="37"/>
        <v>85</v>
      </c>
      <c r="P22" s="55">
        <f t="shared" si="2"/>
        <v>8400</v>
      </c>
    </row>
    <row r="23" spans="1:16" x14ac:dyDescent="0.35">
      <c r="A23" s="41"/>
      <c r="B23" s="42"/>
      <c r="C23" s="42"/>
      <c r="D23" s="42"/>
      <c r="E23" s="42"/>
      <c r="F23" s="42"/>
      <c r="G23" s="42"/>
      <c r="H23" s="42"/>
      <c r="I23" s="42"/>
      <c r="J23" s="42"/>
      <c r="K23" s="42"/>
      <c r="L23" s="42"/>
      <c r="M23" s="42"/>
      <c r="N23" s="42"/>
      <c r="O23" s="42"/>
      <c r="P23" s="42"/>
    </row>
    <row r="24" spans="1:16" x14ac:dyDescent="0.35">
      <c r="A24" s="41"/>
      <c r="B24" s="42"/>
      <c r="C24" s="42"/>
      <c r="D24" s="42"/>
      <c r="E24" s="42"/>
      <c r="F24" s="42"/>
      <c r="G24" s="42"/>
      <c r="H24" s="42"/>
      <c r="I24" s="42"/>
      <c r="J24" s="42"/>
      <c r="K24" s="42"/>
      <c r="L24" s="42"/>
      <c r="M24" s="42"/>
      <c r="N24" s="42"/>
      <c r="O24" s="42"/>
      <c r="P24" s="42"/>
    </row>
    <row r="25" spans="1:16" x14ac:dyDescent="0.35">
      <c r="A25" s="41"/>
      <c r="B25" s="42"/>
      <c r="C25" s="42"/>
      <c r="D25" s="42"/>
      <c r="E25" s="42"/>
      <c r="F25" s="42"/>
      <c r="G25" s="42"/>
      <c r="H25" s="42"/>
      <c r="I25" s="42"/>
      <c r="J25" s="42"/>
      <c r="K25" s="42"/>
      <c r="L25" s="42"/>
      <c r="M25" s="42"/>
      <c r="N25" s="42"/>
      <c r="O25" s="42"/>
      <c r="P25" s="42"/>
    </row>
    <row r="26" spans="1:16" x14ac:dyDescent="0.35">
      <c r="A26" s="141" t="s">
        <v>257</v>
      </c>
    </row>
    <row r="27" spans="1:16" ht="29" x14ac:dyDescent="0.35">
      <c r="A27" s="13" t="s">
        <v>185</v>
      </c>
      <c r="B27" s="15" t="s">
        <v>35</v>
      </c>
    </row>
    <row r="28" spans="1:16" x14ac:dyDescent="0.35">
      <c r="A28" s="49" t="s">
        <v>197</v>
      </c>
      <c r="B28" s="50">
        <f>SUM(C10:C19,K10:K19,E10:E19,G10:G19,I10:I19,M10:M19,O10:O19)/SUM(B10:O19)</f>
        <v>3.3000000000000002E-2</v>
      </c>
    </row>
    <row r="29" spans="1:16" x14ac:dyDescent="0.35">
      <c r="A29" s="49" t="s">
        <v>198</v>
      </c>
      <c r="B29" s="50">
        <f>SUM(C10,C12,C14,C16,C18,K10,K12,K14,K16,K18,E10,E12,E14,E16,E18,G10,G12,G14,G16,G18,I10,I12,I14,I16,I18,M10,M12,M14,M16,M18,O10,O12,O14,O16,O18)/SUM(B10:O10,B12:O12,B14:O14,B16:O16,B18:O18)</f>
        <v>3.6571428571428574E-2</v>
      </c>
      <c r="C29" s="5"/>
      <c r="D29" s="4"/>
    </row>
    <row r="30" spans="1:16" x14ac:dyDescent="0.35">
      <c r="A30" s="51" t="s">
        <v>199</v>
      </c>
      <c r="B30" s="52">
        <f>SUM(C11,C13,C15,C17,C19,K11,K13,K15,K17,K19,E11,E13,E15,E17,E19,G11,G13,G15,G17,G19,I11,I13,I15,I17,I19,M11,M13,M15,M17,M19,O11,O13,O15,O17,O19)/SUM(B11:O11,B13:O13,B15:O15,B17:O17,B19:O19)</f>
        <v>2.9428571428571429E-2</v>
      </c>
    </row>
    <row r="31" spans="1:16" x14ac:dyDescent="0.35">
      <c r="A31" s="4"/>
      <c r="B31" s="5"/>
    </row>
    <row r="32" spans="1:16" x14ac:dyDescent="0.35">
      <c r="A32" s="3"/>
      <c r="B32" s="4"/>
    </row>
    <row r="33" spans="1:2" x14ac:dyDescent="0.35">
      <c r="A33" s="141" t="s">
        <v>258</v>
      </c>
    </row>
    <row r="34" spans="1:2" ht="29" x14ac:dyDescent="0.35">
      <c r="A34" s="13" t="s">
        <v>184</v>
      </c>
      <c r="B34" s="15" t="s">
        <v>35</v>
      </c>
    </row>
    <row r="35" spans="1:2" x14ac:dyDescent="0.35">
      <c r="A35" s="49" t="s">
        <v>197</v>
      </c>
      <c r="B35" s="50">
        <f>SUM(C10:C21,K10:K21,E10:E21,G10:G21,I10:I21,M10:M21,O10:O21)/SUM(B10:O21)</f>
        <v>7.8690476190476186E-2</v>
      </c>
    </row>
    <row r="36" spans="1:2" x14ac:dyDescent="0.35">
      <c r="A36" s="49" t="s">
        <v>198</v>
      </c>
      <c r="B36" s="50">
        <f>SUM(C10,C12,C14,C16,C18,C20,K10,K12,K14,K16,K18,K20,E10,E12,E14,E16,E18,E20,G10,G12,G14,G16,G18,G20,I10,I12,I14,I16,I18,I20,M10,M12,M14,M16,M18,M20,O10,O12,O14,O16,O18,O20)/SUM(B10:O10,B12:O12,B14:O14,B16:O16,B18:O18,B20:O20)</f>
        <v>5.4523809523809523E-2</v>
      </c>
    </row>
    <row r="37" spans="1:2" x14ac:dyDescent="0.35">
      <c r="A37" s="51" t="s">
        <v>199</v>
      </c>
      <c r="B37" s="52">
        <f>SUM(C11,C13,C15,C17,C19,C21,K11,K13,K15,K17,K19,K21,E11,E13,E15,E17,E19,E21,G11,G13,G15,G17,G19,G21,I11,I13,I15,I17,I19,I21,M11,M13,M15,M17,M19,M21,O11,O13,O15,O17,O19,O21)/SUM(B11:O11,B13:O13,B15:O15,B17:O17,B19:O19,B21:O21)</f>
        <v>0.10285714285714286</v>
      </c>
    </row>
    <row r="38" spans="1:2" x14ac:dyDescent="0.35">
      <c r="A38" s="97"/>
    </row>
    <row r="40" spans="1:2" ht="15.5" x14ac:dyDescent="0.35">
      <c r="A40" s="138"/>
    </row>
    <row r="41" spans="1:2" ht="15.5" x14ac:dyDescent="0.35">
      <c r="A41" s="137"/>
    </row>
    <row r="42" spans="1:2" ht="15" x14ac:dyDescent="0.35">
      <c r="A42" s="139" t="s">
        <v>249</v>
      </c>
    </row>
    <row r="43" spans="1:2" ht="15.5" x14ac:dyDescent="0.35">
      <c r="A43" s="138" t="s">
        <v>250</v>
      </c>
    </row>
    <row r="44" spans="1:2" ht="15.5" x14ac:dyDescent="0.35">
      <c r="A44" s="140" t="s">
        <v>248</v>
      </c>
    </row>
  </sheetData>
  <mergeCells count="9">
    <mergeCell ref="L8:M8"/>
    <mergeCell ref="N8:O8"/>
    <mergeCell ref="B7:O7"/>
    <mergeCell ref="A1:O4"/>
    <mergeCell ref="B8:C8"/>
    <mergeCell ref="J8:K8"/>
    <mergeCell ref="D8:E8"/>
    <mergeCell ref="F8:G8"/>
    <mergeCell ref="H8:I8"/>
  </mergeCells>
  <pageMargins left="0.7" right="0.7" top="0.75" bottom="0.75" header="0.3" footer="0.3"/>
  <pageSetup paperSize="9" scale="61"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ST6-Homopolymeric analyses</vt:lpstr>
      <vt:lpstr>ST7-Synthetic SNV list</vt:lpstr>
      <vt:lpstr>ST8-Synthetic indel list</vt:lpstr>
      <vt:lpstr>ST9-Synthetic insertion seq's</vt:lpstr>
      <vt:lpstr>ST10-Syn microsatellite analys</vt:lpstr>
      <vt:lpstr>ST11-Synthetic SNV analyses</vt:lpstr>
      <vt:lpstr>ST12-Synthetic indel analyses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Belfield</dc:creator>
  <cp:lastModifiedBy>Eric Belfield</cp:lastModifiedBy>
  <cp:lastPrinted>2020-05-26T08:06:42Z</cp:lastPrinted>
  <dcterms:created xsi:type="dcterms:W3CDTF">2020-03-16T12:19:15Z</dcterms:created>
  <dcterms:modified xsi:type="dcterms:W3CDTF">2020-05-27T13:43:30Z</dcterms:modified>
</cp:coreProperties>
</file>