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000E9EFF-308B-D646-BA9D-4B57AAC354F6}" xr6:coauthVersionLast="45" xr6:coauthVersionMax="45" xr10:uidLastSave="{00000000-0000-0000-0000-000000000000}"/>
  <bookViews>
    <workbookView xWindow="0" yWindow="460" windowWidth="23320" windowHeight="14020" xr2:uid="{229D7C3D-6C46-C54B-82E4-0AD23D0DEBFE}"/>
  </bookViews>
  <sheets>
    <sheet name="Feuil1" sheetId="1" r:id="rId1"/>
  </sheets>
  <definedNames>
    <definedName name="_xlnm.Print_Area" localSheetId="0">Feuil1!$H$32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5" i="1" l="1"/>
  <c r="F34" i="1"/>
  <c r="F21" i="1"/>
  <c r="F20" i="1"/>
  <c r="F29" i="1"/>
  <c r="F28" i="1"/>
  <c r="F27" i="1"/>
  <c r="F26" i="1"/>
  <c r="F23" i="1"/>
  <c r="F31" i="1"/>
  <c r="F30" i="1"/>
  <c r="F25" i="1"/>
  <c r="F24" i="1"/>
  <c r="F33" i="1"/>
  <c r="F3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<sst xmlns="http://schemas.openxmlformats.org/spreadsheetml/2006/main" count="167" uniqueCount="131">
  <si>
    <t>AT1G54770</t>
  </si>
  <si>
    <t>position on chr</t>
  </si>
  <si>
    <t>Chr1:20,435,033</t>
  </si>
  <si>
    <t>AT1G55325</t>
  </si>
  <si>
    <t>TDDO1 LB</t>
  </si>
  <si>
    <t>Chr1:20,637,788</t>
  </si>
  <si>
    <t>TDDO1 RB</t>
  </si>
  <si>
    <t>IGS</t>
  </si>
  <si>
    <t>Chr2:6,345,231</t>
  </si>
  <si>
    <t>AT2G14930</t>
  </si>
  <si>
    <t>Chr2:6,423,132</t>
  </si>
  <si>
    <t>TDDO3 RB</t>
  </si>
  <si>
    <t>TDDO2 LB</t>
  </si>
  <si>
    <t>TDDO2 RB</t>
  </si>
  <si>
    <t>TDDO3 LB</t>
  </si>
  <si>
    <t>AT2G38460</t>
  </si>
  <si>
    <t>Chr2:16,104,799</t>
  </si>
  <si>
    <t>AT2G37520</t>
  </si>
  <si>
    <t>Chr2:15,749,274</t>
  </si>
  <si>
    <t>TDDO4 LB</t>
  </si>
  <si>
    <t>AT4G02960</t>
  </si>
  <si>
    <t>Chr4:1,313,756</t>
  </si>
  <si>
    <t>TDDO4 RB</t>
  </si>
  <si>
    <t>AT4G05475</t>
  </si>
  <si>
    <t>Chr4:2,766,807</t>
  </si>
  <si>
    <t>TDDO5 RB</t>
  </si>
  <si>
    <t>Chr4:2,614,427</t>
  </si>
  <si>
    <t>AT4G04950</t>
  </si>
  <si>
    <t>TDDO5 LB</t>
  </si>
  <si>
    <t>Chr4:2,517,674</t>
  </si>
  <si>
    <t>AT4G19860</t>
  </si>
  <si>
    <t>TDDO6 LB</t>
  </si>
  <si>
    <t>Chr4:10,779,531</t>
  </si>
  <si>
    <t>TDDO6 RB</t>
  </si>
  <si>
    <t>Chr4:10,839,169</t>
  </si>
  <si>
    <t>TDDO7 LB</t>
  </si>
  <si>
    <t>Chr5:12,489,606</t>
  </si>
  <si>
    <t>AT5G33320</t>
  </si>
  <si>
    <t>TDDO7 RB</t>
  </si>
  <si>
    <t>Chr5:12,589,336</t>
  </si>
  <si>
    <t>GRXS_17</t>
  </si>
  <si>
    <t>TE</t>
  </si>
  <si>
    <t>FCF2 pre-rRNA processing protein</t>
  </si>
  <si>
    <t>CUE1</t>
  </si>
  <si>
    <t>IREG1</t>
  </si>
  <si>
    <t>cytosolic calcium-independent phospholipase A.</t>
  </si>
  <si>
    <t>RNI1-like</t>
  </si>
  <si>
    <t>Mediator 13 _ GCT</t>
  </si>
  <si>
    <t>AT4TE06710 (Copia)</t>
  </si>
  <si>
    <t>TDDO8 LB</t>
  </si>
  <si>
    <t>AT5G24260</t>
  </si>
  <si>
    <t>AT5G24820</t>
  </si>
  <si>
    <t>TDDO8 RB</t>
  </si>
  <si>
    <t>TDDO9 LB</t>
  </si>
  <si>
    <t>TDDO9 RB</t>
  </si>
  <si>
    <t>TDDO10 LB</t>
  </si>
  <si>
    <t>TDDO10 RB</t>
  </si>
  <si>
    <t>fas1</t>
  </si>
  <si>
    <t>AT2G03990</t>
  </si>
  <si>
    <t>AT2G04060</t>
  </si>
  <si>
    <t>Chr2:1,266,696</t>
  </si>
  <si>
    <t>Chr2:1,343,966</t>
  </si>
  <si>
    <t xml:space="preserve">fas2 </t>
  </si>
  <si>
    <t>Chr5:8,237,988</t>
  </si>
  <si>
    <t>Chr5:8,524,581</t>
  </si>
  <si>
    <t>Chr5:26,169,422</t>
  </si>
  <si>
    <t>Chr5:26,321,399</t>
  </si>
  <si>
    <t>TDDO11 LB</t>
  </si>
  <si>
    <t>TDDO11 RB</t>
  </si>
  <si>
    <t>Chr5:14,242,467</t>
  </si>
  <si>
    <t>AT5G36075</t>
  </si>
  <si>
    <t>Chr5:14,178,149</t>
  </si>
  <si>
    <t>Chr1:3,595,445</t>
  </si>
  <si>
    <t>AT1G10970</t>
  </si>
  <si>
    <t>Chr1:3,666,069</t>
  </si>
  <si>
    <t>TDDO12 LB</t>
  </si>
  <si>
    <t>TDDO12 RB</t>
  </si>
  <si>
    <t>TDDO13 RB</t>
  </si>
  <si>
    <t>AT4G18030</t>
  </si>
  <si>
    <t>Chr4:10,014,227</t>
  </si>
  <si>
    <t>AT4G18197</t>
  </si>
  <si>
    <t>Chr4:10,072,076</t>
  </si>
  <si>
    <t>L6</t>
  </si>
  <si>
    <t>zinc transporter 4 (ZIP4)</t>
  </si>
  <si>
    <t>glycosyl hydrolase family 35 protein</t>
  </si>
  <si>
    <t>purine permease 7 (PUP7)</t>
  </si>
  <si>
    <t>prolyl oligopeptidase family protein</t>
  </si>
  <si>
    <t>Eukaryotic aspartyl protease family protein</t>
  </si>
  <si>
    <t>TE (MuDR family)</t>
  </si>
  <si>
    <t>L6, L9</t>
  </si>
  <si>
    <t>AT5G33050</t>
  </si>
  <si>
    <t>TDDO14 LB</t>
  </si>
  <si>
    <t>TDDO14 RB</t>
  </si>
  <si>
    <t>TE (gypsy element)</t>
  </si>
  <si>
    <t>DEL1 LB</t>
  </si>
  <si>
    <t>DEL1 RB</t>
  </si>
  <si>
    <t>AT4G21250</t>
  </si>
  <si>
    <t>Sulfite exporter TauE/SafE family protein;</t>
  </si>
  <si>
    <t>TDDO15 RB</t>
  </si>
  <si>
    <t>AT4G25220</t>
  </si>
  <si>
    <t>AT4G25515</t>
  </si>
  <si>
    <t>SEUSS-like 3, SLK3</t>
  </si>
  <si>
    <t>glycerol-3-phosphate permease 2, G3Pp2</t>
  </si>
  <si>
    <t>Chr5:12,406,977</t>
  </si>
  <si>
    <t>Chr5:12,582,298</t>
  </si>
  <si>
    <t>Chr4:12,921,881</t>
  </si>
  <si>
    <t>Chr4:13,028,709</t>
  </si>
  <si>
    <t>Chr4:11,316,008</t>
  </si>
  <si>
    <t>Chr4:11,325,758</t>
  </si>
  <si>
    <t>TDDO15LB</t>
  </si>
  <si>
    <t>Legend:</t>
  </si>
  <si>
    <t>LB = left border</t>
  </si>
  <si>
    <t>RB = right border</t>
  </si>
  <si>
    <t>L6 = 20rDNA L6F6</t>
  </si>
  <si>
    <t>L9 = 20rDNA L9F6</t>
  </si>
  <si>
    <t>fas1 = fas1-4 (parental line G4 + 1 generation)</t>
  </si>
  <si>
    <t>fas2 = fas2-4 (parental line G4 + 1 generation)</t>
  </si>
  <si>
    <t>TDDO or DEL size (bp)</t>
  </si>
  <si>
    <t>TDDO = Tandem Duplication in Direct Orientation</t>
  </si>
  <si>
    <t>DEL = Deletion</t>
  </si>
  <si>
    <t>GENE name</t>
  </si>
  <si>
    <t>BORDER</t>
  </si>
  <si>
    <t>Border description</t>
  </si>
  <si>
    <t>Distribution in lines</t>
  </si>
  <si>
    <t>TDDO13 LB</t>
  </si>
  <si>
    <t>TE = Transposable Element</t>
  </si>
  <si>
    <r>
      <rPr>
        <sz val="12"/>
        <color theme="1"/>
        <rFont val="Calibri"/>
        <family val="2"/>
        <scheme val="minor"/>
      </rPr>
      <t>L6</t>
    </r>
    <r>
      <rPr>
        <i/>
        <sz val="12"/>
        <color theme="1"/>
        <rFont val="Calibri"/>
        <family val="2"/>
        <scheme val="minor"/>
      </rPr>
      <t>, fas2</t>
    </r>
  </si>
  <si>
    <r>
      <rPr>
        <sz val="12"/>
        <color theme="1"/>
        <rFont val="Calibri"/>
        <family val="2"/>
        <scheme val="minor"/>
      </rPr>
      <t>L6,</t>
    </r>
    <r>
      <rPr>
        <i/>
        <sz val="12"/>
        <color theme="1"/>
        <rFont val="Calibri"/>
        <family val="2"/>
        <scheme val="minor"/>
      </rPr>
      <t xml:space="preserve"> fas2</t>
    </r>
  </si>
  <si>
    <t xml:space="preserve">Acyl-CoA N-acyltransferase with RING/FYVE/PHD-type zinc </t>
  </si>
  <si>
    <t xml:space="preserve">S-adenosyl-L-methionine-dependent methyltransferases  </t>
  </si>
  <si>
    <t>Table describing the characteristics of the 16 large structural variant found in this study. Legend can be found at the bottom of the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</si>
</sst>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39C3-D388-7447-9A9C-6A16EB765B1B}">
  <sheetPr>
    <pageSetUpPr fitToPage="1"/>
  </sheetPr>
  <dimension ref="A1:F46"/>
  <sheetViews>
    <sheetView tabSelected="1" zoomScale="90" zoomScaleNormal="90" workbookViewId="0">
      <selection activeCell="B5" sqref="B5"/>
    </sheetView>
  </sheetViews>
  <sheetFormatPr baseColWidth="10" defaultRowHeight="16" x14ac:dyDescent="0.2"/>
  <cols>
    <col min="2" max="2" width="16.83203125" customWidth="1"/>
    <col min="3" max="3" width="17.33203125" customWidth="1"/>
    <col min="4" max="4" width="28.83203125" customWidth="1"/>
    <col min="5" max="5" width="18.5" customWidth="1"/>
    <col min="6" max="6" width="19.33203125" style="3" customWidth="1"/>
    <col min="7" max="7" width="19.33203125" customWidth="1"/>
  </cols>
  <sheetData>
    <row r="1" spans="1:6" x14ac:dyDescent="0.2">
      <c r="A1" t="s">
        <v>130</v>
      </c>
    </row>
    <row r="3" spans="1:6" x14ac:dyDescent="0.2">
      <c r="A3" t="s">
        <v>121</v>
      </c>
      <c r="B3" t="s">
        <v>122</v>
      </c>
      <c r="C3" t="s">
        <v>1</v>
      </c>
      <c r="D3" t="s">
        <v>120</v>
      </c>
      <c r="E3" t="s">
        <v>123</v>
      </c>
      <c r="F3" s="3" t="s">
        <v>117</v>
      </c>
    </row>
    <row r="4" spans="1:6" x14ac:dyDescent="0.2">
      <c r="A4" t="s">
        <v>4</v>
      </c>
      <c r="B4" t="s">
        <v>0</v>
      </c>
      <c r="C4" t="s">
        <v>2</v>
      </c>
      <c r="D4" t="s">
        <v>42</v>
      </c>
      <c r="E4" t="s">
        <v>89</v>
      </c>
      <c r="F4" s="3">
        <f>20637788-20435033</f>
        <v>202755</v>
      </c>
    </row>
    <row r="5" spans="1:6" x14ac:dyDescent="0.2">
      <c r="A5" t="s">
        <v>6</v>
      </c>
      <c r="B5" t="s">
        <v>3</v>
      </c>
      <c r="C5" t="s">
        <v>5</v>
      </c>
      <c r="D5" t="s">
        <v>47</v>
      </c>
      <c r="E5" t="s">
        <v>89</v>
      </c>
      <c r="F5" s="3">
        <f>20637788-20435033</f>
        <v>202755</v>
      </c>
    </row>
    <row r="6" spans="1:6" x14ac:dyDescent="0.2">
      <c r="A6" t="s">
        <v>12</v>
      </c>
      <c r="B6" t="s">
        <v>7</v>
      </c>
      <c r="C6" t="s">
        <v>8</v>
      </c>
      <c r="E6" t="s">
        <v>82</v>
      </c>
      <c r="F6" s="3">
        <f>6423132-6345231</f>
        <v>77901</v>
      </c>
    </row>
    <row r="7" spans="1:6" x14ac:dyDescent="0.2">
      <c r="A7" t="s">
        <v>13</v>
      </c>
      <c r="B7" t="s">
        <v>9</v>
      </c>
      <c r="C7" t="s">
        <v>10</v>
      </c>
      <c r="D7" t="s">
        <v>41</v>
      </c>
      <c r="E7" t="s">
        <v>82</v>
      </c>
      <c r="F7" s="3">
        <f>6423132-6345231</f>
        <v>77901</v>
      </c>
    </row>
    <row r="8" spans="1:6" x14ac:dyDescent="0.2">
      <c r="A8" t="s">
        <v>14</v>
      </c>
      <c r="B8" t="s">
        <v>17</v>
      </c>
      <c r="C8" t="s">
        <v>18</v>
      </c>
      <c r="D8" t="s">
        <v>128</v>
      </c>
      <c r="E8" t="s">
        <v>82</v>
      </c>
      <c r="F8" s="3">
        <f>16104799-15749274</f>
        <v>355525</v>
      </c>
    </row>
    <row r="9" spans="1:6" x14ac:dyDescent="0.2">
      <c r="A9" t="s">
        <v>11</v>
      </c>
      <c r="B9" t="s">
        <v>15</v>
      </c>
      <c r="C9" t="s">
        <v>16</v>
      </c>
      <c r="D9" t="s">
        <v>44</v>
      </c>
      <c r="E9" t="s">
        <v>82</v>
      </c>
      <c r="F9" s="3">
        <f>16104799-15749274</f>
        <v>355525</v>
      </c>
    </row>
    <row r="10" spans="1:6" x14ac:dyDescent="0.2">
      <c r="A10" t="s">
        <v>19</v>
      </c>
      <c r="B10" t="s">
        <v>20</v>
      </c>
      <c r="C10" t="s">
        <v>21</v>
      </c>
      <c r="D10" t="s">
        <v>48</v>
      </c>
      <c r="E10" s="2" t="s">
        <v>126</v>
      </c>
      <c r="F10" s="3">
        <f>2766807-1313756</f>
        <v>1453051</v>
      </c>
    </row>
    <row r="11" spans="1:6" x14ac:dyDescent="0.2">
      <c r="A11" t="s">
        <v>22</v>
      </c>
      <c r="B11" t="s">
        <v>23</v>
      </c>
      <c r="C11" t="s">
        <v>24</v>
      </c>
      <c r="D11" t="s">
        <v>46</v>
      </c>
      <c r="E11" s="2" t="s">
        <v>127</v>
      </c>
      <c r="F11" s="3">
        <f>2766807-1313756</f>
        <v>1453051</v>
      </c>
    </row>
    <row r="12" spans="1:6" x14ac:dyDescent="0.2">
      <c r="A12" t="s">
        <v>28</v>
      </c>
      <c r="B12" t="s">
        <v>27</v>
      </c>
      <c r="C12" t="s">
        <v>29</v>
      </c>
      <c r="D12" t="s">
        <v>40</v>
      </c>
      <c r="E12" t="s">
        <v>89</v>
      </c>
      <c r="F12" s="3">
        <f>2614427-2517674</f>
        <v>96753</v>
      </c>
    </row>
    <row r="13" spans="1:6" x14ac:dyDescent="0.2">
      <c r="A13" t="s">
        <v>25</v>
      </c>
      <c r="B13" t="s">
        <v>7</v>
      </c>
      <c r="C13" t="s">
        <v>26</v>
      </c>
      <c r="E13" t="s">
        <v>89</v>
      </c>
      <c r="F13" s="3">
        <f>2614427-2517674</f>
        <v>96753</v>
      </c>
    </row>
    <row r="14" spans="1:6" x14ac:dyDescent="0.2">
      <c r="A14" t="s">
        <v>31</v>
      </c>
      <c r="B14" t="s">
        <v>30</v>
      </c>
      <c r="C14" t="s">
        <v>32</v>
      </c>
      <c r="D14" t="s">
        <v>45</v>
      </c>
      <c r="E14" t="s">
        <v>82</v>
      </c>
      <c r="F14" s="3">
        <f>10839169-10779531</f>
        <v>59638</v>
      </c>
    </row>
    <row r="15" spans="1:6" x14ac:dyDescent="0.2">
      <c r="A15" t="s">
        <v>33</v>
      </c>
      <c r="B15" t="s">
        <v>7</v>
      </c>
      <c r="C15" t="s">
        <v>34</v>
      </c>
      <c r="E15" t="s">
        <v>82</v>
      </c>
      <c r="F15" s="3">
        <f>10839169-10779531</f>
        <v>59638</v>
      </c>
    </row>
    <row r="16" spans="1:6" x14ac:dyDescent="0.2">
      <c r="A16" t="s">
        <v>35</v>
      </c>
      <c r="B16" t="s">
        <v>7</v>
      </c>
      <c r="C16" t="s">
        <v>36</v>
      </c>
      <c r="E16" t="s">
        <v>89</v>
      </c>
      <c r="F16" s="3">
        <f>12589336-12489606</f>
        <v>99730</v>
      </c>
    </row>
    <row r="17" spans="1:6" x14ac:dyDescent="0.2">
      <c r="A17" t="s">
        <v>38</v>
      </c>
      <c r="B17" t="s">
        <v>37</v>
      </c>
      <c r="C17" t="s">
        <v>39</v>
      </c>
      <c r="D17" t="s">
        <v>43</v>
      </c>
      <c r="E17" t="s">
        <v>89</v>
      </c>
      <c r="F17" s="3">
        <f>12589336-12489606</f>
        <v>99730</v>
      </c>
    </row>
    <row r="18" spans="1:6" x14ac:dyDescent="0.2">
      <c r="A18" t="s">
        <v>49</v>
      </c>
      <c r="B18" t="s">
        <v>50</v>
      </c>
      <c r="C18" t="s">
        <v>63</v>
      </c>
      <c r="D18" t="s">
        <v>86</v>
      </c>
      <c r="E18" s="2" t="s">
        <v>62</v>
      </c>
      <c r="F18" s="3">
        <f>8524581-8237988</f>
        <v>286593</v>
      </c>
    </row>
    <row r="19" spans="1:6" x14ac:dyDescent="0.2">
      <c r="A19" t="s">
        <v>52</v>
      </c>
      <c r="B19" t="s">
        <v>51</v>
      </c>
      <c r="C19" t="s">
        <v>64</v>
      </c>
      <c r="D19" t="s">
        <v>87</v>
      </c>
      <c r="E19" s="2" t="s">
        <v>62</v>
      </c>
      <c r="F19" s="3">
        <f>8524581-8237988</f>
        <v>286593</v>
      </c>
    </row>
    <row r="20" spans="1:6" x14ac:dyDescent="0.2">
      <c r="A20" t="s">
        <v>53</v>
      </c>
      <c r="B20" t="s">
        <v>99</v>
      </c>
      <c r="C20" t="s">
        <v>105</v>
      </c>
      <c r="D20" t="s">
        <v>102</v>
      </c>
      <c r="E20" s="2" t="s">
        <v>62</v>
      </c>
      <c r="F20" s="3">
        <f>13028709-12921881</f>
        <v>106828</v>
      </c>
    </row>
    <row r="21" spans="1:6" x14ac:dyDescent="0.2">
      <c r="A21" t="s">
        <v>54</v>
      </c>
      <c r="B21" t="s">
        <v>100</v>
      </c>
      <c r="C21" t="s">
        <v>106</v>
      </c>
      <c r="D21" t="s">
        <v>101</v>
      </c>
      <c r="E21" s="2" t="s">
        <v>62</v>
      </c>
      <c r="F21" s="3">
        <f>13028709-12921881</f>
        <v>106828</v>
      </c>
    </row>
    <row r="22" spans="1:6" x14ac:dyDescent="0.2">
      <c r="A22" t="s">
        <v>55</v>
      </c>
      <c r="B22" t="s">
        <v>7</v>
      </c>
      <c r="C22" t="s">
        <v>72</v>
      </c>
      <c r="E22" s="2" t="s">
        <v>57</v>
      </c>
      <c r="F22" s="3">
        <f>3666069-3595445</f>
        <v>70624</v>
      </c>
    </row>
    <row r="23" spans="1:6" x14ac:dyDescent="0.2">
      <c r="A23" t="s">
        <v>56</v>
      </c>
      <c r="B23" t="s">
        <v>73</v>
      </c>
      <c r="C23" t="s">
        <v>74</v>
      </c>
      <c r="D23" t="s">
        <v>83</v>
      </c>
      <c r="E23" s="2" t="s">
        <v>57</v>
      </c>
      <c r="F23" s="3">
        <f>3666069-3595445</f>
        <v>70624</v>
      </c>
    </row>
    <row r="24" spans="1:6" x14ac:dyDescent="0.2">
      <c r="A24" t="s">
        <v>67</v>
      </c>
      <c r="B24" t="s">
        <v>58</v>
      </c>
      <c r="C24" t="s">
        <v>60</v>
      </c>
      <c r="D24" t="s">
        <v>41</v>
      </c>
      <c r="E24" s="2" t="s">
        <v>57</v>
      </c>
      <c r="F24" s="3">
        <f>1343966-1266696</f>
        <v>77270</v>
      </c>
    </row>
    <row r="25" spans="1:6" x14ac:dyDescent="0.2">
      <c r="A25" t="s">
        <v>68</v>
      </c>
      <c r="B25" t="s">
        <v>59</v>
      </c>
      <c r="C25" t="s">
        <v>61</v>
      </c>
      <c r="D25" t="s">
        <v>84</v>
      </c>
      <c r="E25" s="2" t="s">
        <v>57</v>
      </c>
      <c r="F25" s="3">
        <f>1343966-1266696</f>
        <v>77270</v>
      </c>
    </row>
    <row r="26" spans="1:6" x14ac:dyDescent="0.2">
      <c r="A26" t="s">
        <v>75</v>
      </c>
      <c r="B26" t="s">
        <v>78</v>
      </c>
      <c r="C26" t="s">
        <v>79</v>
      </c>
      <c r="D26" t="s">
        <v>129</v>
      </c>
      <c r="E26" s="2" t="s">
        <v>57</v>
      </c>
      <c r="F26" s="3">
        <f>10072076-10014227</f>
        <v>57849</v>
      </c>
    </row>
    <row r="27" spans="1:6" x14ac:dyDescent="0.2">
      <c r="A27" t="s">
        <v>76</v>
      </c>
      <c r="B27" t="s">
        <v>80</v>
      </c>
      <c r="C27" t="s">
        <v>81</v>
      </c>
      <c r="D27" t="s">
        <v>85</v>
      </c>
      <c r="E27" s="2" t="s">
        <v>57</v>
      </c>
      <c r="F27" s="3">
        <f>10072076-10014227</f>
        <v>57849</v>
      </c>
    </row>
    <row r="28" spans="1:6" ht="17" customHeight="1" x14ac:dyDescent="0.2">
      <c r="A28" t="s">
        <v>124</v>
      </c>
      <c r="B28" t="s">
        <v>90</v>
      </c>
      <c r="C28" t="s">
        <v>103</v>
      </c>
      <c r="D28" t="s">
        <v>93</v>
      </c>
      <c r="E28" s="2" t="s">
        <v>57</v>
      </c>
      <c r="F28" s="3">
        <f>12582298-12406977</f>
        <v>175321</v>
      </c>
    </row>
    <row r="29" spans="1:6" x14ac:dyDescent="0.2">
      <c r="A29" t="s">
        <v>77</v>
      </c>
      <c r="B29" t="s">
        <v>7</v>
      </c>
      <c r="C29" t="s">
        <v>104</v>
      </c>
      <c r="E29" s="2" t="s">
        <v>57</v>
      </c>
      <c r="F29" s="3">
        <f>12582298-12406977</f>
        <v>175321</v>
      </c>
    </row>
    <row r="30" spans="1:6" x14ac:dyDescent="0.2">
      <c r="A30" t="s">
        <v>91</v>
      </c>
      <c r="B30" t="s">
        <v>7</v>
      </c>
      <c r="C30" t="s">
        <v>71</v>
      </c>
      <c r="E30" s="2" t="s">
        <v>57</v>
      </c>
      <c r="F30" s="3">
        <f>14242467-14178149</f>
        <v>64318</v>
      </c>
    </row>
    <row r="31" spans="1:6" x14ac:dyDescent="0.2">
      <c r="A31" t="s">
        <v>92</v>
      </c>
      <c r="B31" t="s">
        <v>70</v>
      </c>
      <c r="C31" t="s">
        <v>69</v>
      </c>
      <c r="D31" t="s">
        <v>88</v>
      </c>
      <c r="E31" s="2" t="s">
        <v>57</v>
      </c>
      <c r="F31" s="3">
        <f>14242467-14178149</f>
        <v>64318</v>
      </c>
    </row>
    <row r="32" spans="1:6" x14ac:dyDescent="0.2">
      <c r="A32" t="s">
        <v>109</v>
      </c>
      <c r="B32" t="s">
        <v>7</v>
      </c>
      <c r="C32" t="s">
        <v>65</v>
      </c>
      <c r="E32" s="2" t="s">
        <v>57</v>
      </c>
      <c r="F32" s="3">
        <f>26321399-26169422</f>
        <v>151977</v>
      </c>
    </row>
    <row r="33" spans="1:6" x14ac:dyDescent="0.2">
      <c r="A33" t="s">
        <v>98</v>
      </c>
      <c r="B33" t="s">
        <v>7</v>
      </c>
      <c r="C33" t="s">
        <v>66</v>
      </c>
      <c r="E33" s="2" t="s">
        <v>57</v>
      </c>
      <c r="F33" s="3">
        <f>26321399-26169422</f>
        <v>151977</v>
      </c>
    </row>
    <row r="34" spans="1:6" x14ac:dyDescent="0.2">
      <c r="A34" t="s">
        <v>94</v>
      </c>
      <c r="B34" t="s">
        <v>7</v>
      </c>
      <c r="C34" t="s">
        <v>107</v>
      </c>
      <c r="E34" s="2" t="s">
        <v>62</v>
      </c>
      <c r="F34" s="3">
        <f>11325758-11316008</f>
        <v>9750</v>
      </c>
    </row>
    <row r="35" spans="1:6" x14ac:dyDescent="0.2">
      <c r="A35" t="s">
        <v>95</v>
      </c>
      <c r="B35" t="s">
        <v>96</v>
      </c>
      <c r="C35" t="s">
        <v>108</v>
      </c>
      <c r="D35" t="s">
        <v>97</v>
      </c>
      <c r="E35" s="2" t="s">
        <v>62</v>
      </c>
      <c r="F35" s="3">
        <f>11325758-11316008</f>
        <v>9750</v>
      </c>
    </row>
    <row r="37" spans="1:6" x14ac:dyDescent="0.2">
      <c r="A37" s="1" t="s">
        <v>110</v>
      </c>
    </row>
    <row r="38" spans="1:6" x14ac:dyDescent="0.2">
      <c r="A38" t="s">
        <v>118</v>
      </c>
    </row>
    <row r="39" spans="1:6" x14ac:dyDescent="0.2">
      <c r="A39" t="s">
        <v>119</v>
      </c>
    </row>
    <row r="40" spans="1:6" x14ac:dyDescent="0.2">
      <c r="A40" t="s">
        <v>111</v>
      </c>
    </row>
    <row r="41" spans="1:6" x14ac:dyDescent="0.2">
      <c r="A41" t="s">
        <v>112</v>
      </c>
    </row>
    <row r="42" spans="1:6" x14ac:dyDescent="0.2">
      <c r="A42" t="s">
        <v>113</v>
      </c>
    </row>
    <row r="43" spans="1:6" x14ac:dyDescent="0.2">
      <c r="A43" t="s">
        <v>114</v>
      </c>
    </row>
    <row r="44" spans="1:6" x14ac:dyDescent="0.2">
      <c r="A44" t="s">
        <v>115</v>
      </c>
    </row>
    <row r="45" spans="1:6" x14ac:dyDescent="0.2">
      <c r="A45" t="s">
        <v>116</v>
      </c>
    </row>
    <row r="46" spans="1:6" x14ac:dyDescent="0.2">
      <c r="A46" t="s">
        <v>125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Microsoft Office User</cp:lastModifiedBy>
  <dcterms:created xsi:type="dcterms:W3CDTF">2020-06-22T13:22:03Z</dcterms:created>
  <dcterms:modified xsi:type="dcterms:W3CDTF">2020-09-10T11:39:10Z</dcterms:modified>
</cp:coreProperties>
</file>