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apinyoyingpb/Notebook/Archive/2018/isoseq_project/isoseq_analysis/exPhaser/ttn/"/>
    </mc:Choice>
  </mc:AlternateContent>
  <xr:revisionPtr revIDLastSave="0" documentId="13_ncr:1_{FA64F9B4-2092-9248-A41C-0CC98D362264}" xr6:coauthVersionLast="43" xr6:coauthVersionMax="43" xr10:uidLastSave="{00000000-0000-0000-0000-000000000000}"/>
  <bookViews>
    <workbookView xWindow="120" yWindow="1200" windowWidth="28040" windowHeight="17440" xr2:uid="{00000000-000D-0000-FFFF-FFFF00000000}"/>
  </bookViews>
  <sheets>
    <sheet name="3M_ttn_10-14_main_analysis" sheetId="1" r:id="rId1"/>
    <sheet name="rm_artifac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7" i="2" l="1"/>
  <c r="M6" i="2" s="1"/>
  <c r="J7" i="2"/>
  <c r="K4" i="2" s="1"/>
  <c r="H7" i="2"/>
  <c r="I5" i="2" s="1"/>
  <c r="M5" i="2"/>
  <c r="M4" i="2"/>
  <c r="M3" i="2"/>
  <c r="M2" i="2"/>
  <c r="I2" i="2" l="1"/>
  <c r="K2" i="2"/>
  <c r="K6" i="2"/>
  <c r="K5" i="2"/>
  <c r="I6" i="2"/>
  <c r="K3" i="2"/>
  <c r="I3" i="2"/>
  <c r="I4" i="2"/>
  <c r="M3" i="1"/>
  <c r="M4" i="1"/>
  <c r="M5" i="1"/>
  <c r="M6" i="1"/>
  <c r="M7" i="1"/>
  <c r="M8" i="1"/>
  <c r="M9" i="1"/>
  <c r="M2" i="1"/>
  <c r="K3" i="1"/>
  <c r="K4" i="1"/>
  <c r="K5" i="1"/>
  <c r="K6" i="1"/>
  <c r="K7" i="1"/>
  <c r="K8" i="1"/>
  <c r="K9" i="1"/>
  <c r="K2" i="1"/>
  <c r="I3" i="1"/>
  <c r="I4" i="1"/>
  <c r="I5" i="1"/>
  <c r="I6" i="1"/>
  <c r="I7" i="1"/>
  <c r="I8" i="1"/>
  <c r="I9" i="1"/>
  <c r="I2" i="1"/>
  <c r="L10" i="1"/>
  <c r="J10" i="1"/>
  <c r="H10" i="1"/>
</calcChain>
</file>

<file path=xl/sharedStrings.xml><?xml version="1.0" encoding="utf-8"?>
<sst xmlns="http://schemas.openxmlformats.org/spreadsheetml/2006/main" count="29" uniqueCount="16">
  <si>
    <t>pattern_num</t>
  </si>
  <si>
    <t>NM_011652_exon14</t>
  </si>
  <si>
    <t>NM_011652_exon13c</t>
  </si>
  <si>
    <t>NM_011652_exon12c</t>
  </si>
  <si>
    <t>NM_011652_exon11c</t>
  </si>
  <si>
    <t>NM_011652_exon10</t>
  </si>
  <si>
    <t>transcript_ids</t>
  </si>
  <si>
    <t>cardiac_flCount</t>
  </si>
  <si>
    <t>edl_flCount</t>
  </si>
  <si>
    <t>soleus_flCount</t>
  </si>
  <si>
    <t>ENSMUST00000011934.11, ENSMUST00000099980.9</t>
  </si>
  <si>
    <t>ENSMUST00000099981.8, ENSMUST00000111882.8, ENSMUST00000111846.8</t>
  </si>
  <si>
    <t>total</t>
  </si>
  <si>
    <t>Likely Artifact, all 4 FL reads have mismatchs on exon 10 and 13</t>
  </si>
  <si>
    <t>Likely Artifact, 4 FL reads have mismatchs on exon 12 in edl, 1 looks ok</t>
  </si>
  <si>
    <t>Artifacts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</si>
</sst>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6" fillId="0" borderId="0" xfId="0" applyFont="1" applyAlignment="1">
      <alignment horizontal="right"/>
    </xf>
    <xf numFmtId="0" fontId="16" fillId="0" borderId="0" xfId="0" applyFont="1"/>
    <xf numFmtId="164" fontId="0" fillId="0" borderId="0" xfId="1" applyNumberFormat="1" applyFont="1"/>
    <xf numFmtId="0" fontId="14" fillId="0" borderId="0" xfId="0" applyFont="1"/>
    <xf numFmtId="164" fontId="14" fillId="0" borderId="0" xfId="1" applyNumberFormat="1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workbookViewId="0">
      <selection activeCell="G2" sqref="G2"/>
    </sheetView>
  </sheetViews>
  <sheetFormatPr baseColWidth="10" defaultRowHeight="16" x14ac:dyDescent="0.2"/>
  <cols>
    <col min="2" max="2" width="11.1640625" customWidth="1"/>
    <col min="7" max="7" width="67.33203125" bestFit="1" customWidth="1"/>
  </cols>
  <sheetData>
    <row r="1" spans="1:13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J1" t="s">
        <v>8</v>
      </c>
      <c r="L1" t="s">
        <v>9</v>
      </c>
    </row>
    <row r="2" spans="1:13" s="4" customFormat="1" x14ac:dyDescent="0.2">
      <c r="A2" s="4">
        <v>0</v>
      </c>
      <c r="B2" s="4" t="b">
        <v>0</v>
      </c>
      <c r="C2" s="4" t="b">
        <v>0</v>
      </c>
      <c r="D2" s="4" t="b">
        <v>0</v>
      </c>
      <c r="E2" s="4" t="b">
        <v>0</v>
      </c>
      <c r="F2" s="4" t="b">
        <v>0</v>
      </c>
      <c r="G2" s="4" t="s">
        <v>15</v>
      </c>
      <c r="H2" s="4">
        <v>7</v>
      </c>
      <c r="I2" s="5">
        <f>H2/$H$10</f>
        <v>1.9607843137254902E-2</v>
      </c>
      <c r="J2" s="4">
        <v>5</v>
      </c>
      <c r="K2" s="5">
        <f>J2/$J$10</f>
        <v>3.977724741447892E-3</v>
      </c>
      <c r="L2" s="4">
        <v>0</v>
      </c>
      <c r="M2" s="5">
        <f>L2/$L$10</f>
        <v>0</v>
      </c>
    </row>
    <row r="3" spans="1:13" x14ac:dyDescent="0.2">
      <c r="A3">
        <v>17</v>
      </c>
      <c r="B3" t="b">
        <v>1</v>
      </c>
      <c r="C3" t="b">
        <v>0</v>
      </c>
      <c r="D3" t="b">
        <v>0</v>
      </c>
      <c r="E3" t="b">
        <v>0</v>
      </c>
      <c r="F3" t="b">
        <v>1</v>
      </c>
      <c r="H3">
        <v>36</v>
      </c>
      <c r="I3" s="3">
        <f t="shared" ref="I3:I9" si="0">H3/$H$10</f>
        <v>0.10084033613445378</v>
      </c>
      <c r="J3">
        <v>1226</v>
      </c>
      <c r="K3" s="3">
        <f t="shared" ref="K3:K9" si="1">J3/$J$10</f>
        <v>0.97533810660302311</v>
      </c>
      <c r="L3">
        <v>122</v>
      </c>
      <c r="M3" s="3">
        <f t="shared" ref="M3:M9" si="2">L3/$L$10</f>
        <v>0.58653846153846156</v>
      </c>
    </row>
    <row r="4" spans="1:13" x14ac:dyDescent="0.2">
      <c r="A4">
        <v>19</v>
      </c>
      <c r="B4" t="b">
        <v>1</v>
      </c>
      <c r="C4" t="b">
        <v>0</v>
      </c>
      <c r="D4" t="b">
        <v>0</v>
      </c>
      <c r="E4" t="b">
        <v>1</v>
      </c>
      <c r="F4" t="b">
        <v>1</v>
      </c>
      <c r="H4">
        <v>59</v>
      </c>
      <c r="I4" s="3">
        <f t="shared" si="0"/>
        <v>0.16526610644257703</v>
      </c>
      <c r="J4">
        <v>0</v>
      </c>
      <c r="K4" s="3">
        <f t="shared" si="1"/>
        <v>0</v>
      </c>
      <c r="L4">
        <v>0</v>
      </c>
      <c r="M4" s="3">
        <f t="shared" si="2"/>
        <v>0</v>
      </c>
    </row>
    <row r="5" spans="1:13" s="4" customFormat="1" x14ac:dyDescent="0.2">
      <c r="A5" s="4">
        <v>21</v>
      </c>
      <c r="B5" s="4" t="b">
        <v>1</v>
      </c>
      <c r="C5" s="4" t="b">
        <v>0</v>
      </c>
      <c r="D5" s="4" t="b">
        <v>1</v>
      </c>
      <c r="E5" s="4" t="b">
        <v>0</v>
      </c>
      <c r="F5" s="4" t="b">
        <v>1</v>
      </c>
      <c r="G5" s="4" t="s">
        <v>14</v>
      </c>
      <c r="H5" s="4">
        <v>0</v>
      </c>
      <c r="I5" s="5">
        <f t="shared" si="0"/>
        <v>0</v>
      </c>
      <c r="J5" s="4">
        <v>5</v>
      </c>
      <c r="K5" s="5">
        <f t="shared" si="1"/>
        <v>3.977724741447892E-3</v>
      </c>
      <c r="L5" s="4">
        <v>2</v>
      </c>
      <c r="M5" s="5">
        <f t="shared" si="2"/>
        <v>9.6153846153846159E-3</v>
      </c>
    </row>
    <row r="6" spans="1:13" s="4" customFormat="1" x14ac:dyDescent="0.2">
      <c r="A6" s="4">
        <v>25</v>
      </c>
      <c r="B6" s="4" t="b">
        <v>1</v>
      </c>
      <c r="C6" s="4" t="b">
        <v>1</v>
      </c>
      <c r="D6" s="4" t="b">
        <v>0</v>
      </c>
      <c r="E6" s="4" t="b">
        <v>0</v>
      </c>
      <c r="F6" s="4" t="b">
        <v>1</v>
      </c>
      <c r="G6" s="4" t="s">
        <v>13</v>
      </c>
      <c r="H6" s="4">
        <v>4</v>
      </c>
      <c r="I6" s="5">
        <f t="shared" si="0"/>
        <v>1.1204481792717087E-2</v>
      </c>
      <c r="J6" s="4">
        <v>0</v>
      </c>
      <c r="K6" s="5">
        <f t="shared" si="1"/>
        <v>0</v>
      </c>
      <c r="L6" s="4">
        <v>0</v>
      </c>
      <c r="M6" s="5">
        <f t="shared" si="2"/>
        <v>0</v>
      </c>
    </row>
    <row r="7" spans="1:13" x14ac:dyDescent="0.2">
      <c r="A7">
        <v>27</v>
      </c>
      <c r="B7" t="b">
        <v>1</v>
      </c>
      <c r="C7" t="b">
        <v>1</v>
      </c>
      <c r="D7" t="b">
        <v>0</v>
      </c>
      <c r="E7" t="b">
        <v>1</v>
      </c>
      <c r="F7" t="b">
        <v>1</v>
      </c>
      <c r="H7">
        <v>218</v>
      </c>
      <c r="I7" s="3">
        <f t="shared" si="0"/>
        <v>0.61064425770308128</v>
      </c>
      <c r="J7">
        <v>0</v>
      </c>
      <c r="K7" s="3">
        <f t="shared" si="1"/>
        <v>0</v>
      </c>
      <c r="L7">
        <v>0</v>
      </c>
      <c r="M7" s="3">
        <f t="shared" si="2"/>
        <v>0</v>
      </c>
    </row>
    <row r="8" spans="1:13" x14ac:dyDescent="0.2">
      <c r="A8">
        <v>29</v>
      </c>
      <c r="B8" t="b">
        <v>1</v>
      </c>
      <c r="C8" t="b">
        <v>1</v>
      </c>
      <c r="D8" t="b">
        <v>1</v>
      </c>
      <c r="E8" t="b">
        <v>0</v>
      </c>
      <c r="F8" t="b">
        <v>1</v>
      </c>
      <c r="G8" t="s">
        <v>10</v>
      </c>
      <c r="H8">
        <v>10</v>
      </c>
      <c r="I8" s="3">
        <f t="shared" si="0"/>
        <v>2.8011204481792718E-2</v>
      </c>
      <c r="J8">
        <v>21</v>
      </c>
      <c r="K8" s="3">
        <f t="shared" si="1"/>
        <v>1.6706443914081145E-2</v>
      </c>
      <c r="L8">
        <v>84</v>
      </c>
      <c r="M8" s="3">
        <f t="shared" si="2"/>
        <v>0.40384615384615385</v>
      </c>
    </row>
    <row r="9" spans="1:13" x14ac:dyDescent="0.2">
      <c r="A9">
        <v>31</v>
      </c>
      <c r="B9" t="b">
        <v>1</v>
      </c>
      <c r="C9" t="b">
        <v>1</v>
      </c>
      <c r="D9" t="b">
        <v>1</v>
      </c>
      <c r="E9" t="b">
        <v>1</v>
      </c>
      <c r="F9" t="b">
        <v>1</v>
      </c>
      <c r="G9" t="s">
        <v>11</v>
      </c>
      <c r="H9">
        <v>23</v>
      </c>
      <c r="I9" s="3">
        <f t="shared" si="0"/>
        <v>6.4425770308123242E-2</v>
      </c>
      <c r="J9">
        <v>0</v>
      </c>
      <c r="K9" s="3">
        <f t="shared" si="1"/>
        <v>0</v>
      </c>
      <c r="L9">
        <v>0</v>
      </c>
      <c r="M9" s="3">
        <f t="shared" si="2"/>
        <v>0</v>
      </c>
    </row>
    <row r="10" spans="1:13" x14ac:dyDescent="0.2">
      <c r="G10" s="1" t="s">
        <v>12</v>
      </c>
      <c r="H10" s="2">
        <f>SUM(H1:H9)</f>
        <v>357</v>
      </c>
      <c r="I10" s="2"/>
      <c r="J10" s="2">
        <f>SUM(J1:J9)</f>
        <v>1257</v>
      </c>
      <c r="K10" s="2"/>
      <c r="L10" s="2">
        <f>SUM(L2:L9)</f>
        <v>208</v>
      </c>
    </row>
  </sheetData>
  <conditionalFormatting sqref="B2:F9">
    <cfRule type="cellIs" dxfId="1" priority="1" operator="equal">
      <formula>TRUE</formula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C0D80-4379-E54A-AC00-B835FE7A2775}">
  <dimension ref="A1:M7"/>
  <sheetViews>
    <sheetView workbookViewId="0">
      <selection activeCell="G25" sqref="G25"/>
    </sheetView>
  </sheetViews>
  <sheetFormatPr baseColWidth="10" defaultRowHeight="16" x14ac:dyDescent="0.2"/>
  <cols>
    <col min="2" max="2" width="11.1640625" customWidth="1"/>
    <col min="7" max="7" width="67.33203125" bestFit="1" customWidth="1"/>
  </cols>
  <sheetData>
    <row r="1" spans="1:13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J1" t="s">
        <v>8</v>
      </c>
      <c r="L1" t="s">
        <v>9</v>
      </c>
    </row>
    <row r="2" spans="1:13" x14ac:dyDescent="0.2">
      <c r="A2">
        <v>17</v>
      </c>
      <c r="B2" t="b">
        <v>1</v>
      </c>
      <c r="C2" t="b">
        <v>0</v>
      </c>
      <c r="D2" t="b">
        <v>0</v>
      </c>
      <c r="E2" t="b">
        <v>0</v>
      </c>
      <c r="F2" t="b">
        <v>1</v>
      </c>
      <c r="H2">
        <v>36</v>
      </c>
      <c r="I2" s="3">
        <f>H2/$H$7</f>
        <v>0.10404624277456648</v>
      </c>
      <c r="J2">
        <v>1226</v>
      </c>
      <c r="K2" s="3">
        <f>J2/$J$7</f>
        <v>0.98315958299919803</v>
      </c>
      <c r="L2">
        <v>122</v>
      </c>
      <c r="M2" s="3">
        <f>L2/$L$7</f>
        <v>0.59223300970873782</v>
      </c>
    </row>
    <row r="3" spans="1:13" x14ac:dyDescent="0.2">
      <c r="A3">
        <v>19</v>
      </c>
      <c r="B3" t="b">
        <v>1</v>
      </c>
      <c r="C3" t="b">
        <v>0</v>
      </c>
      <c r="D3" t="b">
        <v>0</v>
      </c>
      <c r="E3" t="b">
        <v>1</v>
      </c>
      <c r="F3" t="b">
        <v>1</v>
      </c>
      <c r="H3">
        <v>59</v>
      </c>
      <c r="I3" s="3">
        <f>H3/$H$7</f>
        <v>0.17052023121387283</v>
      </c>
      <c r="J3">
        <v>0</v>
      </c>
      <c r="K3" s="3">
        <f>J3/$J$7</f>
        <v>0</v>
      </c>
      <c r="L3">
        <v>0</v>
      </c>
      <c r="M3" s="3">
        <f>L3/$L$7</f>
        <v>0</v>
      </c>
    </row>
    <row r="4" spans="1:13" x14ac:dyDescent="0.2">
      <c r="A4">
        <v>27</v>
      </c>
      <c r="B4" t="b">
        <v>1</v>
      </c>
      <c r="C4" t="b">
        <v>1</v>
      </c>
      <c r="D4" t="b">
        <v>0</v>
      </c>
      <c r="E4" t="b">
        <v>1</v>
      </c>
      <c r="F4" t="b">
        <v>1</v>
      </c>
      <c r="H4">
        <v>218</v>
      </c>
      <c r="I4" s="3">
        <f>H4/$H$7</f>
        <v>0.63005780346820806</v>
      </c>
      <c r="J4">
        <v>0</v>
      </c>
      <c r="K4" s="3">
        <f>J4/$J$7</f>
        <v>0</v>
      </c>
      <c r="L4">
        <v>0</v>
      </c>
      <c r="M4" s="3">
        <f>L4/$L$7</f>
        <v>0</v>
      </c>
    </row>
    <row r="5" spans="1:13" x14ac:dyDescent="0.2">
      <c r="A5">
        <v>29</v>
      </c>
      <c r="B5" t="b">
        <v>1</v>
      </c>
      <c r="C5" t="b">
        <v>1</v>
      </c>
      <c r="D5" t="b">
        <v>1</v>
      </c>
      <c r="E5" t="b">
        <v>0</v>
      </c>
      <c r="F5" t="b">
        <v>1</v>
      </c>
      <c r="G5" t="s">
        <v>10</v>
      </c>
      <c r="H5">
        <v>10</v>
      </c>
      <c r="I5" s="3">
        <f>H5/$H$7</f>
        <v>2.8901734104046242E-2</v>
      </c>
      <c r="J5">
        <v>21</v>
      </c>
      <c r="K5" s="3">
        <f>J5/$J$7</f>
        <v>1.6840417000801924E-2</v>
      </c>
      <c r="L5">
        <v>84</v>
      </c>
      <c r="M5" s="3">
        <f>L5/$L$7</f>
        <v>0.40776699029126212</v>
      </c>
    </row>
    <row r="6" spans="1:13" x14ac:dyDescent="0.2">
      <c r="A6">
        <v>31</v>
      </c>
      <c r="B6" t="b">
        <v>1</v>
      </c>
      <c r="C6" t="b">
        <v>1</v>
      </c>
      <c r="D6" t="b">
        <v>1</v>
      </c>
      <c r="E6" t="b">
        <v>1</v>
      </c>
      <c r="F6" t="b">
        <v>1</v>
      </c>
      <c r="G6" t="s">
        <v>11</v>
      </c>
      <c r="H6">
        <v>23</v>
      </c>
      <c r="I6" s="3">
        <f>H6/$H$7</f>
        <v>6.6473988439306353E-2</v>
      </c>
      <c r="J6">
        <v>0</v>
      </c>
      <c r="K6" s="3">
        <f>J6/$J$7</f>
        <v>0</v>
      </c>
      <c r="L6">
        <v>0</v>
      </c>
      <c r="M6" s="3">
        <f>L6/$L$7</f>
        <v>0</v>
      </c>
    </row>
    <row r="7" spans="1:13" x14ac:dyDescent="0.2">
      <c r="G7" s="1" t="s">
        <v>12</v>
      </c>
      <c r="H7" s="2">
        <f>SUM(H1:H6)</f>
        <v>346</v>
      </c>
      <c r="I7" s="2"/>
      <c r="J7" s="2">
        <f>SUM(J1:J6)</f>
        <v>1247</v>
      </c>
      <c r="K7" s="2"/>
      <c r="L7" s="2">
        <f>SUM(L2:L6)</f>
        <v>206</v>
      </c>
    </row>
  </sheetData>
  <conditionalFormatting sqref="B2:F6">
    <cfRule type="cellIs" dxfId="0" priority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3M_ttn_10-14_main_analysis</vt:lpstr>
      <vt:lpstr>rm_artifacts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Uapinyoying, Prech (NIH/NINDS) [V]</dc:creator>
  <cp:lastModifiedBy>Uapinyoying, Prech (NIH/NINDS) [V]</cp:lastModifiedBy>
  <dcterms:created xsi:type="dcterms:W3CDTF">2019-07-19T20:17:22Z</dcterms:created>
  <dcterms:modified xsi:type="dcterms:W3CDTF">2019-07-25T20:06:37Z</dcterms:modified>
</cp:coreProperties>
</file>