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/Users/macciol/Desktop/251314_Supp/"/>
    </mc:Choice>
  </mc:AlternateContent>
  <bookViews>
    <workbookView xWindow="760" yWindow="460" windowWidth="37640" windowHeight="21140"/>
  </bookViews>
  <sheets>
    <sheet name="SupplementalTable2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0" i="1" l="1"/>
  <c r="R21" i="1"/>
  <c r="R22" i="1"/>
  <c r="R23" i="1"/>
  <c r="R24" i="1"/>
  <c r="R25" i="1"/>
  <c r="R26" i="1"/>
  <c r="R19" i="1"/>
  <c r="P20" i="1"/>
  <c r="P21" i="1"/>
  <c r="P22" i="1"/>
  <c r="P23" i="1"/>
  <c r="P24" i="1"/>
  <c r="P25" i="1"/>
  <c r="P26" i="1"/>
  <c r="P19" i="1"/>
  <c r="N20" i="1"/>
  <c r="N21" i="1"/>
  <c r="N22" i="1"/>
  <c r="N23" i="1"/>
  <c r="N24" i="1"/>
  <c r="N25" i="1"/>
  <c r="N26" i="1"/>
  <c r="N19" i="1"/>
  <c r="J20" i="1"/>
  <c r="J21" i="1"/>
  <c r="J22" i="1"/>
  <c r="J23" i="1"/>
  <c r="J24" i="1"/>
  <c r="J25" i="1"/>
  <c r="J26" i="1"/>
  <c r="J19" i="1"/>
  <c r="H20" i="1"/>
  <c r="H21" i="1"/>
  <c r="H22" i="1"/>
  <c r="H23" i="1"/>
  <c r="H24" i="1"/>
  <c r="H25" i="1"/>
  <c r="H26" i="1"/>
  <c r="H19" i="1"/>
  <c r="F20" i="1"/>
  <c r="F21" i="1"/>
  <c r="F22" i="1"/>
  <c r="F23" i="1"/>
  <c r="F24" i="1"/>
  <c r="F25" i="1"/>
  <c r="F26" i="1"/>
  <c r="F19" i="1"/>
  <c r="D24" i="1"/>
  <c r="C24" i="1"/>
  <c r="C25" i="1"/>
  <c r="C23" i="1"/>
  <c r="C22" i="1"/>
  <c r="C21" i="1"/>
  <c r="C20" i="1"/>
  <c r="C19" i="1"/>
  <c r="D22" i="1"/>
  <c r="D21" i="1"/>
  <c r="D20" i="1"/>
  <c r="D19" i="1"/>
  <c r="D23" i="1"/>
  <c r="D25" i="1"/>
  <c r="G25" i="1"/>
  <c r="G24" i="1"/>
  <c r="G23" i="1"/>
  <c r="G22" i="1"/>
  <c r="G21" i="1"/>
  <c r="G20" i="1"/>
  <c r="G19" i="1"/>
  <c r="I25" i="1"/>
  <c r="I24" i="1"/>
  <c r="I23" i="1"/>
  <c r="I22" i="1"/>
  <c r="I26" i="1"/>
  <c r="I21" i="1"/>
  <c r="I20" i="1"/>
  <c r="I19" i="1"/>
  <c r="Q26" i="1"/>
  <c r="O26" i="1"/>
  <c r="M26" i="1"/>
  <c r="L26" i="1"/>
  <c r="C26" i="1"/>
  <c r="E25" i="1"/>
  <c r="E24" i="1"/>
  <c r="E23" i="1"/>
  <c r="E22" i="1"/>
  <c r="E21" i="1"/>
  <c r="E20" i="1"/>
  <c r="E19" i="1"/>
  <c r="G26" i="1"/>
  <c r="D26" i="1"/>
  <c r="E26" i="1"/>
  <c r="K19" i="1"/>
  <c r="K20" i="1"/>
  <c r="K21" i="1"/>
  <c r="K22" i="1"/>
  <c r="K23" i="1"/>
  <c r="K24" i="1"/>
  <c r="K25" i="1"/>
  <c r="K26" i="1"/>
</calcChain>
</file>

<file path=xl/sharedStrings.xml><?xml version="1.0" encoding="utf-8"?>
<sst xmlns="http://schemas.openxmlformats.org/spreadsheetml/2006/main" count="40" uniqueCount="23">
  <si>
    <t>Sample</t>
  </si>
  <si>
    <t>Technical replicate</t>
  </si>
  <si>
    <t>Passing Basecalled Reads</t>
  </si>
  <si>
    <t>Genome Aligned</t>
  </si>
  <si>
    <t>Quality Alignment</t>
  </si>
  <si>
    <t>polyA QC filtered</t>
  </si>
  <si>
    <t>Stringent start site filtered</t>
  </si>
  <si>
    <t>L1</t>
  </si>
  <si>
    <t>L2</t>
  </si>
  <si>
    <t>L3</t>
  </si>
  <si>
    <t>L4</t>
  </si>
  <si>
    <t>Young Adult</t>
  </si>
  <si>
    <t>Adult</t>
  </si>
  <si>
    <t>Male</t>
  </si>
  <si>
    <t>Non-corrected</t>
  </si>
  <si>
    <t>Corrected</t>
  </si>
  <si>
    <t>Post-correction</t>
  </si>
  <si>
    <t>Post Intron Filter</t>
  </si>
  <si>
    <t>% Remaining</t>
  </si>
  <si>
    <t>Total</t>
  </si>
  <si>
    <t>Three prime filter</t>
  </si>
  <si>
    <t>start site filtered</t>
  </si>
  <si>
    <r>
      <t>Supplemental Table 2 –</t>
    </r>
    <r>
      <rPr>
        <sz val="12"/>
        <color theme="1"/>
        <rFont val="Calibri"/>
        <family val="2"/>
        <scheme val="minor"/>
      </rPr>
      <t xml:space="preserve"> Number of reads remaining in each stage sequenced after each filtering step applied.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</si>
</sst>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3" fontId="0" fillId="0" borderId="10" xfId="0" applyNumberFormat="1" applyBorder="1"/>
    <xf numFmtId="0" fontId="17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zoomScale="85" zoomScaleNormal="116" zoomScalePageLayoutView="116" workbookViewId="0">
      <selection activeCell="A28" sqref="A28"/>
    </sheetView>
  </sheetViews>
  <sheetFormatPr baseColWidth="10" defaultRowHeight="16" x14ac:dyDescent="0.2"/>
  <cols>
    <col min="1" max="1" width="10" customWidth="1"/>
    <col min="2" max="2" width="12" customWidth="1"/>
    <col min="3" max="3" width="12.1640625" customWidth="1"/>
    <col min="4" max="4" width="8.83203125" customWidth="1"/>
    <col min="5" max="5" width="12.1640625" bestFit="1" customWidth="1"/>
    <col min="6" max="6" width="9.6640625" customWidth="1"/>
    <col min="7" max="7" width="10.33203125" customWidth="1"/>
    <col min="8" max="8" width="15" bestFit="1" customWidth="1"/>
    <col min="9" max="10" width="23.33203125" bestFit="1" customWidth="1"/>
    <col min="11" max="11" width="12.1640625" bestFit="1" customWidth="1"/>
    <col min="12" max="12" width="13.6640625" bestFit="1" customWidth="1"/>
    <col min="13" max="13" width="15" bestFit="1" customWidth="1"/>
    <col min="14" max="15" width="12.1640625" bestFit="1" customWidth="1"/>
    <col min="16" max="16" width="14.83203125" bestFit="1" customWidth="1"/>
    <col min="17" max="17" width="12.1640625" bestFit="1" customWidth="1"/>
    <col min="18" max="18" width="15.6640625" bestFit="1" customWidth="1"/>
  </cols>
  <sheetData>
    <row r="1" spans="1:8" ht="4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/>
    </row>
    <row r="2" spans="1:8" x14ac:dyDescent="0.2">
      <c r="A2" s="4" t="s">
        <v>7</v>
      </c>
      <c r="B2" s="4">
        <v>1</v>
      </c>
      <c r="C2" s="5">
        <v>232292</v>
      </c>
      <c r="D2" s="5">
        <v>202914</v>
      </c>
      <c r="E2" s="5">
        <v>187805</v>
      </c>
      <c r="F2" s="5">
        <v>164289</v>
      </c>
      <c r="G2" s="5">
        <v>129345</v>
      </c>
    </row>
    <row r="3" spans="1:8" x14ac:dyDescent="0.2">
      <c r="A3" s="4"/>
      <c r="B3" s="4">
        <v>2</v>
      </c>
      <c r="C3" s="5">
        <v>590372</v>
      </c>
      <c r="D3" s="5">
        <v>511700</v>
      </c>
      <c r="E3" s="5">
        <v>464882</v>
      </c>
      <c r="F3" s="5">
        <v>421063</v>
      </c>
      <c r="G3" s="5">
        <v>326320</v>
      </c>
    </row>
    <row r="4" spans="1:8" x14ac:dyDescent="0.2">
      <c r="A4" s="4" t="s">
        <v>8</v>
      </c>
      <c r="B4" s="4">
        <v>1</v>
      </c>
      <c r="C4" s="5">
        <v>80499</v>
      </c>
      <c r="D4" s="5">
        <v>68715</v>
      </c>
      <c r="E4" s="5">
        <v>62989</v>
      </c>
      <c r="F4" s="5">
        <v>55325</v>
      </c>
      <c r="G4" s="5">
        <v>44130</v>
      </c>
    </row>
    <row r="5" spans="1:8" x14ac:dyDescent="0.2">
      <c r="A5" s="4"/>
      <c r="B5" s="4">
        <v>2</v>
      </c>
      <c r="C5" s="5">
        <v>689242</v>
      </c>
      <c r="D5" s="5">
        <v>584995</v>
      </c>
      <c r="E5" s="5">
        <v>536897</v>
      </c>
      <c r="F5" s="5">
        <v>492027</v>
      </c>
      <c r="G5" s="5">
        <v>383579</v>
      </c>
    </row>
    <row r="6" spans="1:8" x14ac:dyDescent="0.2">
      <c r="A6" s="4" t="s">
        <v>9</v>
      </c>
      <c r="B6" s="4">
        <v>1</v>
      </c>
      <c r="C6" s="5">
        <v>238012</v>
      </c>
      <c r="D6" s="5">
        <v>212362</v>
      </c>
      <c r="E6" s="5">
        <v>197020</v>
      </c>
      <c r="F6" s="5">
        <v>176305</v>
      </c>
      <c r="G6" s="5">
        <v>141076</v>
      </c>
    </row>
    <row r="7" spans="1:8" x14ac:dyDescent="0.2">
      <c r="A7" s="4"/>
      <c r="B7" s="4">
        <v>2</v>
      </c>
      <c r="C7" s="5">
        <v>573238</v>
      </c>
      <c r="D7" s="5">
        <v>489020</v>
      </c>
      <c r="E7" s="5">
        <v>451054</v>
      </c>
      <c r="F7" s="5">
        <v>416917</v>
      </c>
      <c r="G7" s="5">
        <v>321872</v>
      </c>
    </row>
    <row r="8" spans="1:8" x14ac:dyDescent="0.2">
      <c r="A8" s="4" t="s">
        <v>10</v>
      </c>
      <c r="B8" s="4">
        <v>1</v>
      </c>
      <c r="C8" s="5">
        <v>319912</v>
      </c>
      <c r="D8" s="5">
        <v>283506</v>
      </c>
      <c r="E8" s="5">
        <v>260326</v>
      </c>
      <c r="F8" s="5">
        <v>231684</v>
      </c>
      <c r="G8" s="5">
        <v>180860</v>
      </c>
    </row>
    <row r="9" spans="1:8" x14ac:dyDescent="0.2">
      <c r="A9" s="4"/>
      <c r="B9" s="4">
        <v>2</v>
      </c>
      <c r="C9" s="5">
        <v>220286</v>
      </c>
      <c r="D9" s="5">
        <v>190898</v>
      </c>
      <c r="E9" s="5">
        <v>175526</v>
      </c>
      <c r="F9" s="5">
        <v>160739</v>
      </c>
      <c r="G9" s="5">
        <v>125884</v>
      </c>
    </row>
    <row r="10" spans="1:8" x14ac:dyDescent="0.2">
      <c r="A10" s="4" t="s">
        <v>11</v>
      </c>
      <c r="B10" s="4">
        <v>1</v>
      </c>
      <c r="C10" s="5">
        <v>957639</v>
      </c>
      <c r="D10" s="5">
        <v>870697</v>
      </c>
      <c r="E10" s="5">
        <v>782843</v>
      </c>
      <c r="F10" s="5">
        <v>674306</v>
      </c>
      <c r="G10" s="5">
        <v>521411</v>
      </c>
    </row>
    <row r="11" spans="1:8" x14ac:dyDescent="0.2">
      <c r="A11" s="4"/>
      <c r="B11" s="4">
        <v>2</v>
      </c>
      <c r="C11" s="5">
        <v>82283</v>
      </c>
      <c r="D11" s="5">
        <v>76089</v>
      </c>
      <c r="E11" s="5">
        <v>71284</v>
      </c>
      <c r="F11" s="5">
        <v>67399</v>
      </c>
      <c r="G11" s="5">
        <v>48903</v>
      </c>
    </row>
    <row r="12" spans="1:8" x14ac:dyDescent="0.2">
      <c r="A12" s="4" t="s">
        <v>12</v>
      </c>
      <c r="B12" s="4">
        <v>1</v>
      </c>
      <c r="C12" s="5">
        <v>232515</v>
      </c>
      <c r="D12" s="5">
        <v>206706</v>
      </c>
      <c r="E12" s="5">
        <v>191937</v>
      </c>
      <c r="F12" s="5">
        <v>182580</v>
      </c>
      <c r="G12" s="5">
        <v>122567</v>
      </c>
    </row>
    <row r="13" spans="1:8" x14ac:dyDescent="0.2">
      <c r="A13" s="4"/>
      <c r="B13" s="4">
        <v>2</v>
      </c>
      <c r="C13" s="5">
        <v>535939</v>
      </c>
      <c r="D13" s="5">
        <v>482143</v>
      </c>
      <c r="E13" s="5">
        <v>443412</v>
      </c>
      <c r="F13" s="5">
        <v>416133</v>
      </c>
      <c r="G13" s="5">
        <v>296425</v>
      </c>
    </row>
    <row r="14" spans="1:8" x14ac:dyDescent="0.2">
      <c r="A14" s="4" t="s">
        <v>13</v>
      </c>
      <c r="B14" s="4">
        <v>1</v>
      </c>
      <c r="C14" s="5">
        <v>415187</v>
      </c>
      <c r="D14" s="5">
        <v>360695</v>
      </c>
      <c r="E14" s="5">
        <v>329442</v>
      </c>
      <c r="F14" s="5">
        <v>284699</v>
      </c>
      <c r="G14" s="5">
        <v>199605</v>
      </c>
    </row>
    <row r="15" spans="1:8" x14ac:dyDescent="0.2">
      <c r="A15" s="4"/>
      <c r="B15" s="4">
        <v>2</v>
      </c>
      <c r="C15" s="5">
        <v>373567</v>
      </c>
      <c r="D15" s="5">
        <v>325873</v>
      </c>
      <c r="E15" s="5">
        <v>300096</v>
      </c>
      <c r="F15" s="5">
        <v>283288</v>
      </c>
      <c r="G15" s="5">
        <v>180525</v>
      </c>
    </row>
    <row r="18" spans="1:18" ht="48" x14ac:dyDescent="0.2">
      <c r="A18" s="3" t="s">
        <v>0</v>
      </c>
      <c r="B18" s="3"/>
      <c r="C18" s="3" t="s">
        <v>2</v>
      </c>
      <c r="D18" s="3" t="s">
        <v>3</v>
      </c>
      <c r="E18" s="3" t="s">
        <v>4</v>
      </c>
      <c r="F18" s="3" t="s">
        <v>18</v>
      </c>
      <c r="G18" s="3" t="s">
        <v>5</v>
      </c>
      <c r="H18" s="3" t="s">
        <v>18</v>
      </c>
      <c r="I18" s="3" t="s">
        <v>21</v>
      </c>
      <c r="J18" s="3" t="s">
        <v>18</v>
      </c>
      <c r="K18" s="3" t="s">
        <v>14</v>
      </c>
      <c r="L18" s="3" t="s">
        <v>15</v>
      </c>
      <c r="M18" s="3" t="s">
        <v>16</v>
      </c>
      <c r="N18" s="3" t="s">
        <v>18</v>
      </c>
      <c r="O18" s="3" t="s">
        <v>17</v>
      </c>
      <c r="P18" s="3" t="s">
        <v>18</v>
      </c>
      <c r="Q18" s="3" t="s">
        <v>20</v>
      </c>
      <c r="R18" s="3" t="s">
        <v>18</v>
      </c>
    </row>
    <row r="19" spans="1:18" x14ac:dyDescent="0.2">
      <c r="A19" s="4" t="s">
        <v>7</v>
      </c>
      <c r="B19" s="4"/>
      <c r="C19" s="5">
        <f>C2+C3</f>
        <v>822664</v>
      </c>
      <c r="D19" s="5">
        <f>D2+D3</f>
        <v>714614</v>
      </c>
      <c r="E19" s="5">
        <f>E2+E3</f>
        <v>652687</v>
      </c>
      <c r="F19" s="4">
        <f>100*E19/D19</f>
        <v>91.334202800392944</v>
      </c>
      <c r="G19" s="5">
        <f>F2+F3</f>
        <v>585352</v>
      </c>
      <c r="H19" s="4">
        <f>100*G19/D19</f>
        <v>81.911633413283255</v>
      </c>
      <c r="I19" s="5">
        <f>G2+G3</f>
        <v>455665</v>
      </c>
      <c r="J19" s="4">
        <f>100*I19/D19</f>
        <v>63.763794160203972</v>
      </c>
      <c r="K19" s="5">
        <f t="shared" ref="K19:K24" si="0">M19-L19</f>
        <v>403611</v>
      </c>
      <c r="L19" s="5">
        <v>33670</v>
      </c>
      <c r="M19" s="5">
        <v>437281</v>
      </c>
      <c r="N19" s="4">
        <f>100*M19/D19</f>
        <v>61.191216516888836</v>
      </c>
      <c r="O19" s="5">
        <v>432668</v>
      </c>
      <c r="P19" s="4">
        <f>100*O19/D19</f>
        <v>60.545693199405555</v>
      </c>
      <c r="Q19" s="5">
        <v>428580</v>
      </c>
      <c r="R19" s="4">
        <f>100*Q19/D19</f>
        <v>59.973636116840702</v>
      </c>
    </row>
    <row r="20" spans="1:18" x14ac:dyDescent="0.2">
      <c r="A20" s="4" t="s">
        <v>8</v>
      </c>
      <c r="B20" s="4"/>
      <c r="C20" s="5">
        <f>C4+C5</f>
        <v>769741</v>
      </c>
      <c r="D20" s="5">
        <f>D4+D5</f>
        <v>653710</v>
      </c>
      <c r="E20" s="5">
        <f>E4+E5</f>
        <v>599886</v>
      </c>
      <c r="F20" s="4">
        <f t="shared" ref="F20:F26" si="1">100*E20/D20</f>
        <v>91.766379587278763</v>
      </c>
      <c r="G20" s="5">
        <f>F4+F5</f>
        <v>547352</v>
      </c>
      <c r="H20" s="4">
        <f t="shared" ref="H20:H26" si="2">100*G20/D20</f>
        <v>83.730094384360044</v>
      </c>
      <c r="I20" s="5">
        <f>G4+G5</f>
        <v>427709</v>
      </c>
      <c r="J20" s="4">
        <f t="shared" ref="J20:J26" si="3">100*I20/D20</f>
        <v>65.427942053815912</v>
      </c>
      <c r="K20" s="5">
        <f t="shared" si="0"/>
        <v>383303</v>
      </c>
      <c r="L20" s="5">
        <v>31103</v>
      </c>
      <c r="M20" s="5">
        <v>414406</v>
      </c>
      <c r="N20" s="4">
        <f t="shared" ref="N20:N26" si="4">100*M20/D20</f>
        <v>63.392941824356363</v>
      </c>
      <c r="O20" s="5">
        <v>410676</v>
      </c>
      <c r="P20" s="4">
        <f t="shared" ref="P20:P26" si="5">100*O20/D20</f>
        <v>62.822352419268483</v>
      </c>
      <c r="Q20" s="4">
        <v>407491</v>
      </c>
      <c r="R20" s="4">
        <f t="shared" ref="R20:R26" si="6">100*Q20/D20</f>
        <v>62.335133315996387</v>
      </c>
    </row>
    <row r="21" spans="1:18" x14ac:dyDescent="0.2">
      <c r="A21" s="4" t="s">
        <v>9</v>
      </c>
      <c r="B21" s="4"/>
      <c r="C21" s="5">
        <f>C6+C7</f>
        <v>811250</v>
      </c>
      <c r="D21" s="5">
        <f>D6+D7</f>
        <v>701382</v>
      </c>
      <c r="E21" s="5">
        <f>E6+E7</f>
        <v>648074</v>
      </c>
      <c r="F21" s="4">
        <f t="shared" si="1"/>
        <v>92.399576835447732</v>
      </c>
      <c r="G21" s="5">
        <f>F6+F7</f>
        <v>593222</v>
      </c>
      <c r="H21" s="4">
        <f t="shared" si="2"/>
        <v>84.579016855294256</v>
      </c>
      <c r="I21" s="5">
        <f>G6+G7</f>
        <v>462948</v>
      </c>
      <c r="J21" s="4">
        <f t="shared" si="3"/>
        <v>66.005115614600882</v>
      </c>
      <c r="K21" s="5">
        <f t="shared" si="0"/>
        <v>415005</v>
      </c>
      <c r="L21" s="5">
        <v>32180</v>
      </c>
      <c r="M21" s="5">
        <v>447185</v>
      </c>
      <c r="N21" s="4">
        <f t="shared" si="4"/>
        <v>63.757695521128284</v>
      </c>
      <c r="O21" s="5">
        <v>443221</v>
      </c>
      <c r="P21" s="4">
        <f t="shared" si="5"/>
        <v>63.192525613716917</v>
      </c>
      <c r="Q21" s="5">
        <v>439276</v>
      </c>
      <c r="R21" s="4">
        <f t="shared" si="6"/>
        <v>62.630064643803237</v>
      </c>
    </row>
    <row r="22" spans="1:18" x14ac:dyDescent="0.2">
      <c r="A22" s="4" t="s">
        <v>10</v>
      </c>
      <c r="B22" s="4"/>
      <c r="C22" s="5">
        <f>C8+C9</f>
        <v>540198</v>
      </c>
      <c r="D22" s="5">
        <f>D8+D9</f>
        <v>474404</v>
      </c>
      <c r="E22" s="5">
        <f>E8+E9</f>
        <v>435852</v>
      </c>
      <c r="F22" s="4">
        <f t="shared" si="1"/>
        <v>91.873592971391474</v>
      </c>
      <c r="G22" s="5">
        <f>F8+F9</f>
        <v>392423</v>
      </c>
      <c r="H22" s="4">
        <f t="shared" si="2"/>
        <v>82.719159197645894</v>
      </c>
      <c r="I22" s="5">
        <f>G8+G9</f>
        <v>306744</v>
      </c>
      <c r="J22" s="4">
        <f t="shared" si="3"/>
        <v>64.658814006627267</v>
      </c>
      <c r="K22" s="5">
        <f t="shared" si="0"/>
        <v>275282</v>
      </c>
      <c r="L22" s="5">
        <v>21597</v>
      </c>
      <c r="M22" s="5">
        <v>296879</v>
      </c>
      <c r="N22" s="4">
        <f t="shared" si="4"/>
        <v>62.579362737245049</v>
      </c>
      <c r="O22" s="5">
        <v>294445</v>
      </c>
      <c r="P22" s="4">
        <f t="shared" si="5"/>
        <v>62.066297923289014</v>
      </c>
      <c r="Q22" s="4">
        <v>291801</v>
      </c>
      <c r="R22" s="4">
        <f t="shared" si="6"/>
        <v>61.508967040750079</v>
      </c>
    </row>
    <row r="23" spans="1:18" x14ac:dyDescent="0.2">
      <c r="A23" s="4" t="s">
        <v>11</v>
      </c>
      <c r="B23" s="4"/>
      <c r="C23" s="5">
        <f>C10+C11</f>
        <v>1039922</v>
      </c>
      <c r="D23" s="5">
        <f>D10+D11</f>
        <v>946786</v>
      </c>
      <c r="E23" s="5">
        <f>E10+E11</f>
        <v>854127</v>
      </c>
      <c r="F23" s="4">
        <f t="shared" si="1"/>
        <v>90.213311138947972</v>
      </c>
      <c r="G23" s="5">
        <f>F10+F11</f>
        <v>741705</v>
      </c>
      <c r="H23" s="4">
        <f t="shared" si="2"/>
        <v>78.339244560016724</v>
      </c>
      <c r="I23" s="5">
        <f>G10+G11</f>
        <v>570314</v>
      </c>
      <c r="J23" s="4">
        <f t="shared" si="3"/>
        <v>60.236843383826965</v>
      </c>
      <c r="K23" s="5">
        <f t="shared" si="0"/>
        <v>505834</v>
      </c>
      <c r="L23" s="5">
        <v>45687</v>
      </c>
      <c r="M23" s="5">
        <v>551521</v>
      </c>
      <c r="N23" s="4">
        <f t="shared" si="4"/>
        <v>58.251917539972077</v>
      </c>
      <c r="O23" s="5">
        <v>543711</v>
      </c>
      <c r="P23" s="4">
        <f t="shared" si="5"/>
        <v>57.427021523343186</v>
      </c>
      <c r="Q23" s="5">
        <v>538385</v>
      </c>
      <c r="R23" s="4">
        <f t="shared" si="6"/>
        <v>56.86448680060753</v>
      </c>
    </row>
    <row r="24" spans="1:18" x14ac:dyDescent="0.2">
      <c r="A24" s="4" t="s">
        <v>12</v>
      </c>
      <c r="B24" s="4"/>
      <c r="C24" s="5">
        <f>C12+C13</f>
        <v>768454</v>
      </c>
      <c r="D24" s="5">
        <f>D12+D13</f>
        <v>688849</v>
      </c>
      <c r="E24" s="5">
        <f>E12+E13</f>
        <v>635349</v>
      </c>
      <c r="F24" s="4">
        <f t="shared" si="1"/>
        <v>92.233421257779284</v>
      </c>
      <c r="G24" s="5">
        <f>F12+F13</f>
        <v>598713</v>
      </c>
      <c r="H24" s="4">
        <f t="shared" si="2"/>
        <v>86.914984270863428</v>
      </c>
      <c r="I24" s="5">
        <f>G12+G13</f>
        <v>418992</v>
      </c>
      <c r="J24" s="4">
        <f t="shared" si="3"/>
        <v>60.824941315150348</v>
      </c>
      <c r="K24" s="5">
        <f t="shared" si="0"/>
        <v>370721</v>
      </c>
      <c r="L24" s="5">
        <v>34050</v>
      </c>
      <c r="M24" s="5">
        <v>404771</v>
      </c>
      <c r="N24" s="4">
        <f t="shared" si="4"/>
        <v>58.760483066680798</v>
      </c>
      <c r="O24" s="5">
        <v>400342</v>
      </c>
      <c r="P24" s="4">
        <f t="shared" si="5"/>
        <v>58.117526482581816</v>
      </c>
      <c r="Q24" s="5">
        <v>397505</v>
      </c>
      <c r="R24" s="4">
        <f t="shared" si="6"/>
        <v>57.70568005469994</v>
      </c>
    </row>
    <row r="25" spans="1:18" x14ac:dyDescent="0.2">
      <c r="A25" s="4" t="s">
        <v>13</v>
      </c>
      <c r="B25" s="4"/>
      <c r="C25" s="5">
        <f>C14+C15</f>
        <v>788754</v>
      </c>
      <c r="D25" s="5">
        <f>D14+D15</f>
        <v>686568</v>
      </c>
      <c r="E25" s="5">
        <f>E14+E15</f>
        <v>629538</v>
      </c>
      <c r="F25" s="4">
        <f t="shared" si="1"/>
        <v>91.693466634040618</v>
      </c>
      <c r="G25" s="5">
        <f>F14+F15</f>
        <v>567987</v>
      </c>
      <c r="H25" s="4">
        <f t="shared" si="2"/>
        <v>82.728440591463624</v>
      </c>
      <c r="I25" s="5">
        <f>G14+G15</f>
        <v>380130</v>
      </c>
      <c r="J25" s="4">
        <f t="shared" si="3"/>
        <v>55.36669346663404</v>
      </c>
      <c r="K25" s="5">
        <f>M25-L25</f>
        <v>338468</v>
      </c>
      <c r="L25" s="5">
        <v>27627</v>
      </c>
      <c r="M25" s="5">
        <v>366095</v>
      </c>
      <c r="N25" s="4">
        <f t="shared" si="4"/>
        <v>53.322467694387157</v>
      </c>
      <c r="O25" s="5">
        <v>362136</v>
      </c>
      <c r="P25" s="4">
        <f t="shared" si="5"/>
        <v>52.745831439857376</v>
      </c>
      <c r="Q25" s="5">
        <v>356248</v>
      </c>
      <c r="R25" s="4">
        <f t="shared" si="6"/>
        <v>51.888232483890889</v>
      </c>
    </row>
    <row r="26" spans="1:18" x14ac:dyDescent="0.2">
      <c r="A26" s="4" t="s">
        <v>19</v>
      </c>
      <c r="B26" s="4"/>
      <c r="C26" s="5">
        <f>SUM(C19:C25)</f>
        <v>5540983</v>
      </c>
      <c r="D26" s="5">
        <f>SUM(D19:D25)</f>
        <v>4866313</v>
      </c>
      <c r="E26" s="5">
        <f>SUM(E19:E25)</f>
        <v>4455513</v>
      </c>
      <c r="F26" s="4">
        <f t="shared" si="1"/>
        <v>91.558290640162269</v>
      </c>
      <c r="G26" s="5">
        <f>SUM(G19:G25)</f>
        <v>4026754</v>
      </c>
      <c r="H26" s="4">
        <f t="shared" si="2"/>
        <v>82.747533913252184</v>
      </c>
      <c r="I26" s="5">
        <f>SUM(I19:I25)</f>
        <v>3022502</v>
      </c>
      <c r="J26" s="4">
        <f t="shared" si="3"/>
        <v>62.110719141986962</v>
      </c>
      <c r="K26" s="5">
        <f>SUM(K19:K25)</f>
        <v>2692224</v>
      </c>
      <c r="L26" s="5">
        <f>SUM(L19:L25)</f>
        <v>225914</v>
      </c>
      <c r="M26" s="5">
        <f>SUM(M19:M25)</f>
        <v>2918138</v>
      </c>
      <c r="N26" s="4">
        <f t="shared" si="4"/>
        <v>59.966097536266162</v>
      </c>
      <c r="O26" s="5">
        <f>SUM(O19:O25)</f>
        <v>2887199</v>
      </c>
      <c r="P26" s="4">
        <f t="shared" si="5"/>
        <v>59.330318456704283</v>
      </c>
      <c r="Q26" s="5">
        <f>SUM(Q19:Q25)</f>
        <v>2859286</v>
      </c>
      <c r="R26" s="4">
        <f t="shared" si="6"/>
        <v>58.756721978220469</v>
      </c>
    </row>
    <row r="28" spans="1:18" x14ac:dyDescent="0.2">
      <c r="A28" s="6" t="s">
        <v>22</v>
      </c>
      <c r="F28" s="1"/>
      <c r="H28" s="1"/>
      <c r="J28" s="1"/>
    </row>
    <row r="29" spans="1:18" x14ac:dyDescent="0.2">
      <c r="F29" s="1"/>
      <c r="H29" s="1"/>
      <c r="J29" s="1"/>
    </row>
    <row r="30" spans="1:18" x14ac:dyDescent="0.2">
      <c r="F30" s="1"/>
      <c r="H30" s="1"/>
      <c r="J30" s="1"/>
    </row>
    <row r="31" spans="1:18" x14ac:dyDescent="0.2">
      <c r="F31" s="1"/>
      <c r="H31" s="1"/>
      <c r="J31" s="1"/>
    </row>
    <row r="32" spans="1:18" x14ac:dyDescent="0.2">
      <c r="F32" s="1"/>
      <c r="H32" s="1"/>
      <c r="J32" s="1"/>
    </row>
    <row r="33" spans="3:10" x14ac:dyDescent="0.2">
      <c r="F33" s="1"/>
      <c r="H33" s="1"/>
      <c r="J33" s="1"/>
    </row>
    <row r="34" spans="3:10" x14ac:dyDescent="0.2">
      <c r="F34" s="1"/>
      <c r="H34" s="1"/>
      <c r="J34" s="1"/>
    </row>
    <row r="35" spans="3:10" x14ac:dyDescent="0.2">
      <c r="F35" s="1"/>
      <c r="H35" s="1"/>
      <c r="J35" s="1"/>
    </row>
    <row r="47" spans="3:10" x14ac:dyDescent="0.2">
      <c r="C47" s="1"/>
      <c r="D47" s="1"/>
      <c r="E47" s="1"/>
      <c r="F47" s="1"/>
      <c r="G47" s="1"/>
      <c r="I47" s="1"/>
    </row>
    <row r="48" spans="3:10" x14ac:dyDescent="0.2">
      <c r="C48" s="1"/>
      <c r="D48" s="1"/>
      <c r="E48" s="1"/>
      <c r="F48" s="1"/>
      <c r="G48" s="1"/>
      <c r="I48" s="1"/>
    </row>
    <row r="49" spans="3:9" x14ac:dyDescent="0.2">
      <c r="C49" s="1"/>
      <c r="D49" s="1"/>
      <c r="E49" s="1"/>
      <c r="F49" s="1"/>
      <c r="G49" s="1"/>
      <c r="I49" s="1"/>
    </row>
    <row r="50" spans="3:9" x14ac:dyDescent="0.2">
      <c r="C50" s="1"/>
      <c r="D50" s="1"/>
      <c r="E50" s="1"/>
      <c r="F50" s="1"/>
      <c r="G50" s="1"/>
      <c r="I50" s="1"/>
    </row>
    <row r="51" spans="3:9" x14ac:dyDescent="0.2">
      <c r="C51" s="1"/>
      <c r="D51" s="1"/>
      <c r="E51" s="1"/>
      <c r="F51" s="1"/>
      <c r="G51" s="1"/>
      <c r="I51" s="1"/>
    </row>
    <row r="52" spans="3:9" x14ac:dyDescent="0.2">
      <c r="C52" s="1"/>
      <c r="D52" s="1"/>
      <c r="E52" s="1"/>
      <c r="F52" s="1"/>
      <c r="G52" s="1"/>
      <c r="I52" s="1"/>
    </row>
    <row r="53" spans="3:9" x14ac:dyDescent="0.2">
      <c r="C53" s="1"/>
      <c r="D53" s="1"/>
      <c r="E53" s="1"/>
      <c r="F53" s="1"/>
      <c r="G53" s="1"/>
      <c r="I53" s="1"/>
    </row>
    <row r="54" spans="3:9" x14ac:dyDescent="0.2">
      <c r="C54" s="1"/>
      <c r="D54" s="1"/>
      <c r="E54" s="1"/>
      <c r="F54" s="1"/>
      <c r="G54" s="1"/>
      <c r="I54" s="1"/>
    </row>
    <row r="55" spans="3:9" x14ac:dyDescent="0.2">
      <c r="C55" s="1"/>
      <c r="D55" s="1"/>
      <c r="E55" s="1"/>
      <c r="F55" s="1"/>
      <c r="G55" s="1"/>
      <c r="I55" s="1"/>
    </row>
    <row r="56" spans="3:9" x14ac:dyDescent="0.2">
      <c r="C56" s="1"/>
      <c r="D56" s="1"/>
      <c r="E56" s="1"/>
      <c r="F56" s="1"/>
      <c r="G56" s="1"/>
      <c r="I56" s="1"/>
    </row>
    <row r="57" spans="3:9" x14ac:dyDescent="0.2">
      <c r="C57" s="1"/>
      <c r="D57" s="1"/>
      <c r="E57" s="1"/>
      <c r="F57" s="1"/>
      <c r="G57" s="1"/>
      <c r="I57" s="1"/>
    </row>
    <row r="59" spans="3:9" x14ac:dyDescent="0.2">
      <c r="C59" s="1"/>
      <c r="D59" s="1"/>
      <c r="E59" s="1"/>
      <c r="F59" s="1"/>
      <c r="G59" s="1"/>
      <c r="I59" s="1"/>
    </row>
    <row r="60" spans="3:9" x14ac:dyDescent="0.2">
      <c r="C60" s="1"/>
      <c r="D60" s="1"/>
      <c r="E60" s="1"/>
      <c r="F60" s="1"/>
      <c r="G60" s="1"/>
      <c r="I60" s="1"/>
    </row>
    <row r="61" spans="3:9" x14ac:dyDescent="0.2">
      <c r="C61" s="1"/>
      <c r="D61" s="1"/>
      <c r="E61" s="1"/>
      <c r="F61" s="1"/>
      <c r="G61" s="1"/>
      <c r="I61" s="1"/>
    </row>
    <row r="67" spans="3:13" x14ac:dyDescent="0.2">
      <c r="C67" s="1"/>
      <c r="D67" s="1"/>
      <c r="E67" s="1"/>
      <c r="F67" s="1"/>
      <c r="G67" s="1"/>
      <c r="I67" s="1"/>
      <c r="J67" s="1"/>
      <c r="K67" s="1"/>
      <c r="L67" s="1"/>
      <c r="M67" s="1"/>
    </row>
    <row r="68" spans="3:13" x14ac:dyDescent="0.2">
      <c r="C68" s="1"/>
      <c r="D68" s="1"/>
      <c r="E68" s="1"/>
      <c r="F68" s="1"/>
      <c r="G68" s="1"/>
      <c r="I68" s="1"/>
      <c r="J68" s="1"/>
      <c r="K68" s="1"/>
      <c r="L68" s="1"/>
      <c r="M68" s="1"/>
    </row>
    <row r="69" spans="3:13" x14ac:dyDescent="0.2">
      <c r="C69" s="1"/>
      <c r="D69" s="1"/>
      <c r="E69" s="1"/>
      <c r="F69" s="1"/>
      <c r="G69" s="1"/>
      <c r="I69" s="1"/>
      <c r="J69" s="1"/>
      <c r="K69" s="1"/>
      <c r="L69" s="1"/>
      <c r="M69" s="1"/>
    </row>
    <row r="70" spans="3:13" x14ac:dyDescent="0.2">
      <c r="C70" s="1"/>
      <c r="D70" s="1"/>
      <c r="E70" s="1"/>
      <c r="F70" s="1"/>
      <c r="G70" s="1"/>
      <c r="I70" s="1"/>
      <c r="J70" s="1"/>
      <c r="K70" s="1"/>
      <c r="L70" s="1"/>
      <c r="M70" s="1"/>
    </row>
    <row r="71" spans="3:13" x14ac:dyDescent="0.2">
      <c r="C71" s="1"/>
      <c r="D71" s="1"/>
      <c r="E71" s="1"/>
      <c r="F71" s="1"/>
      <c r="G71" s="1"/>
      <c r="I71" s="1"/>
      <c r="J71" s="1"/>
      <c r="K71" s="1"/>
      <c r="L71" s="1"/>
      <c r="M71" s="1"/>
    </row>
    <row r="72" spans="3:13" x14ac:dyDescent="0.2">
      <c r="C72" s="1"/>
      <c r="D72" s="1"/>
      <c r="E72" s="1"/>
      <c r="F72" s="1"/>
      <c r="G72" s="1"/>
      <c r="I72" s="1"/>
      <c r="J72" s="1"/>
      <c r="K72" s="1"/>
      <c r="L72" s="1"/>
      <c r="M72" s="1"/>
    </row>
    <row r="73" spans="3:13" x14ac:dyDescent="0.2">
      <c r="C73" s="1"/>
      <c r="D73" s="1"/>
      <c r="E73" s="1"/>
      <c r="F73" s="1"/>
      <c r="G73" s="1"/>
      <c r="I73" s="1"/>
      <c r="J73" s="1"/>
      <c r="K73" s="1"/>
      <c r="L73" s="1"/>
      <c r="M73" s="1"/>
    </row>
    <row r="74" spans="3:13" x14ac:dyDescent="0.2">
      <c r="C74" s="1"/>
      <c r="D74" s="1"/>
      <c r="E74" s="1"/>
      <c r="F74" s="1"/>
      <c r="G74" s="1"/>
      <c r="I74" s="1"/>
      <c r="J74" s="1"/>
      <c r="K74" s="1"/>
      <c r="L74" s="1"/>
      <c r="M74" s="1"/>
    </row>
  </sheetData>
  <pageMargins left="0.75" right="0.75" top="1" bottom="1" header="0.5" footer="0.5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SupplementalTable2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2019-08-09T19:10:30Z</cp:lastPrinted>
  <dcterms:created xsi:type="dcterms:W3CDTF">2019-08-06T19:44:27Z</dcterms:created>
  <dcterms:modified xsi:type="dcterms:W3CDTF">2020-01-09T20:12:43Z</dcterms:modified>
</cp:coreProperties>
</file>