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1"/>
  <workbookPr/>
  <mc:AlternateContent xmlns:mc="http://schemas.openxmlformats.org/markup-compatibility/2006">
    <mc:Choice Requires="x15">
      <x15ac:absPath xmlns:x15ac="http://schemas.microsoft.com/office/spreadsheetml/2010/11/ac" url="/Users/deleon/Desktop/"/>
    </mc:Choice>
  </mc:AlternateContent>
  <xr:revisionPtr revIDLastSave="0" documentId="8_{0A69BD33-0808-F642-B916-63065F0D0FD0}" xr6:coauthVersionLast="36" xr6:coauthVersionMax="36" xr10:uidLastSave="{00000000-0000-0000-0000-000000000000}"/>
  <bookViews>
    <workbookView xWindow="0" yWindow="460" windowWidth="21780" windowHeight="12840" xr2:uid="{00000000-000D-0000-FFFF-FFFF00000000}"/>
  </bookViews>
  <sheets>
    <sheet name="Panel A" sheetId="3" r:id="rId1"/>
    <sheet name="Panel B" sheetId="2" r:id="rId2"/>
    <sheet name="Panel C-D" sheetId="1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E32" i="1"/>
  <c r="F32" i="1"/>
  <c r="G32" i="1"/>
  <c r="H32" i="1"/>
  <c r="I32" i="1"/>
  <c r="J32" i="1"/>
  <c r="D31" i="1"/>
  <c r="E31" i="1"/>
  <c r="F31" i="1"/>
  <c r="G31" i="1"/>
  <c r="H31" i="1"/>
  <c r="I31" i="1"/>
  <c r="J31" i="1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C32" i="1" l="1"/>
  <c r="C31" i="1"/>
  <c r="R32" i="2"/>
  <c r="Q32" i="2"/>
  <c r="P32" i="2"/>
  <c r="O32" i="2"/>
  <c r="R31" i="2"/>
  <c r="Q31" i="2"/>
  <c r="P31" i="2"/>
  <c r="O31" i="2"/>
  <c r="F32" i="2"/>
  <c r="E32" i="2"/>
  <c r="D32" i="2"/>
  <c r="C32" i="2"/>
  <c r="F31" i="2"/>
  <c r="E31" i="2"/>
  <c r="D31" i="2"/>
  <c r="C31" i="2"/>
  <c r="J32" i="2"/>
  <c r="K32" i="2"/>
  <c r="L32" i="2"/>
  <c r="I32" i="2"/>
  <c r="J31" i="2"/>
  <c r="K31" i="2"/>
  <c r="L31" i="2"/>
  <c r="I31" i="2"/>
</calcChain>
</file>

<file path=xl/sharedStrings.xml><?xml version="1.0" encoding="utf-8"?>
<sst xmlns="http://schemas.openxmlformats.org/spreadsheetml/2006/main" count="82" uniqueCount="55">
  <si>
    <t>Young</t>
  </si>
  <si>
    <t>Old</t>
  </si>
  <si>
    <t>Average</t>
  </si>
  <si>
    <t>SD</t>
  </si>
  <si>
    <t>mtDNA copies x cell (Day 0)</t>
  </si>
  <si>
    <t>mtDNA copies x cell (Peak)</t>
  </si>
  <si>
    <t>mtDNA copies x cell (Day 10)</t>
  </si>
  <si>
    <t>% of Common Deletion</t>
  </si>
  <si>
    <t>#</t>
  </si>
  <si>
    <t>Age</t>
  </si>
  <si>
    <t>Subject 1</t>
  </si>
  <si>
    <t>Subject 2</t>
  </si>
  <si>
    <t>Subject 3</t>
  </si>
  <si>
    <t>Subject 4</t>
  </si>
  <si>
    <t>Subject 5</t>
  </si>
  <si>
    <t>Subject 6</t>
  </si>
  <si>
    <t>Subject 7</t>
  </si>
  <si>
    <t>Subject 8</t>
  </si>
  <si>
    <t>Subject 9</t>
  </si>
  <si>
    <t>Subject 10</t>
  </si>
  <si>
    <t>Subject 11</t>
  </si>
  <si>
    <t>Subject 12</t>
  </si>
  <si>
    <t>Subject 13</t>
  </si>
  <si>
    <t>Subject 14</t>
  </si>
  <si>
    <t>Subject 15</t>
  </si>
  <si>
    <t>Subject 16</t>
  </si>
  <si>
    <t>Subject 17</t>
  </si>
  <si>
    <t>Subject 18</t>
  </si>
  <si>
    <t>Subject 19</t>
  </si>
  <si>
    <t>Subject 20</t>
  </si>
  <si>
    <t>Subject 21</t>
  </si>
  <si>
    <t>Subject 22</t>
  </si>
  <si>
    <t>mtDNA copy number per cell</t>
  </si>
  <si>
    <t>Day 0</t>
  </si>
  <si>
    <t>Day 1</t>
  </si>
  <si>
    <t>Day 2</t>
  </si>
  <si>
    <t>Day 3</t>
  </si>
  <si>
    <t>Day 4</t>
  </si>
  <si>
    <t>Day 5</t>
  </si>
  <si>
    <t>Day 6</t>
  </si>
  <si>
    <t>Day 7</t>
  </si>
  <si>
    <t>Day 8</t>
  </si>
  <si>
    <t>Day 9</t>
  </si>
  <si>
    <t>Day 10</t>
  </si>
  <si>
    <t>Day 11</t>
  </si>
  <si>
    <t>Day 12</t>
  </si>
  <si>
    <t>Day 13</t>
  </si>
  <si>
    <t>Day 14</t>
  </si>
  <si>
    <t>Day 15</t>
  </si>
  <si>
    <t>Healthy Centenarians</t>
  </si>
  <si>
    <t>Frail Centenarians</t>
  </si>
  <si>
    <r>
      <t xml:space="preserve">Figure 4A: </t>
    </r>
    <r>
      <rPr>
        <sz val="15"/>
        <color theme="1"/>
        <rFont val="Calibri"/>
        <family val="2"/>
        <scheme val="minor"/>
      </rPr>
      <t>Absolute mtDNA molecules per cell measured by ddMDM in T cells from 22 healthy donors (aged 33 ± 7). T cells were stimulated at day 0 and mtDNA was measured over a 15-day period of stimulation.</t>
    </r>
  </si>
  <si>
    <r>
      <t xml:space="preserve">Figure 4B: </t>
    </r>
    <r>
      <rPr>
        <sz val="15"/>
        <color theme="1"/>
        <rFont val="Calibri"/>
        <family val="2"/>
        <scheme val="minor"/>
      </rPr>
      <t>Absolute mtDNA molecules per cell measured by ddMDM in T cells from 22 healthy young (aged 33 ± 7), 22 healthy old (aged 73 ± 6), 7 healthy centenarian (aged 104 ± 4), and 10 frail centenarians (aged 104 ± 3). T cells were stimulated at day 0 and mtDNA was measured over a 10-day period of stimulation and the highest point that mtDNA reached for each individual was designated as the "peak" mtDNA of that individual’s stimulation.</t>
    </r>
  </si>
  <si>
    <r>
      <t xml:space="preserve">Figure 4C-D: </t>
    </r>
    <r>
      <rPr>
        <i/>
        <sz val="15"/>
        <color theme="1"/>
        <rFont val="Calibri"/>
        <family val="2"/>
        <scheme val="minor"/>
      </rPr>
      <t>MT-ND4</t>
    </r>
    <r>
      <rPr>
        <sz val="15"/>
        <color theme="1"/>
        <rFont val="Calibri"/>
        <family val="2"/>
        <scheme val="minor"/>
      </rPr>
      <t xml:space="preserve"> and </t>
    </r>
    <r>
      <rPr>
        <i/>
        <sz val="15"/>
        <color theme="1"/>
        <rFont val="Calibri"/>
        <family val="2"/>
        <scheme val="minor"/>
      </rPr>
      <t>D-Loop</t>
    </r>
    <r>
      <rPr>
        <sz val="15"/>
        <color theme="1"/>
        <rFont val="Calibri"/>
        <family val="2"/>
        <scheme val="minor"/>
      </rPr>
      <t xml:space="preserve"> molecules were measured by ddMDM from T cells to show the prevalence of mutated mtDNA (carrying the 4977bp common deletion) to total mtDNA. </t>
    </r>
  </si>
  <si>
    <t>Supplemental Table S4: Underlying data for Figure 4A-D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</si>
</sst>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3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i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" fontId="2" fillId="0" borderId="2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Border="1"/>
    <xf numFmtId="0" fontId="3" fillId="0" borderId="5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17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 wrapText="1"/>
    </xf>
    <xf numFmtId="0" fontId="4" fillId="0" borderId="0" xfId="0" applyFont="1" applyBorder="1" applyAlignment="1"/>
    <xf numFmtId="0" fontId="0" fillId="0" borderId="2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164" fontId="0" fillId="0" borderId="16" xfId="0" applyNumberForma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3" fontId="2" fillId="0" borderId="7" xfId="0" applyNumberFormat="1" applyFont="1" applyBorder="1" applyAlignment="1">
      <alignment horizontal="center" vertical="center"/>
    </xf>
    <xf numFmtId="3" fontId="2" fillId="0" borderId="18" xfId="0" applyNumberFormat="1" applyFont="1" applyBorder="1" applyAlignment="1">
      <alignment horizontal="center" vertical="center"/>
    </xf>
    <xf numFmtId="1" fontId="0" fillId="0" borderId="29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6" xfId="0" applyNumberFormat="1" applyBorder="1" applyAlignment="1">
      <alignment horizontal="center"/>
    </xf>
    <xf numFmtId="0" fontId="3" fillId="0" borderId="24" xfId="0" applyFont="1" applyBorder="1" applyAlignment="1">
      <alignment horizontal="center"/>
    </xf>
    <xf numFmtId="1" fontId="0" fillId="0" borderId="30" xfId="0" applyNumberForma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9" xfId="0" applyBorder="1" applyAlignment="1">
      <alignment horizontal="center"/>
    </xf>
    <xf numFmtId="3" fontId="2" fillId="0" borderId="25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7" fillId="0" borderId="14" xfId="0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0" fontId="7" fillId="0" borderId="23" xfId="0" applyNumberFormat="1" applyFont="1" applyBorder="1" applyAlignment="1">
      <alignment horizontal="center"/>
    </xf>
    <xf numFmtId="1" fontId="2" fillId="0" borderId="31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3" fontId="2" fillId="0" borderId="3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32" xfId="0" applyFon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8" fillId="0" borderId="0" xfId="0" applyFont="1" applyBorder="1" applyAlignment="1">
      <alignment horizontal="left" wrapText="1"/>
    </xf>
    <xf numFmtId="0" fontId="8" fillId="0" borderId="33" xfId="0" applyFont="1" applyBorder="1" applyAlignment="1">
      <alignment horizontal="left" wrapTex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32"/>
  <sheetViews>
    <sheetView tabSelected="1" zoomScale="75" workbookViewId="0">
      <selection activeCell="B1" sqref="B1:S2"/>
    </sheetView>
  </sheetViews>
  <sheetFormatPr baseColWidth="10" defaultColWidth="8.83203125" defaultRowHeight="15" x14ac:dyDescent="0.2"/>
  <cols>
    <col min="1" max="1" width="5.6640625" customWidth="1"/>
    <col min="2" max="2" width="10.6640625" customWidth="1"/>
  </cols>
  <sheetData>
    <row r="1" spans="2:19" ht="21" customHeight="1" x14ac:dyDescent="0.2">
      <c r="B1" s="88" t="s">
        <v>54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</row>
    <row r="2" spans="2:19" ht="14" customHeight="1" x14ac:dyDescent="0.2"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</row>
    <row r="3" spans="2:19" ht="30" customHeight="1" x14ac:dyDescent="0.2">
      <c r="B3" s="88" t="s">
        <v>51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</row>
    <row r="4" spans="2:19" ht="15" customHeight="1" x14ac:dyDescent="0.2"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</row>
    <row r="5" spans="2:19" ht="15" customHeight="1" thickBot="1" x14ac:dyDescent="0.25"/>
    <row r="6" spans="2:19" x14ac:dyDescent="0.2">
      <c r="B6" s="82" t="s">
        <v>8</v>
      </c>
      <c r="C6" s="84" t="s">
        <v>9</v>
      </c>
      <c r="D6" s="86" t="s">
        <v>32</v>
      </c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7"/>
    </row>
    <row r="7" spans="2:19" ht="16" thickBot="1" x14ac:dyDescent="0.25">
      <c r="B7" s="83"/>
      <c r="C7" s="85"/>
      <c r="D7" s="13" t="s">
        <v>33</v>
      </c>
      <c r="E7" s="13" t="s">
        <v>34</v>
      </c>
      <c r="F7" s="13" t="s">
        <v>35</v>
      </c>
      <c r="G7" s="13" t="s">
        <v>36</v>
      </c>
      <c r="H7" s="13" t="s">
        <v>37</v>
      </c>
      <c r="I7" s="13" t="s">
        <v>38</v>
      </c>
      <c r="J7" s="13" t="s">
        <v>39</v>
      </c>
      <c r="K7" s="13" t="s">
        <v>40</v>
      </c>
      <c r="L7" s="13" t="s">
        <v>41</v>
      </c>
      <c r="M7" s="13" t="s">
        <v>42</v>
      </c>
      <c r="N7" s="13" t="s">
        <v>43</v>
      </c>
      <c r="O7" s="13" t="s">
        <v>44</v>
      </c>
      <c r="P7" s="13" t="s">
        <v>45</v>
      </c>
      <c r="Q7" s="13" t="s">
        <v>46</v>
      </c>
      <c r="R7" s="13" t="s">
        <v>47</v>
      </c>
      <c r="S7" s="13" t="s">
        <v>48</v>
      </c>
    </row>
    <row r="8" spans="2:19" x14ac:dyDescent="0.2">
      <c r="B8" s="14" t="s">
        <v>10</v>
      </c>
      <c r="C8" s="15">
        <v>37</v>
      </c>
      <c r="D8" s="16"/>
      <c r="E8" s="17">
        <v>232</v>
      </c>
      <c r="F8" s="18">
        <v>364</v>
      </c>
      <c r="G8" s="17">
        <v>896</v>
      </c>
      <c r="H8" s="18">
        <v>1720</v>
      </c>
      <c r="I8" s="17">
        <v>1228</v>
      </c>
      <c r="J8" s="18">
        <v>944</v>
      </c>
      <c r="K8" s="17">
        <v>692</v>
      </c>
      <c r="L8" s="16"/>
      <c r="M8" s="19"/>
      <c r="N8" s="18">
        <v>936</v>
      </c>
      <c r="O8" s="19"/>
      <c r="P8" s="16"/>
      <c r="Q8" s="19"/>
      <c r="R8" s="16"/>
      <c r="S8" s="20"/>
    </row>
    <row r="9" spans="2:19" x14ac:dyDescent="0.2">
      <c r="B9" s="14" t="s">
        <v>11</v>
      </c>
      <c r="C9" s="15">
        <v>39</v>
      </c>
      <c r="D9" s="16"/>
      <c r="E9" s="17">
        <v>211.2</v>
      </c>
      <c r="F9" s="18">
        <v>296</v>
      </c>
      <c r="G9" s="17">
        <v>1120</v>
      </c>
      <c r="H9" s="18">
        <v>1324</v>
      </c>
      <c r="I9" s="17">
        <v>1260</v>
      </c>
      <c r="J9" s="18">
        <v>1008</v>
      </c>
      <c r="K9" s="17">
        <v>652</v>
      </c>
      <c r="L9" s="16"/>
      <c r="M9" s="19"/>
      <c r="N9" s="18">
        <v>684</v>
      </c>
      <c r="O9" s="19"/>
      <c r="P9" s="16"/>
      <c r="Q9" s="19"/>
      <c r="R9" s="16"/>
      <c r="S9" s="20"/>
    </row>
    <row r="10" spans="2:19" x14ac:dyDescent="0.2">
      <c r="B10" s="14" t="s">
        <v>12</v>
      </c>
      <c r="C10" s="15">
        <v>38</v>
      </c>
      <c r="D10" s="16"/>
      <c r="E10" s="17">
        <v>187.6</v>
      </c>
      <c r="F10" s="18">
        <v>222</v>
      </c>
      <c r="G10" s="17">
        <v>580</v>
      </c>
      <c r="H10" s="18">
        <v>1000</v>
      </c>
      <c r="I10" s="17">
        <v>1360</v>
      </c>
      <c r="J10" s="18">
        <v>1228</v>
      </c>
      <c r="K10" s="17">
        <v>880</v>
      </c>
      <c r="L10" s="16"/>
      <c r="M10" s="19"/>
      <c r="N10" s="18">
        <v>808</v>
      </c>
      <c r="O10" s="19"/>
      <c r="P10" s="16"/>
      <c r="Q10" s="19"/>
      <c r="R10" s="16"/>
      <c r="S10" s="20"/>
    </row>
    <row r="11" spans="2:19" x14ac:dyDescent="0.2">
      <c r="B11" s="14" t="s">
        <v>13</v>
      </c>
      <c r="C11" s="15">
        <v>35</v>
      </c>
      <c r="D11" s="16"/>
      <c r="E11" s="17">
        <v>272.8</v>
      </c>
      <c r="F11" s="18">
        <v>372</v>
      </c>
      <c r="G11" s="17">
        <v>932</v>
      </c>
      <c r="H11" s="18">
        <v>1808</v>
      </c>
      <c r="I11" s="17">
        <v>1024</v>
      </c>
      <c r="J11" s="18">
        <v>900</v>
      </c>
      <c r="K11" s="17">
        <v>728</v>
      </c>
      <c r="L11" s="16"/>
      <c r="M11" s="19"/>
      <c r="N11" s="18">
        <v>396</v>
      </c>
      <c r="O11" s="19"/>
      <c r="P11" s="16"/>
      <c r="Q11" s="19"/>
      <c r="R11" s="16"/>
      <c r="S11" s="20"/>
    </row>
    <row r="12" spans="2:19" x14ac:dyDescent="0.2">
      <c r="B12" s="14" t="s">
        <v>14</v>
      </c>
      <c r="C12" s="15">
        <v>46</v>
      </c>
      <c r="D12" s="16"/>
      <c r="E12" s="17"/>
      <c r="F12" s="18">
        <v>404</v>
      </c>
      <c r="G12" s="17">
        <v>988</v>
      </c>
      <c r="H12" s="18">
        <v>1484</v>
      </c>
      <c r="I12" s="17">
        <v>1160</v>
      </c>
      <c r="J12" s="18">
        <v>960</v>
      </c>
      <c r="K12" s="17">
        <v>908</v>
      </c>
      <c r="L12" s="16"/>
      <c r="M12" s="19"/>
      <c r="N12" s="18">
        <v>564</v>
      </c>
      <c r="O12" s="19"/>
      <c r="P12" s="16"/>
      <c r="Q12" s="19"/>
      <c r="R12" s="16"/>
      <c r="S12" s="20"/>
    </row>
    <row r="13" spans="2:19" x14ac:dyDescent="0.2">
      <c r="B13" s="14" t="s">
        <v>15</v>
      </c>
      <c r="C13" s="15">
        <v>42</v>
      </c>
      <c r="D13" s="16"/>
      <c r="E13" s="17">
        <v>321.2</v>
      </c>
      <c r="F13" s="18">
        <v>338</v>
      </c>
      <c r="G13" s="17">
        <v>1048</v>
      </c>
      <c r="H13" s="18">
        <v>1460</v>
      </c>
      <c r="I13" s="17">
        <v>1248</v>
      </c>
      <c r="J13" s="18">
        <v>1012</v>
      </c>
      <c r="K13" s="17">
        <v>764</v>
      </c>
      <c r="L13" s="16"/>
      <c r="M13" s="19"/>
      <c r="N13" s="18">
        <v>712</v>
      </c>
      <c r="O13" s="19"/>
      <c r="P13" s="16"/>
      <c r="Q13" s="19"/>
      <c r="R13" s="16"/>
      <c r="S13" s="20"/>
    </row>
    <row r="14" spans="2:19" x14ac:dyDescent="0.2">
      <c r="B14" s="14" t="s">
        <v>16</v>
      </c>
      <c r="C14" s="15">
        <v>31</v>
      </c>
      <c r="D14" s="16"/>
      <c r="E14" s="17">
        <v>282</v>
      </c>
      <c r="F14" s="18">
        <v>596</v>
      </c>
      <c r="G14" s="17">
        <v>1288</v>
      </c>
      <c r="H14" s="18">
        <v>1328</v>
      </c>
      <c r="I14" s="17">
        <v>796</v>
      </c>
      <c r="J14" s="18">
        <v>1088</v>
      </c>
      <c r="K14" s="17">
        <v>620</v>
      </c>
      <c r="L14" s="16"/>
      <c r="M14" s="19"/>
      <c r="N14" s="18">
        <v>788</v>
      </c>
      <c r="O14" s="19"/>
      <c r="P14" s="16"/>
      <c r="Q14" s="19"/>
      <c r="R14" s="16"/>
      <c r="S14" s="20"/>
    </row>
    <row r="15" spans="2:19" x14ac:dyDescent="0.2">
      <c r="B15" s="14" t="s">
        <v>17</v>
      </c>
      <c r="C15" s="15">
        <v>38</v>
      </c>
      <c r="D15" s="16"/>
      <c r="E15" s="17">
        <v>217.6</v>
      </c>
      <c r="F15" s="18">
        <v>444</v>
      </c>
      <c r="G15" s="17">
        <v>1200</v>
      </c>
      <c r="H15" s="18">
        <v>1228</v>
      </c>
      <c r="I15" s="17">
        <v>1472</v>
      </c>
      <c r="J15" s="18">
        <v>1016</v>
      </c>
      <c r="K15" s="17">
        <v>1088</v>
      </c>
      <c r="L15" s="16"/>
      <c r="M15" s="19"/>
      <c r="N15" s="18">
        <v>576</v>
      </c>
      <c r="O15" s="19"/>
      <c r="P15" s="16"/>
      <c r="Q15" s="19"/>
      <c r="R15" s="16"/>
      <c r="S15" s="20"/>
    </row>
    <row r="16" spans="2:19" x14ac:dyDescent="0.2">
      <c r="B16" s="14" t="s">
        <v>18</v>
      </c>
      <c r="C16" s="15">
        <v>32</v>
      </c>
      <c r="D16" s="16"/>
      <c r="E16" s="17">
        <v>325.60000000000002</v>
      </c>
      <c r="F16" s="18">
        <v>556</v>
      </c>
      <c r="G16" s="17">
        <v>1324</v>
      </c>
      <c r="H16" s="18">
        <v>1276</v>
      </c>
      <c r="I16" s="17">
        <v>1124</v>
      </c>
      <c r="J16" s="18">
        <v>732</v>
      </c>
      <c r="K16" s="17">
        <v>492</v>
      </c>
      <c r="L16" s="16"/>
      <c r="M16" s="19"/>
      <c r="N16" s="18">
        <v>584</v>
      </c>
      <c r="O16" s="19"/>
      <c r="P16" s="16"/>
      <c r="Q16" s="19"/>
      <c r="R16" s="16"/>
      <c r="S16" s="20"/>
    </row>
    <row r="17" spans="2:19" x14ac:dyDescent="0.2">
      <c r="B17" s="14" t="s">
        <v>19</v>
      </c>
      <c r="C17" s="15">
        <v>51</v>
      </c>
      <c r="D17" s="16"/>
      <c r="E17" s="17">
        <v>214.8</v>
      </c>
      <c r="F17" s="18">
        <v>480</v>
      </c>
      <c r="G17" s="17">
        <v>1172</v>
      </c>
      <c r="H17" s="18">
        <v>1732</v>
      </c>
      <c r="I17" s="17">
        <v>1552</v>
      </c>
      <c r="J17" s="18">
        <v>1632</v>
      </c>
      <c r="K17" s="17">
        <v>704</v>
      </c>
      <c r="L17" s="16"/>
      <c r="M17" s="19"/>
      <c r="N17" s="18">
        <v>624</v>
      </c>
      <c r="O17" s="19"/>
      <c r="P17" s="16"/>
      <c r="Q17" s="19"/>
      <c r="R17" s="16"/>
      <c r="S17" s="20"/>
    </row>
    <row r="18" spans="2:19" x14ac:dyDescent="0.2">
      <c r="B18" s="14" t="s">
        <v>20</v>
      </c>
      <c r="C18" s="15">
        <v>29</v>
      </c>
      <c r="D18" s="16"/>
      <c r="E18" s="17">
        <v>209.2</v>
      </c>
      <c r="F18" s="18">
        <v>432</v>
      </c>
      <c r="G18" s="17">
        <v>1004</v>
      </c>
      <c r="H18" s="18">
        <v>1280</v>
      </c>
      <c r="I18" s="17">
        <v>1540</v>
      </c>
      <c r="J18" s="18">
        <v>868</v>
      </c>
      <c r="K18" s="17">
        <v>564</v>
      </c>
      <c r="L18" s="16"/>
      <c r="M18" s="19"/>
      <c r="N18" s="18">
        <v>452</v>
      </c>
      <c r="O18" s="19"/>
      <c r="P18" s="16"/>
      <c r="Q18" s="19"/>
      <c r="R18" s="16"/>
      <c r="S18" s="20"/>
    </row>
    <row r="19" spans="2:19" x14ac:dyDescent="0.2">
      <c r="B19" s="14" t="s">
        <v>21</v>
      </c>
      <c r="C19" s="15">
        <v>31</v>
      </c>
      <c r="D19" s="16"/>
      <c r="E19" s="17">
        <v>228.8</v>
      </c>
      <c r="F19" s="18">
        <v>516</v>
      </c>
      <c r="G19" s="17">
        <v>1092</v>
      </c>
      <c r="H19" s="18">
        <v>1820</v>
      </c>
      <c r="I19" s="17">
        <v>1276</v>
      </c>
      <c r="J19" s="18">
        <v>1268</v>
      </c>
      <c r="K19" s="17">
        <v>1268</v>
      </c>
      <c r="L19" s="16"/>
      <c r="M19" s="19"/>
      <c r="N19" s="18">
        <v>744</v>
      </c>
      <c r="O19" s="19"/>
      <c r="P19" s="16"/>
      <c r="Q19" s="19"/>
      <c r="R19" s="16"/>
      <c r="S19" s="20"/>
    </row>
    <row r="20" spans="2:19" x14ac:dyDescent="0.2">
      <c r="B20" s="14" t="s">
        <v>22</v>
      </c>
      <c r="C20" s="15">
        <v>32</v>
      </c>
      <c r="D20" s="18">
        <v>437.45399359999999</v>
      </c>
      <c r="E20" s="17">
        <v>379.00872320000002</v>
      </c>
      <c r="F20" s="18">
        <v>1020.1356288000001</v>
      </c>
      <c r="G20" s="17">
        <v>1262.7720544000001</v>
      </c>
      <c r="H20" s="18">
        <v>1687.8285664</v>
      </c>
      <c r="I20" s="17">
        <v>1636.4675712000003</v>
      </c>
      <c r="J20" s="18">
        <v>1694.9128416000001</v>
      </c>
      <c r="K20" s="17">
        <v>743.84889600000008</v>
      </c>
      <c r="L20" s="18">
        <v>416.20116800000005</v>
      </c>
      <c r="M20" s="17">
        <v>370.15337920000002</v>
      </c>
      <c r="N20" s="18">
        <v>332.96093440000004</v>
      </c>
      <c r="O20" s="21">
        <v>390.4</v>
      </c>
      <c r="P20" s="22">
        <v>443.2</v>
      </c>
      <c r="Q20" s="21">
        <v>470.4</v>
      </c>
      <c r="R20" s="22">
        <v>408</v>
      </c>
      <c r="S20" s="23">
        <v>574.4</v>
      </c>
    </row>
    <row r="21" spans="2:19" x14ac:dyDescent="0.2">
      <c r="B21" s="14" t="s">
        <v>23</v>
      </c>
      <c r="C21" s="15">
        <v>28</v>
      </c>
      <c r="D21" s="18">
        <v>402.03261760000004</v>
      </c>
      <c r="E21" s="17">
        <v>293.99742080000004</v>
      </c>
      <c r="F21" s="18">
        <v>577.36842880000006</v>
      </c>
      <c r="G21" s="17">
        <v>1799.4059007999999</v>
      </c>
      <c r="H21" s="18">
        <v>1392.0600767999999</v>
      </c>
      <c r="I21" s="17">
        <v>936.89539520000005</v>
      </c>
      <c r="J21" s="18">
        <v>1041.3884544</v>
      </c>
      <c r="K21" s="17">
        <v>556.11560320000001</v>
      </c>
      <c r="L21" s="18">
        <v>414.43009919999997</v>
      </c>
      <c r="M21" s="17">
        <v>435.68292480000008</v>
      </c>
      <c r="N21" s="18">
        <v>375.46658560000003</v>
      </c>
      <c r="O21" s="21">
        <v>273.60000000000002</v>
      </c>
      <c r="P21" s="22">
        <v>353.6</v>
      </c>
      <c r="Q21" s="21">
        <v>388.8</v>
      </c>
      <c r="R21" s="22">
        <v>292.8</v>
      </c>
      <c r="S21" s="23">
        <v>361.6</v>
      </c>
    </row>
    <row r="22" spans="2:19" x14ac:dyDescent="0.2">
      <c r="B22" s="14" t="s">
        <v>24</v>
      </c>
      <c r="C22" s="15">
        <v>30</v>
      </c>
      <c r="D22" s="18">
        <v>428.59864959999999</v>
      </c>
      <c r="E22" s="17">
        <v>279.82887040000003</v>
      </c>
      <c r="F22" s="18">
        <v>742.0778272</v>
      </c>
      <c r="G22" s="17">
        <v>1450.5053472000002</v>
      </c>
      <c r="H22" s="18">
        <v>1052.0148672</v>
      </c>
      <c r="I22" s="17">
        <v>1275.1695360000001</v>
      </c>
      <c r="J22" s="18">
        <v>1879.1039968</v>
      </c>
      <c r="K22" s="17">
        <v>726.13820800000008</v>
      </c>
      <c r="L22" s="18">
        <v>618.10301119999997</v>
      </c>
      <c r="M22" s="17">
        <v>529.54957120000006</v>
      </c>
      <c r="N22" s="18">
        <v>389.63513600000005</v>
      </c>
      <c r="O22" s="21">
        <v>584</v>
      </c>
      <c r="P22" s="22">
        <v>300.8</v>
      </c>
      <c r="Q22" s="21">
        <v>334.4</v>
      </c>
      <c r="R22" s="22">
        <v>377.6</v>
      </c>
      <c r="S22" s="23">
        <v>385.6</v>
      </c>
    </row>
    <row r="23" spans="2:19" x14ac:dyDescent="0.2">
      <c r="B23" s="14" t="s">
        <v>25</v>
      </c>
      <c r="C23" s="15">
        <v>29</v>
      </c>
      <c r="D23" s="18">
        <v>435.68292480000008</v>
      </c>
      <c r="E23" s="17">
        <v>453.39361280000003</v>
      </c>
      <c r="F23" s="18">
        <v>662.37973120000004</v>
      </c>
      <c r="G23" s="17">
        <v>1400.9154208</v>
      </c>
      <c r="H23" s="18">
        <v>1717.9367360000001</v>
      </c>
      <c r="I23" s="17">
        <v>995.34066560000008</v>
      </c>
      <c r="J23" s="18">
        <v>1241.5192288000001</v>
      </c>
      <c r="K23" s="17">
        <v>557.88667200000009</v>
      </c>
      <c r="L23" s="18">
        <v>623.4162176000001</v>
      </c>
      <c r="M23" s="17">
        <v>510.06781440000003</v>
      </c>
      <c r="N23" s="18">
        <v>513.60995200000002</v>
      </c>
      <c r="O23" s="21">
        <v>433.6</v>
      </c>
      <c r="P23" s="22">
        <v>352</v>
      </c>
      <c r="Q23" s="21">
        <v>459.2</v>
      </c>
      <c r="R23" s="22">
        <v>316.8</v>
      </c>
      <c r="S23" s="23">
        <v>494.4</v>
      </c>
    </row>
    <row r="24" spans="2:19" x14ac:dyDescent="0.2">
      <c r="B24" s="14" t="s">
        <v>26</v>
      </c>
      <c r="C24" s="15">
        <v>33</v>
      </c>
      <c r="D24" s="18">
        <v>444.53826880000003</v>
      </c>
      <c r="E24" s="17">
        <v>430.36971840000007</v>
      </c>
      <c r="F24" s="18">
        <v>820.0048544</v>
      </c>
      <c r="G24" s="17">
        <v>1262.7720544000001</v>
      </c>
      <c r="H24" s="18">
        <v>954.60608320000006</v>
      </c>
      <c r="I24" s="17">
        <v>835.94447360000015</v>
      </c>
      <c r="J24" s="18">
        <v>770.41492800000003</v>
      </c>
      <c r="K24" s="17">
        <v>611.01873599999999</v>
      </c>
      <c r="L24" s="18">
        <v>370.15337920000002</v>
      </c>
      <c r="M24" s="17">
        <v>340.04520960000002</v>
      </c>
      <c r="N24" s="18">
        <v>465.79109440000002</v>
      </c>
      <c r="O24" s="21">
        <v>313.60000000000002</v>
      </c>
      <c r="P24" s="22">
        <v>308.8</v>
      </c>
      <c r="Q24" s="21">
        <v>302.39999999999998</v>
      </c>
      <c r="R24" s="22">
        <v>376</v>
      </c>
      <c r="S24" s="23">
        <v>331.2</v>
      </c>
    </row>
    <row r="25" spans="2:19" x14ac:dyDescent="0.2">
      <c r="B25" s="14" t="s">
        <v>27</v>
      </c>
      <c r="C25" s="15">
        <v>25</v>
      </c>
      <c r="D25" s="18">
        <v>389.63513600000005</v>
      </c>
      <c r="E25" s="17">
        <v>295.76848960000001</v>
      </c>
      <c r="F25" s="18">
        <v>587.99484160000009</v>
      </c>
      <c r="G25" s="17">
        <v>2089.8611840000003</v>
      </c>
      <c r="H25" s="18">
        <v>1500.0952736000002</v>
      </c>
      <c r="I25" s="17">
        <v>1034.3041792000001</v>
      </c>
      <c r="J25" s="18">
        <v>1004.1960096000001</v>
      </c>
      <c r="K25" s="17">
        <v>793.43882240000005</v>
      </c>
      <c r="L25" s="18">
        <v>510.06781440000003</v>
      </c>
      <c r="M25" s="17">
        <v>380.77979200000004</v>
      </c>
      <c r="N25" s="18">
        <v>435.68292480000008</v>
      </c>
      <c r="O25" s="21">
        <v>422.4</v>
      </c>
      <c r="P25" s="22">
        <v>379.2</v>
      </c>
      <c r="Q25" s="21">
        <v>558.4</v>
      </c>
      <c r="R25" s="22">
        <v>651.20000000000005</v>
      </c>
      <c r="S25" s="23">
        <v>387.2</v>
      </c>
    </row>
    <row r="26" spans="2:19" x14ac:dyDescent="0.2">
      <c r="B26" s="14" t="s">
        <v>28</v>
      </c>
      <c r="C26" s="15">
        <v>23</v>
      </c>
      <c r="D26" s="18">
        <v>506.52567680000004</v>
      </c>
      <c r="E26" s="17">
        <v>423.28544319999997</v>
      </c>
      <c r="F26" s="18">
        <v>687.17469440000002</v>
      </c>
      <c r="G26" s="17">
        <v>1046.7016608000001</v>
      </c>
      <c r="H26" s="18">
        <v>1106.9180000000001</v>
      </c>
      <c r="I26" s="17">
        <v>974.08784000000003</v>
      </c>
      <c r="J26" s="18">
        <v>603.93446080000001</v>
      </c>
      <c r="K26" s="17">
        <v>423.28544319999997</v>
      </c>
      <c r="L26" s="18">
        <v>476.41750719999999</v>
      </c>
      <c r="M26" s="17">
        <v>557.88667200000009</v>
      </c>
      <c r="N26" s="18">
        <v>373.69551680000006</v>
      </c>
      <c r="O26" s="21"/>
      <c r="P26" s="22"/>
      <c r="Q26" s="21"/>
      <c r="R26" s="22"/>
      <c r="S26" s="23"/>
    </row>
    <row r="27" spans="2:19" x14ac:dyDescent="0.2">
      <c r="B27" s="14" t="s">
        <v>29</v>
      </c>
      <c r="C27" s="15">
        <v>28</v>
      </c>
      <c r="D27" s="18">
        <v>492.35712640000003</v>
      </c>
      <c r="E27" s="17">
        <v>455.16468159999999</v>
      </c>
      <c r="F27" s="18">
        <v>791.66775360000008</v>
      </c>
      <c r="G27" s="17">
        <v>1044.9305920000002</v>
      </c>
      <c r="H27" s="18">
        <v>827.08912960000009</v>
      </c>
      <c r="I27" s="17">
        <v>784.58347839999999</v>
      </c>
      <c r="J27" s="18">
        <v>494.12819519999999</v>
      </c>
      <c r="K27" s="17">
        <v>464.0200256</v>
      </c>
      <c r="L27" s="18">
        <v>458.70681919999998</v>
      </c>
      <c r="M27" s="17">
        <v>364.84017280000006</v>
      </c>
      <c r="N27" s="18">
        <v>478.18857600000001</v>
      </c>
      <c r="O27" s="21">
        <v>404.8</v>
      </c>
      <c r="P27" s="22">
        <v>409.6</v>
      </c>
      <c r="Q27" s="21">
        <v>382.4</v>
      </c>
      <c r="R27" s="22">
        <v>345.6</v>
      </c>
      <c r="S27" s="23">
        <v>336</v>
      </c>
    </row>
    <row r="28" spans="2:19" x14ac:dyDescent="0.2">
      <c r="B28" s="14" t="s">
        <v>30</v>
      </c>
      <c r="C28" s="15">
        <v>28</v>
      </c>
      <c r="D28" s="18">
        <v>386.09299840000006</v>
      </c>
      <c r="E28" s="17">
        <v>297.53955840000003</v>
      </c>
      <c r="F28" s="18">
        <v>584.45270400000004</v>
      </c>
      <c r="G28" s="17">
        <v>1207.8689216</v>
      </c>
      <c r="H28" s="18">
        <v>1216.7242656000001</v>
      </c>
      <c r="I28" s="17">
        <v>1407.9996960000001</v>
      </c>
      <c r="J28" s="18">
        <v>1119.3154816000001</v>
      </c>
      <c r="K28" s="17">
        <v>876.67905600000006</v>
      </c>
      <c r="L28" s="18">
        <v>653.52438719999998</v>
      </c>
      <c r="M28" s="17">
        <v>458.70681919999998</v>
      </c>
      <c r="N28" s="18">
        <v>464.0200256</v>
      </c>
      <c r="O28" s="21">
        <v>403.2</v>
      </c>
      <c r="P28" s="22">
        <v>473.6</v>
      </c>
      <c r="Q28" s="21">
        <v>342.4</v>
      </c>
      <c r="R28" s="22">
        <v>395.2</v>
      </c>
      <c r="S28" s="23">
        <v>440</v>
      </c>
    </row>
    <row r="29" spans="2:19" ht="16" thickBot="1" x14ac:dyDescent="0.25">
      <c r="B29" s="24" t="s">
        <v>31</v>
      </c>
      <c r="C29" s="25">
        <v>26</v>
      </c>
      <c r="D29" s="26">
        <v>332.4</v>
      </c>
      <c r="E29" s="27">
        <v>241.6</v>
      </c>
      <c r="F29" s="26">
        <v>624</v>
      </c>
      <c r="G29" s="27">
        <v>1016</v>
      </c>
      <c r="H29" s="26">
        <v>1240</v>
      </c>
      <c r="I29" s="27">
        <v>924</v>
      </c>
      <c r="J29" s="26">
        <v>972</v>
      </c>
      <c r="K29" s="27">
        <v>584</v>
      </c>
      <c r="L29" s="26">
        <v>324.39999999999998</v>
      </c>
      <c r="M29" s="27">
        <v>332.8</v>
      </c>
      <c r="N29" s="26">
        <v>396</v>
      </c>
      <c r="O29" s="28"/>
      <c r="P29" s="29"/>
      <c r="Q29" s="28"/>
      <c r="R29" s="29"/>
      <c r="S29" s="30"/>
    </row>
    <row r="30" spans="2:19" ht="16" thickBot="1" x14ac:dyDescent="0.25"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2"/>
      <c r="P30" s="32"/>
      <c r="Q30" s="32"/>
      <c r="R30" s="32"/>
      <c r="S30" s="32"/>
    </row>
    <row r="31" spans="2:19" x14ac:dyDescent="0.2">
      <c r="B31" s="70" t="s">
        <v>2</v>
      </c>
      <c r="C31" s="71">
        <f>AVERAGE(C8:C29)</f>
        <v>33.227272727272727</v>
      </c>
      <c r="D31" s="71">
        <f t="shared" ref="D31:S31" si="0">AVERAGE(D8:D29)</f>
        <v>425.5317392</v>
      </c>
      <c r="E31" s="71">
        <f t="shared" si="0"/>
        <v>297.75031040000005</v>
      </c>
      <c r="F31" s="71">
        <f t="shared" si="0"/>
        <v>550.78438472727271</v>
      </c>
      <c r="G31" s="71">
        <f t="shared" si="0"/>
        <v>1192.0787789090909</v>
      </c>
      <c r="H31" s="71">
        <f t="shared" si="0"/>
        <v>1370.6942272000001</v>
      </c>
      <c r="I31" s="71">
        <f t="shared" si="0"/>
        <v>1174.7633106909091</v>
      </c>
      <c r="J31" s="71">
        <f t="shared" si="0"/>
        <v>1067.1324362181815</v>
      </c>
      <c r="K31" s="71">
        <f t="shared" si="0"/>
        <v>713.47415738181826</v>
      </c>
      <c r="L31" s="71">
        <f t="shared" si="0"/>
        <v>486.54204031999996</v>
      </c>
      <c r="M31" s="71">
        <f t="shared" si="0"/>
        <v>428.05123552000003</v>
      </c>
      <c r="N31" s="71">
        <f t="shared" si="0"/>
        <v>549.68412480000006</v>
      </c>
      <c r="O31" s="71">
        <f t="shared" si="0"/>
        <v>403.2</v>
      </c>
      <c r="P31" s="71">
        <f t="shared" si="0"/>
        <v>377.59999999999997</v>
      </c>
      <c r="Q31" s="71">
        <f t="shared" si="0"/>
        <v>404.8</v>
      </c>
      <c r="R31" s="71">
        <f t="shared" si="0"/>
        <v>395.4</v>
      </c>
      <c r="S31" s="72">
        <f t="shared" si="0"/>
        <v>413.79999999999995</v>
      </c>
    </row>
    <row r="32" spans="2:19" ht="16" thickBot="1" x14ac:dyDescent="0.25">
      <c r="B32" s="73" t="s">
        <v>3</v>
      </c>
      <c r="C32" s="52">
        <f>STDEV(C8:C29)</f>
        <v>6.9620181678660504</v>
      </c>
      <c r="D32" s="52">
        <f t="shared" ref="D32:S32" si="1">STDEV(D8:D29)</f>
        <v>51.328139442718502</v>
      </c>
      <c r="E32" s="52">
        <f t="shared" si="1"/>
        <v>84.996906678001125</v>
      </c>
      <c r="F32" s="52">
        <f t="shared" si="1"/>
        <v>191.17724491714259</v>
      </c>
      <c r="G32" s="52">
        <f t="shared" si="1"/>
        <v>311.62380962960941</v>
      </c>
      <c r="H32" s="52">
        <f t="shared" si="1"/>
        <v>289.85745656257217</v>
      </c>
      <c r="I32" s="52">
        <f t="shared" si="1"/>
        <v>253.49094852616838</v>
      </c>
      <c r="J32" s="52">
        <f t="shared" si="1"/>
        <v>333.27871354709947</v>
      </c>
      <c r="K32" s="52">
        <f t="shared" si="1"/>
        <v>202.05422975796043</v>
      </c>
      <c r="L32" s="52">
        <f t="shared" si="1"/>
        <v>113.20631776321302</v>
      </c>
      <c r="M32" s="52">
        <f t="shared" si="1"/>
        <v>82.518770571976759</v>
      </c>
      <c r="N32" s="52">
        <f t="shared" si="1"/>
        <v>167.18667065182575</v>
      </c>
      <c r="O32" s="52">
        <f t="shared" si="1"/>
        <v>91.785588660281022</v>
      </c>
      <c r="P32" s="52">
        <f t="shared" si="1"/>
        <v>61.422378425363824</v>
      </c>
      <c r="Q32" s="52">
        <f t="shared" si="1"/>
        <v>85.313807289826755</v>
      </c>
      <c r="R32" s="52">
        <f t="shared" si="1"/>
        <v>110.49912733979951</v>
      </c>
      <c r="S32" s="53">
        <f t="shared" si="1"/>
        <v>84.58165961280946</v>
      </c>
    </row>
  </sheetData>
  <mergeCells count="5">
    <mergeCell ref="B6:B7"/>
    <mergeCell ref="C6:C7"/>
    <mergeCell ref="D6:S6"/>
    <mergeCell ref="B1:S2"/>
    <mergeCell ref="B3:S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U48"/>
  <sheetViews>
    <sheetView workbookViewId="0">
      <selection activeCell="S7" sqref="S7"/>
    </sheetView>
  </sheetViews>
  <sheetFormatPr baseColWidth="10" defaultColWidth="8.83203125" defaultRowHeight="15" x14ac:dyDescent="0.2"/>
  <cols>
    <col min="1" max="1" width="5.33203125" customWidth="1"/>
    <col min="2" max="2" width="10.33203125" customWidth="1"/>
    <col min="5" max="5" width="20.33203125" bestFit="1" customWidth="1"/>
    <col min="6" max="6" width="17.33203125" bestFit="1" customWidth="1"/>
    <col min="8" max="8" width="10" bestFit="1" customWidth="1"/>
    <col min="9" max="10" width="9.1640625" style="2"/>
    <col min="11" max="11" width="20.33203125" style="2" bestFit="1" customWidth="1"/>
    <col min="12" max="12" width="17.33203125" style="2" bestFit="1" customWidth="1"/>
    <col min="14" max="14" width="10" bestFit="1" customWidth="1"/>
    <col min="17" max="17" width="20.33203125" bestFit="1" customWidth="1"/>
    <col min="18" max="18" width="18.6640625" customWidth="1"/>
    <col min="21" max="21" width="13.5" customWidth="1"/>
  </cols>
  <sheetData>
    <row r="1" spans="2:21" ht="29" customHeight="1" x14ac:dyDescent="0.2">
      <c r="B1" s="88" t="s">
        <v>52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2"/>
      <c r="T1" s="2"/>
      <c r="U1" s="2"/>
    </row>
    <row r="2" spans="2:21" ht="29" customHeight="1" x14ac:dyDescent="0.2"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2"/>
      <c r="T2" s="2"/>
      <c r="U2" s="2"/>
    </row>
    <row r="3" spans="2:21" x14ac:dyDescent="0.2">
      <c r="B3" s="2"/>
      <c r="C3" s="2"/>
      <c r="D3" s="2"/>
      <c r="E3" s="2"/>
      <c r="F3" s="2"/>
      <c r="G3" s="2"/>
      <c r="H3" s="2"/>
      <c r="M3" s="2"/>
      <c r="N3" s="2"/>
      <c r="O3" s="2"/>
      <c r="P3" s="2"/>
      <c r="Q3" s="2"/>
      <c r="R3" s="2"/>
      <c r="S3" s="2"/>
      <c r="T3" s="2"/>
      <c r="U3" s="2"/>
    </row>
    <row r="4" spans="2:21" x14ac:dyDescent="0.2">
      <c r="B4" s="2"/>
      <c r="C4" s="2"/>
      <c r="D4" s="2"/>
      <c r="E4" s="2"/>
      <c r="F4" s="2"/>
      <c r="G4" s="2"/>
      <c r="H4" s="2"/>
      <c r="M4" s="2"/>
      <c r="N4" s="2"/>
      <c r="O4" s="2"/>
      <c r="P4" s="2"/>
      <c r="Q4" s="2"/>
      <c r="R4" s="2"/>
      <c r="S4" s="2"/>
      <c r="T4" s="2"/>
      <c r="U4" s="2"/>
    </row>
    <row r="5" spans="2:21" ht="16" thickBot="1" x14ac:dyDescent="0.25">
      <c r="B5" s="2"/>
      <c r="C5" s="2"/>
      <c r="D5" s="2"/>
      <c r="E5" s="2"/>
      <c r="F5" s="2"/>
      <c r="G5" s="2"/>
      <c r="H5" s="2"/>
      <c r="M5" s="2"/>
      <c r="N5" s="2"/>
      <c r="O5" s="2"/>
      <c r="P5" s="2"/>
      <c r="Q5" s="2"/>
      <c r="R5" s="2"/>
      <c r="S5" s="2"/>
      <c r="T5" s="2"/>
      <c r="U5" s="2"/>
    </row>
    <row r="6" spans="2:21" ht="23.25" customHeight="1" x14ac:dyDescent="0.2">
      <c r="B6" s="93"/>
      <c r="C6" s="90" t="s">
        <v>4</v>
      </c>
      <c r="D6" s="91"/>
      <c r="E6" s="91"/>
      <c r="F6" s="92"/>
      <c r="H6" s="93"/>
      <c r="I6" s="90" t="s">
        <v>5</v>
      </c>
      <c r="J6" s="91"/>
      <c r="K6" s="91"/>
      <c r="L6" s="92"/>
      <c r="N6" s="93"/>
      <c r="O6" s="90" t="s">
        <v>6</v>
      </c>
      <c r="P6" s="91"/>
      <c r="Q6" s="91"/>
      <c r="R6" s="92"/>
    </row>
    <row r="7" spans="2:21" ht="16" thickBot="1" x14ac:dyDescent="0.25">
      <c r="B7" s="93"/>
      <c r="C7" s="63" t="s">
        <v>0</v>
      </c>
      <c r="D7" s="44" t="s">
        <v>1</v>
      </c>
      <c r="E7" s="45" t="s">
        <v>49</v>
      </c>
      <c r="F7" s="46" t="s">
        <v>50</v>
      </c>
      <c r="H7" s="93"/>
      <c r="I7" s="66" t="s">
        <v>0</v>
      </c>
      <c r="J7" s="41" t="s">
        <v>1</v>
      </c>
      <c r="K7" s="9" t="s">
        <v>49</v>
      </c>
      <c r="L7" s="54" t="s">
        <v>50</v>
      </c>
      <c r="N7" s="93"/>
      <c r="O7" s="66" t="s">
        <v>0</v>
      </c>
      <c r="P7" s="41" t="s">
        <v>1</v>
      </c>
      <c r="Q7" s="9" t="s">
        <v>49</v>
      </c>
      <c r="R7" s="54" t="s">
        <v>50</v>
      </c>
    </row>
    <row r="8" spans="2:21" x14ac:dyDescent="0.2">
      <c r="B8" s="42"/>
      <c r="C8" s="14"/>
      <c r="D8" s="17">
        <v>214.4</v>
      </c>
      <c r="E8" s="17">
        <v>608</v>
      </c>
      <c r="F8" s="47">
        <v>168</v>
      </c>
      <c r="H8" s="42"/>
      <c r="I8" s="67">
        <v>1694.9128416000001</v>
      </c>
      <c r="J8" s="6">
        <v>1084</v>
      </c>
      <c r="K8" s="4">
        <v>1424</v>
      </c>
      <c r="L8" s="55">
        <v>1124</v>
      </c>
      <c r="N8" s="42"/>
      <c r="O8" s="69">
        <v>936</v>
      </c>
      <c r="P8" s="33">
        <v>384</v>
      </c>
      <c r="Q8" s="33">
        <v>352</v>
      </c>
      <c r="R8" s="60">
        <v>333.6</v>
      </c>
    </row>
    <row r="9" spans="2:21" x14ac:dyDescent="0.2">
      <c r="B9" s="42"/>
      <c r="C9" s="14"/>
      <c r="D9" s="17">
        <v>976</v>
      </c>
      <c r="E9" s="34">
        <v>306.39999999999998</v>
      </c>
      <c r="F9" s="47">
        <v>528</v>
      </c>
      <c r="H9" s="42"/>
      <c r="I9" s="68">
        <v>1799.4059007999999</v>
      </c>
      <c r="J9" s="7">
        <v>652</v>
      </c>
      <c r="K9" s="3">
        <v>884</v>
      </c>
      <c r="L9" s="56">
        <v>976</v>
      </c>
      <c r="N9" s="42"/>
      <c r="O9" s="64">
        <v>684</v>
      </c>
      <c r="P9" s="17"/>
      <c r="Q9" s="17"/>
      <c r="R9" s="47">
        <v>378.8</v>
      </c>
    </row>
    <row r="10" spans="2:21" x14ac:dyDescent="0.2">
      <c r="B10" s="42"/>
      <c r="C10" s="14"/>
      <c r="D10" s="17">
        <v>174.4</v>
      </c>
      <c r="E10" s="17">
        <v>284.8</v>
      </c>
      <c r="F10" s="47"/>
      <c r="H10" s="42"/>
      <c r="I10" s="68">
        <v>1879.1039968</v>
      </c>
      <c r="J10" s="7">
        <v>592</v>
      </c>
      <c r="K10" s="3">
        <v>1092</v>
      </c>
      <c r="L10" s="56">
        <v>540</v>
      </c>
      <c r="N10" s="42"/>
      <c r="O10" s="64">
        <v>808</v>
      </c>
      <c r="P10" s="17">
        <v>384</v>
      </c>
      <c r="Q10" s="17">
        <v>261.60000000000002</v>
      </c>
      <c r="R10" s="47"/>
    </row>
    <row r="11" spans="2:21" x14ac:dyDescent="0.2">
      <c r="B11" s="42"/>
      <c r="C11" s="14"/>
      <c r="D11" s="17">
        <v>1856</v>
      </c>
      <c r="E11" s="17">
        <v>1064</v>
      </c>
      <c r="F11" s="47">
        <v>804</v>
      </c>
      <c r="H11" s="42"/>
      <c r="I11" s="68">
        <v>1717.9367360000001</v>
      </c>
      <c r="J11" s="7">
        <v>760</v>
      </c>
      <c r="K11" s="3">
        <v>1168</v>
      </c>
      <c r="L11" s="56">
        <v>1012</v>
      </c>
      <c r="N11" s="42"/>
      <c r="O11" s="64">
        <v>396</v>
      </c>
      <c r="P11" s="17"/>
      <c r="Q11" s="17">
        <v>612</v>
      </c>
      <c r="R11" s="47"/>
    </row>
    <row r="12" spans="2:21" x14ac:dyDescent="0.2">
      <c r="B12" s="42"/>
      <c r="C12" s="14"/>
      <c r="D12" s="17">
        <v>340</v>
      </c>
      <c r="E12" s="17"/>
      <c r="F12" s="47">
        <v>476</v>
      </c>
      <c r="H12" s="42"/>
      <c r="I12" s="68">
        <v>1262.7720544000001</v>
      </c>
      <c r="J12" s="7">
        <v>576</v>
      </c>
      <c r="K12" s="3">
        <v>940</v>
      </c>
      <c r="L12" s="56">
        <v>792</v>
      </c>
      <c r="N12" s="42"/>
      <c r="O12" s="64">
        <v>564</v>
      </c>
      <c r="P12" s="17"/>
      <c r="Q12" s="17">
        <v>752</v>
      </c>
      <c r="R12" s="47"/>
    </row>
    <row r="13" spans="2:21" x14ac:dyDescent="0.2">
      <c r="B13" s="42"/>
      <c r="C13" s="14"/>
      <c r="D13" s="17">
        <v>540</v>
      </c>
      <c r="E13" s="17">
        <v>532</v>
      </c>
      <c r="F13" s="47">
        <v>132.80000000000001</v>
      </c>
      <c r="H13" s="42"/>
      <c r="I13" s="68">
        <v>2089.8611840000003</v>
      </c>
      <c r="J13" s="7">
        <v>272.39999999999998</v>
      </c>
      <c r="K13" s="3">
        <v>1256</v>
      </c>
      <c r="L13" s="56">
        <v>1080</v>
      </c>
      <c r="N13" s="42"/>
      <c r="O13" s="64">
        <v>712</v>
      </c>
      <c r="P13" s="17"/>
      <c r="Q13" s="17">
        <v>580</v>
      </c>
      <c r="R13" s="47">
        <v>110</v>
      </c>
    </row>
    <row r="14" spans="2:21" x14ac:dyDescent="0.2">
      <c r="B14" s="42"/>
      <c r="C14" s="14"/>
      <c r="D14" s="17">
        <v>254.4</v>
      </c>
      <c r="E14" s="17">
        <v>344</v>
      </c>
      <c r="F14" s="47">
        <v>648</v>
      </c>
      <c r="H14" s="42"/>
      <c r="I14" s="68">
        <v>1106.9180000000001</v>
      </c>
      <c r="J14" s="7">
        <v>708</v>
      </c>
      <c r="K14" s="3">
        <v>1620</v>
      </c>
      <c r="L14" s="56">
        <v>688</v>
      </c>
      <c r="N14" s="42"/>
      <c r="O14" s="64">
        <v>788</v>
      </c>
      <c r="P14" s="17"/>
      <c r="Q14" s="17">
        <v>432</v>
      </c>
      <c r="R14" s="47"/>
    </row>
    <row r="15" spans="2:21" x14ac:dyDescent="0.2">
      <c r="B15" s="42"/>
      <c r="C15" s="14"/>
      <c r="D15" s="17">
        <v>388</v>
      </c>
      <c r="E15" s="8"/>
      <c r="F15" s="47">
        <v>1048</v>
      </c>
      <c r="H15" s="42"/>
      <c r="I15" s="68">
        <v>1044.9305920000002</v>
      </c>
      <c r="J15" s="7">
        <v>381.6</v>
      </c>
      <c r="K15" s="5"/>
      <c r="L15" s="56">
        <v>796</v>
      </c>
      <c r="N15" s="42"/>
      <c r="O15" s="64">
        <v>576</v>
      </c>
      <c r="P15" s="17"/>
      <c r="Q15" s="8"/>
      <c r="R15" s="47"/>
    </row>
    <row r="16" spans="2:21" x14ac:dyDescent="0.2">
      <c r="B16" s="42"/>
      <c r="C16" s="14"/>
      <c r="D16" s="17"/>
      <c r="E16" s="8"/>
      <c r="F16" s="47"/>
      <c r="H16" s="42"/>
      <c r="I16" s="68">
        <v>1407.9996960000001</v>
      </c>
      <c r="J16" s="7">
        <v>712</v>
      </c>
      <c r="K16" s="5"/>
      <c r="L16" s="56">
        <v>972</v>
      </c>
      <c r="N16" s="42"/>
      <c r="O16" s="64">
        <v>584</v>
      </c>
      <c r="P16" s="17">
        <v>1056</v>
      </c>
      <c r="Q16" s="8"/>
      <c r="R16" s="47">
        <v>884</v>
      </c>
    </row>
    <row r="17" spans="2:18" x14ac:dyDescent="0.2">
      <c r="B17" s="42"/>
      <c r="C17" s="14"/>
      <c r="D17" s="17">
        <v>1068</v>
      </c>
      <c r="E17" s="8"/>
      <c r="F17" s="47"/>
      <c r="H17" s="42"/>
      <c r="I17" s="68">
        <v>1240</v>
      </c>
      <c r="J17" s="7">
        <v>1020</v>
      </c>
      <c r="K17" s="5"/>
      <c r="L17" s="56">
        <v>968</v>
      </c>
      <c r="N17" s="42"/>
      <c r="O17" s="64">
        <v>624</v>
      </c>
      <c r="P17" s="17">
        <v>724</v>
      </c>
      <c r="Q17" s="8"/>
      <c r="R17" s="47">
        <v>824</v>
      </c>
    </row>
    <row r="18" spans="2:18" x14ac:dyDescent="0.2">
      <c r="B18" s="42"/>
      <c r="C18" s="14"/>
      <c r="D18" s="17">
        <v>196.8</v>
      </c>
      <c r="E18" s="8"/>
      <c r="F18" s="37"/>
      <c r="H18" s="42"/>
      <c r="I18" s="68">
        <v>1720</v>
      </c>
      <c r="J18" s="7">
        <v>1148</v>
      </c>
      <c r="K18" s="5"/>
      <c r="L18" s="57"/>
      <c r="N18" s="42"/>
      <c r="O18" s="64">
        <v>452</v>
      </c>
      <c r="P18" s="17"/>
      <c r="Q18" s="8"/>
      <c r="R18" s="37"/>
    </row>
    <row r="19" spans="2:18" x14ac:dyDescent="0.2">
      <c r="B19" s="42"/>
      <c r="C19" s="14"/>
      <c r="D19" s="17">
        <v>568</v>
      </c>
      <c r="E19" s="8"/>
      <c r="F19" s="37"/>
      <c r="H19" s="42"/>
      <c r="I19" s="68">
        <v>1324</v>
      </c>
      <c r="J19" s="7">
        <v>448</v>
      </c>
      <c r="K19" s="5"/>
      <c r="L19" s="57"/>
      <c r="N19" s="42"/>
      <c r="O19" s="64">
        <v>744</v>
      </c>
      <c r="P19" s="17"/>
      <c r="Q19" s="8"/>
      <c r="R19" s="37"/>
    </row>
    <row r="20" spans="2:18" x14ac:dyDescent="0.2">
      <c r="B20" s="42"/>
      <c r="C20" s="64">
        <v>437.45399359999999</v>
      </c>
      <c r="D20" s="17">
        <v>582.4</v>
      </c>
      <c r="E20" s="8"/>
      <c r="F20" s="37"/>
      <c r="H20" s="42"/>
      <c r="I20" s="68">
        <v>1360</v>
      </c>
      <c r="J20" s="7">
        <v>516</v>
      </c>
      <c r="K20" s="5"/>
      <c r="L20" s="57"/>
      <c r="N20" s="42"/>
      <c r="O20" s="64">
        <v>332.96093440000004</v>
      </c>
      <c r="P20" s="17">
        <v>436</v>
      </c>
      <c r="Q20" s="8"/>
      <c r="R20" s="37"/>
    </row>
    <row r="21" spans="2:18" x14ac:dyDescent="0.2">
      <c r="B21" s="42"/>
      <c r="C21" s="64">
        <v>402.03261760000004</v>
      </c>
      <c r="D21" s="17"/>
      <c r="E21" s="8"/>
      <c r="F21" s="37"/>
      <c r="H21" s="42"/>
      <c r="I21" s="68">
        <v>1808</v>
      </c>
      <c r="J21" s="7">
        <v>1024</v>
      </c>
      <c r="K21" s="5"/>
      <c r="L21" s="57"/>
      <c r="N21" s="42"/>
      <c r="O21" s="64">
        <v>375.46658560000003</v>
      </c>
      <c r="P21" s="17">
        <v>748</v>
      </c>
      <c r="Q21" s="8"/>
      <c r="R21" s="37"/>
    </row>
    <row r="22" spans="2:18" x14ac:dyDescent="0.2">
      <c r="B22" s="42"/>
      <c r="C22" s="64">
        <v>428.59864959999999</v>
      </c>
      <c r="D22" s="17">
        <v>452</v>
      </c>
      <c r="E22" s="8"/>
      <c r="F22" s="37"/>
      <c r="H22" s="42"/>
      <c r="I22" s="68">
        <v>1484</v>
      </c>
      <c r="J22" s="7">
        <v>1020</v>
      </c>
      <c r="K22" s="5"/>
      <c r="L22" s="57"/>
      <c r="N22" s="42"/>
      <c r="O22" s="64">
        <v>389.63513600000005</v>
      </c>
      <c r="P22" s="17"/>
      <c r="Q22" s="8"/>
      <c r="R22" s="37"/>
    </row>
    <row r="23" spans="2:18" x14ac:dyDescent="0.2">
      <c r="B23" s="42"/>
      <c r="C23" s="64">
        <v>435.68292480000008</v>
      </c>
      <c r="D23" s="17">
        <v>1608</v>
      </c>
      <c r="E23" s="8"/>
      <c r="F23" s="37"/>
      <c r="H23" s="42"/>
      <c r="I23" s="68">
        <v>1460</v>
      </c>
      <c r="J23" s="7">
        <v>880</v>
      </c>
      <c r="K23" s="5"/>
      <c r="L23" s="57"/>
      <c r="N23" s="42"/>
      <c r="O23" s="64">
        <v>513.60995200000002</v>
      </c>
      <c r="P23" s="17">
        <v>444</v>
      </c>
      <c r="Q23" s="8"/>
      <c r="R23" s="37"/>
    </row>
    <row r="24" spans="2:18" x14ac:dyDescent="0.2">
      <c r="B24" s="42"/>
      <c r="C24" s="64">
        <v>444.53826880000003</v>
      </c>
      <c r="D24" s="17">
        <v>956</v>
      </c>
      <c r="E24" s="8"/>
      <c r="F24" s="37"/>
      <c r="H24" s="42"/>
      <c r="I24" s="68">
        <v>1328</v>
      </c>
      <c r="J24" s="7">
        <v>748</v>
      </c>
      <c r="K24" s="5"/>
      <c r="L24" s="57"/>
      <c r="N24" s="42"/>
      <c r="O24" s="64">
        <v>465.79109440000002</v>
      </c>
      <c r="P24" s="17">
        <v>836</v>
      </c>
      <c r="Q24" s="8"/>
      <c r="R24" s="37"/>
    </row>
    <row r="25" spans="2:18" x14ac:dyDescent="0.2">
      <c r="B25" s="42"/>
      <c r="C25" s="64">
        <v>389.63513600000005</v>
      </c>
      <c r="D25" s="17">
        <v>772</v>
      </c>
      <c r="E25" s="8"/>
      <c r="F25" s="37"/>
      <c r="H25" s="42"/>
      <c r="I25" s="68">
        <v>1472</v>
      </c>
      <c r="J25" s="7">
        <v>1312</v>
      </c>
      <c r="K25" s="5"/>
      <c r="L25" s="57"/>
      <c r="N25" s="42"/>
      <c r="O25" s="64">
        <v>435.68292480000008</v>
      </c>
      <c r="P25" s="17">
        <v>227.2</v>
      </c>
      <c r="Q25" s="8"/>
      <c r="R25" s="37"/>
    </row>
    <row r="26" spans="2:18" x14ac:dyDescent="0.2">
      <c r="B26" s="42"/>
      <c r="C26" s="64">
        <v>506.52567680000004</v>
      </c>
      <c r="D26" s="17">
        <v>460</v>
      </c>
      <c r="E26" s="8"/>
      <c r="F26" s="37"/>
      <c r="H26" s="42"/>
      <c r="I26" s="68">
        <v>1324</v>
      </c>
      <c r="J26" s="7">
        <v>1088</v>
      </c>
      <c r="K26" s="5"/>
      <c r="L26" s="57"/>
      <c r="N26" s="42"/>
      <c r="O26" s="64">
        <v>373.69551680000006</v>
      </c>
      <c r="P26" s="17"/>
      <c r="Q26" s="8"/>
      <c r="R26" s="37"/>
    </row>
    <row r="27" spans="2:18" x14ac:dyDescent="0.2">
      <c r="B27" s="42"/>
      <c r="C27" s="64">
        <v>492.35712640000003</v>
      </c>
      <c r="D27" s="17"/>
      <c r="E27" s="8"/>
      <c r="F27" s="37"/>
      <c r="H27" s="42"/>
      <c r="I27" s="68">
        <v>1732</v>
      </c>
      <c r="J27" s="7">
        <v>416</v>
      </c>
      <c r="K27" s="5"/>
      <c r="L27" s="57"/>
      <c r="N27" s="42"/>
      <c r="O27" s="64">
        <v>478.18857600000001</v>
      </c>
      <c r="P27" s="17"/>
      <c r="Q27" s="8"/>
      <c r="R27" s="37"/>
    </row>
    <row r="28" spans="2:18" x14ac:dyDescent="0.2">
      <c r="B28" s="42"/>
      <c r="C28" s="64">
        <v>386.09299840000006</v>
      </c>
      <c r="D28" s="17">
        <v>428</v>
      </c>
      <c r="E28" s="8"/>
      <c r="F28" s="37"/>
      <c r="H28" s="42"/>
      <c r="I28" s="68">
        <v>1540</v>
      </c>
      <c r="J28" s="7">
        <v>812</v>
      </c>
      <c r="K28" s="5"/>
      <c r="L28" s="57"/>
      <c r="N28" s="42"/>
      <c r="O28" s="64">
        <v>464.0200256</v>
      </c>
      <c r="P28" s="17"/>
      <c r="Q28" s="8"/>
      <c r="R28" s="37"/>
    </row>
    <row r="29" spans="2:18" ht="16" thickBot="1" x14ac:dyDescent="0.25">
      <c r="B29" s="42"/>
      <c r="C29" s="65">
        <v>332.4</v>
      </c>
      <c r="D29" s="48"/>
      <c r="E29" s="39"/>
      <c r="F29" s="40"/>
      <c r="H29" s="42"/>
      <c r="I29" s="65">
        <v>1820</v>
      </c>
      <c r="J29" s="27">
        <v>1624</v>
      </c>
      <c r="K29" s="58"/>
      <c r="L29" s="59"/>
      <c r="N29" s="42"/>
      <c r="O29" s="24">
        <v>396</v>
      </c>
      <c r="P29" s="48">
        <v>648</v>
      </c>
      <c r="Q29" s="39"/>
      <c r="R29" s="40"/>
    </row>
    <row r="30" spans="2:18" ht="16" thickBot="1" x14ac:dyDescent="0.25">
      <c r="C30" s="1"/>
      <c r="D30" s="1"/>
      <c r="E30" s="2"/>
      <c r="F30" s="2"/>
      <c r="I30" s="1"/>
      <c r="J30" s="1"/>
      <c r="O30" s="1"/>
      <c r="P30" s="1"/>
      <c r="Q30" s="2"/>
      <c r="R30" s="2"/>
    </row>
    <row r="31" spans="2:18" x14ac:dyDescent="0.2">
      <c r="B31" s="61" t="s">
        <v>2</v>
      </c>
      <c r="C31" s="49">
        <f>AVERAGE(C8:C29)</f>
        <v>425.5317392</v>
      </c>
      <c r="D31" s="50">
        <f t="shared" ref="D31:F31" si="0">AVERAGE(D8:D29)</f>
        <v>657.4666666666667</v>
      </c>
      <c r="E31" s="50">
        <f t="shared" si="0"/>
        <v>523.19999999999993</v>
      </c>
      <c r="F31" s="51">
        <f t="shared" si="0"/>
        <v>543.5428571428572</v>
      </c>
      <c r="H31" s="61" t="s">
        <v>2</v>
      </c>
      <c r="I31" s="49">
        <f>AVERAGE(I8:I29)</f>
        <v>1527.9927728</v>
      </c>
      <c r="J31" s="50">
        <f t="shared" ref="J31:L31" si="1">AVERAGE(J8:J29)</f>
        <v>808.81818181818187</v>
      </c>
      <c r="K31" s="50">
        <f t="shared" si="1"/>
        <v>1197.7142857142858</v>
      </c>
      <c r="L31" s="51">
        <f t="shared" si="1"/>
        <v>894.8</v>
      </c>
      <c r="N31" s="61" t="s">
        <v>2</v>
      </c>
      <c r="O31" s="49">
        <f>AVERAGE(O8:O29)</f>
        <v>549.68412480000006</v>
      </c>
      <c r="P31" s="50">
        <f t="shared" ref="P31:R31" si="2">AVERAGE(P8:P29)</f>
        <v>588.72</v>
      </c>
      <c r="Q31" s="50">
        <f t="shared" si="2"/>
        <v>498.26666666666665</v>
      </c>
      <c r="R31" s="51">
        <f t="shared" si="2"/>
        <v>506.08000000000004</v>
      </c>
    </row>
    <row r="32" spans="2:18" ht="16" thickBot="1" x14ac:dyDescent="0.25">
      <c r="B32" s="62" t="s">
        <v>3</v>
      </c>
      <c r="C32" s="52">
        <f>STDEV(C8:C29)</f>
        <v>51.328139442718502</v>
      </c>
      <c r="D32" s="52">
        <f t="shared" ref="D32:F32" si="3">STDEV(D8:D29)</f>
        <v>475.96802660781867</v>
      </c>
      <c r="E32" s="52">
        <f t="shared" si="3"/>
        <v>295.18894288235128</v>
      </c>
      <c r="F32" s="53">
        <f t="shared" si="3"/>
        <v>328.57570846073838</v>
      </c>
      <c r="H32" s="62" t="s">
        <v>3</v>
      </c>
      <c r="I32" s="52">
        <f>STDEV(I8:I29)</f>
        <v>272.41032326296079</v>
      </c>
      <c r="J32" s="52">
        <f t="shared" ref="J32:L32" si="4">STDEV(J8:J29)</f>
        <v>332.30261543525091</v>
      </c>
      <c r="K32" s="52">
        <f t="shared" si="4"/>
        <v>261.34888194755717</v>
      </c>
      <c r="L32" s="53">
        <f t="shared" si="4"/>
        <v>184.82953106999841</v>
      </c>
      <c r="N32" s="62" t="s">
        <v>3</v>
      </c>
      <c r="O32" s="52">
        <f>STDEV(O8:O29)</f>
        <v>167.18667065182575</v>
      </c>
      <c r="P32" s="52">
        <f t="shared" ref="P32:R32" si="5">STDEV(P8:P29)</f>
        <v>255.05281718803965</v>
      </c>
      <c r="Q32" s="52">
        <f t="shared" si="5"/>
        <v>182.09477385874283</v>
      </c>
      <c r="R32" s="53">
        <f t="shared" si="5"/>
        <v>334.18765985595576</v>
      </c>
    </row>
    <row r="36" spans="18:21" ht="15" customHeight="1" x14ac:dyDescent="0.35">
      <c r="R36" s="35"/>
      <c r="S36" s="35"/>
      <c r="T36" s="35"/>
      <c r="U36" s="35"/>
    </row>
    <row r="37" spans="18:21" ht="15" customHeight="1" x14ac:dyDescent="0.35">
      <c r="R37" s="35"/>
      <c r="S37" s="35"/>
      <c r="T37" s="35"/>
      <c r="U37" s="35"/>
    </row>
    <row r="38" spans="18:21" ht="15" customHeight="1" x14ac:dyDescent="0.35">
      <c r="R38" s="35"/>
      <c r="S38" s="35"/>
      <c r="T38" s="35"/>
      <c r="U38" s="35"/>
    </row>
    <row r="39" spans="18:21" ht="15" customHeight="1" x14ac:dyDescent="0.35">
      <c r="R39" s="35"/>
      <c r="S39" s="35"/>
      <c r="T39" s="35"/>
      <c r="U39" s="35"/>
    </row>
    <row r="40" spans="18:21" ht="15" customHeight="1" x14ac:dyDescent="0.35">
      <c r="R40" s="35"/>
      <c r="S40" s="35"/>
      <c r="T40" s="35"/>
      <c r="U40" s="35"/>
    </row>
    <row r="41" spans="18:21" ht="15" customHeight="1" x14ac:dyDescent="0.35">
      <c r="R41" s="35"/>
      <c r="S41" s="35"/>
      <c r="T41" s="35"/>
      <c r="U41" s="35"/>
    </row>
    <row r="42" spans="18:21" ht="15" customHeight="1" x14ac:dyDescent="0.35">
      <c r="R42" s="35"/>
      <c r="S42" s="35"/>
      <c r="T42" s="35"/>
      <c r="U42" s="35"/>
    </row>
    <row r="43" spans="18:21" ht="15" customHeight="1" x14ac:dyDescent="0.35">
      <c r="R43" s="35"/>
      <c r="S43" s="35"/>
      <c r="T43" s="35"/>
      <c r="U43" s="35"/>
    </row>
    <row r="44" spans="18:21" ht="15" customHeight="1" x14ac:dyDescent="0.35">
      <c r="R44" s="35"/>
      <c r="S44" s="35"/>
      <c r="T44" s="35"/>
      <c r="U44" s="35"/>
    </row>
    <row r="45" spans="18:21" ht="15" customHeight="1" x14ac:dyDescent="0.35">
      <c r="R45" s="35"/>
      <c r="S45" s="35"/>
      <c r="T45" s="35"/>
      <c r="U45" s="35"/>
    </row>
    <row r="46" spans="18:21" ht="15" customHeight="1" x14ac:dyDescent="0.35">
      <c r="R46" s="35"/>
      <c r="S46" s="35"/>
      <c r="T46" s="35"/>
      <c r="U46" s="35"/>
    </row>
    <row r="47" spans="18:21" ht="15" customHeight="1" x14ac:dyDescent="0.35">
      <c r="R47" s="35"/>
      <c r="S47" s="35"/>
      <c r="T47" s="35"/>
      <c r="U47" s="35"/>
    </row>
    <row r="48" spans="18:21" ht="15" customHeight="1" x14ac:dyDescent="0.35">
      <c r="R48" s="35"/>
      <c r="S48" s="35"/>
      <c r="T48" s="35"/>
      <c r="U48" s="35"/>
    </row>
  </sheetData>
  <mergeCells count="7">
    <mergeCell ref="B1:R2"/>
    <mergeCell ref="I6:L6"/>
    <mergeCell ref="C6:F6"/>
    <mergeCell ref="O6:R6"/>
    <mergeCell ref="B6:B7"/>
    <mergeCell ref="H6:H7"/>
    <mergeCell ref="N6:N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2"/>
  <sheetViews>
    <sheetView workbookViewId="0">
      <selection activeCell="N14" sqref="N14"/>
    </sheetView>
  </sheetViews>
  <sheetFormatPr baseColWidth="10" defaultColWidth="8.83203125" defaultRowHeight="15" x14ac:dyDescent="0.2"/>
  <cols>
    <col min="1" max="1" width="5.1640625" customWidth="1"/>
    <col min="2" max="2" width="10" bestFit="1" customWidth="1"/>
    <col min="3" max="3" width="22" style="2" customWidth="1"/>
    <col min="4" max="4" width="9.1640625" style="2"/>
    <col min="5" max="5" width="22.83203125" customWidth="1"/>
    <col min="7" max="7" width="21.83203125" bestFit="1" customWidth="1"/>
    <col min="8" max="8" width="20.33203125" customWidth="1"/>
    <col min="9" max="9" width="21.83203125" bestFit="1" customWidth="1"/>
    <col min="10" max="10" width="12.83203125" customWidth="1"/>
  </cols>
  <sheetData>
    <row r="1" spans="1:10" ht="21" customHeight="1" x14ac:dyDescent="0.2">
      <c r="B1" s="88" t="s">
        <v>53</v>
      </c>
      <c r="C1" s="88"/>
      <c r="D1" s="88"/>
      <c r="E1" s="88"/>
      <c r="F1" s="88"/>
      <c r="G1" s="88"/>
      <c r="H1" s="88"/>
      <c r="I1" s="88"/>
      <c r="J1" s="88"/>
    </row>
    <row r="2" spans="1:10" ht="21" customHeight="1" x14ac:dyDescent="0.2">
      <c r="B2" s="89"/>
      <c r="C2" s="89"/>
      <c r="D2" s="89"/>
      <c r="E2" s="89"/>
      <c r="F2" s="89"/>
      <c r="G2" s="89"/>
      <c r="H2" s="89"/>
      <c r="I2" s="89"/>
      <c r="J2" s="89"/>
    </row>
    <row r="5" spans="1:10" ht="16" thickBot="1" x14ac:dyDescent="0.25"/>
    <row r="6" spans="1:10" x14ac:dyDescent="0.2">
      <c r="B6" s="93"/>
      <c r="C6" s="90" t="s">
        <v>0</v>
      </c>
      <c r="D6" s="92"/>
      <c r="E6" s="90" t="s">
        <v>1</v>
      </c>
      <c r="F6" s="92"/>
      <c r="G6" s="90" t="s">
        <v>49</v>
      </c>
      <c r="H6" s="92"/>
      <c r="I6" s="90" t="s">
        <v>50</v>
      </c>
      <c r="J6" s="92"/>
    </row>
    <row r="7" spans="1:10" ht="16" thickBot="1" x14ac:dyDescent="0.25">
      <c r="A7" s="10"/>
      <c r="B7" s="93"/>
      <c r="C7" s="62" t="s">
        <v>7</v>
      </c>
      <c r="D7" s="46" t="s">
        <v>9</v>
      </c>
      <c r="E7" s="78" t="s">
        <v>7</v>
      </c>
      <c r="F7" s="12" t="s">
        <v>9</v>
      </c>
      <c r="G7" s="78" t="s">
        <v>7</v>
      </c>
      <c r="H7" s="12" t="s">
        <v>9</v>
      </c>
      <c r="I7" s="78" t="s">
        <v>7</v>
      </c>
      <c r="J7" s="12" t="s">
        <v>9</v>
      </c>
    </row>
    <row r="8" spans="1:10" x14ac:dyDescent="0.2">
      <c r="A8" s="42"/>
      <c r="B8" s="42"/>
      <c r="C8" s="36">
        <v>14.899999999999999</v>
      </c>
      <c r="D8" s="74">
        <v>32</v>
      </c>
      <c r="E8" s="76">
        <v>1.0000000000000009</v>
      </c>
      <c r="F8" s="74">
        <v>65</v>
      </c>
      <c r="G8" s="36">
        <v>6.5999999999999943</v>
      </c>
      <c r="H8" s="74">
        <v>105</v>
      </c>
      <c r="I8" s="36">
        <v>20.199999999999996</v>
      </c>
      <c r="J8" s="74">
        <v>105</v>
      </c>
    </row>
    <row r="9" spans="1:10" x14ac:dyDescent="0.2">
      <c r="A9" s="42"/>
      <c r="B9" s="42"/>
      <c r="C9" s="36">
        <v>10.4</v>
      </c>
      <c r="D9" s="74">
        <v>37</v>
      </c>
      <c r="E9" s="76">
        <v>9.4999999999999964</v>
      </c>
      <c r="F9" s="74">
        <v>72</v>
      </c>
      <c r="G9" s="36">
        <v>11.5</v>
      </c>
      <c r="H9" s="74">
        <v>113</v>
      </c>
      <c r="I9" s="36">
        <v>15.700000000000003</v>
      </c>
      <c r="J9" s="74">
        <v>105</v>
      </c>
    </row>
    <row r="10" spans="1:10" x14ac:dyDescent="0.2">
      <c r="A10" s="42"/>
      <c r="B10" s="42"/>
      <c r="C10" s="36">
        <v>1.9</v>
      </c>
      <c r="D10" s="74">
        <v>39</v>
      </c>
      <c r="E10" s="76">
        <v>17.500000000000004</v>
      </c>
      <c r="F10" s="74">
        <v>79</v>
      </c>
      <c r="G10" s="36">
        <v>13.3</v>
      </c>
      <c r="H10" s="74">
        <v>104</v>
      </c>
      <c r="I10" s="36">
        <v>13.5</v>
      </c>
      <c r="J10" s="74">
        <v>105</v>
      </c>
    </row>
    <row r="11" spans="1:10" x14ac:dyDescent="0.2">
      <c r="A11" s="42"/>
      <c r="B11" s="42"/>
      <c r="C11" s="36">
        <v>9.3000000000000007</v>
      </c>
      <c r="D11" s="74">
        <v>28</v>
      </c>
      <c r="E11" s="76">
        <v>23.2</v>
      </c>
      <c r="F11" s="74">
        <v>72</v>
      </c>
      <c r="G11" s="36">
        <v>14.700000000000003</v>
      </c>
      <c r="H11" s="74">
        <v>102</v>
      </c>
      <c r="I11" s="36">
        <v>20.499999999999996</v>
      </c>
      <c r="J11" s="74">
        <v>106</v>
      </c>
    </row>
    <row r="12" spans="1:10" x14ac:dyDescent="0.2">
      <c r="A12" s="42"/>
      <c r="B12" s="42"/>
      <c r="C12" s="36">
        <v>9.1</v>
      </c>
      <c r="D12" s="74">
        <v>38</v>
      </c>
      <c r="E12" s="76">
        <v>12.6</v>
      </c>
      <c r="F12" s="74">
        <v>63</v>
      </c>
      <c r="G12" s="36">
        <v>13.900000000000002</v>
      </c>
      <c r="H12" s="74">
        <v>101</v>
      </c>
      <c r="I12" s="36">
        <v>19.799999999999997</v>
      </c>
      <c r="J12" s="74">
        <v>101</v>
      </c>
    </row>
    <row r="13" spans="1:10" x14ac:dyDescent="0.2">
      <c r="A13" s="42"/>
      <c r="B13" s="42"/>
      <c r="C13" s="36">
        <v>11.1</v>
      </c>
      <c r="D13" s="74">
        <v>26</v>
      </c>
      <c r="E13" s="76">
        <v>20.999999999999996</v>
      </c>
      <c r="F13" s="74">
        <v>81</v>
      </c>
      <c r="G13" s="36">
        <v>13.600000000000001</v>
      </c>
      <c r="H13" s="74">
        <v>102</v>
      </c>
      <c r="I13" s="36">
        <v>19.599999999999994</v>
      </c>
      <c r="J13" s="74">
        <v>106</v>
      </c>
    </row>
    <row r="14" spans="1:10" x14ac:dyDescent="0.2">
      <c r="A14" s="42"/>
      <c r="B14" s="42"/>
      <c r="C14" s="36">
        <v>6.2</v>
      </c>
      <c r="D14" s="74">
        <v>30</v>
      </c>
      <c r="E14" s="76">
        <v>2.7000000000000024</v>
      </c>
      <c r="F14" s="74">
        <v>71</v>
      </c>
      <c r="G14" s="36">
        <v>0</v>
      </c>
      <c r="H14" s="74">
        <v>99</v>
      </c>
      <c r="I14" s="36">
        <v>13.200000000000001</v>
      </c>
      <c r="J14" s="74">
        <v>105</v>
      </c>
    </row>
    <row r="15" spans="1:10" x14ac:dyDescent="0.2">
      <c r="A15" s="42"/>
      <c r="B15" s="42"/>
      <c r="C15" s="36">
        <v>11.899999999999999</v>
      </c>
      <c r="D15" s="74">
        <v>35</v>
      </c>
      <c r="E15" s="76">
        <v>29.000000000000004</v>
      </c>
      <c r="F15" s="74">
        <v>65</v>
      </c>
      <c r="G15" s="36"/>
      <c r="H15" s="37"/>
      <c r="I15" s="36">
        <v>14.000000000000002</v>
      </c>
      <c r="J15" s="74">
        <v>105</v>
      </c>
    </row>
    <row r="16" spans="1:10" x14ac:dyDescent="0.2">
      <c r="A16" s="42"/>
      <c r="B16" s="42"/>
      <c r="C16" s="36">
        <v>4.7</v>
      </c>
      <c r="D16" s="74">
        <v>46</v>
      </c>
      <c r="E16" s="76">
        <v>14.100000000000001</v>
      </c>
      <c r="F16" s="74">
        <v>61</v>
      </c>
      <c r="G16" s="36"/>
      <c r="H16" s="37"/>
      <c r="I16" s="36">
        <v>16.700000000000003</v>
      </c>
      <c r="J16" s="74">
        <v>100</v>
      </c>
    </row>
    <row r="17" spans="1:10" x14ac:dyDescent="0.2">
      <c r="A17" s="42"/>
      <c r="B17" s="42"/>
      <c r="C17" s="36">
        <v>17.2</v>
      </c>
      <c r="D17" s="74">
        <v>42</v>
      </c>
      <c r="E17" s="76">
        <v>17.800000000000004</v>
      </c>
      <c r="F17" s="74">
        <v>75</v>
      </c>
      <c r="G17" s="36"/>
      <c r="H17" s="37"/>
      <c r="I17" s="36">
        <v>17.700000000000003</v>
      </c>
      <c r="J17" s="74">
        <v>100</v>
      </c>
    </row>
    <row r="18" spans="1:10" x14ac:dyDescent="0.2">
      <c r="A18" s="42"/>
      <c r="B18" s="42"/>
      <c r="C18" s="36">
        <v>9.8000000000000007</v>
      </c>
      <c r="D18" s="74">
        <v>29</v>
      </c>
      <c r="E18" s="76">
        <v>0</v>
      </c>
      <c r="F18" s="74">
        <v>73</v>
      </c>
      <c r="G18" s="36"/>
      <c r="H18" s="37"/>
      <c r="I18" s="36"/>
      <c r="J18" s="37"/>
    </row>
    <row r="19" spans="1:10" x14ac:dyDescent="0.2">
      <c r="A19" s="42"/>
      <c r="B19" s="42"/>
      <c r="C19" s="36">
        <v>18.399999999999999</v>
      </c>
      <c r="D19" s="74">
        <v>33</v>
      </c>
      <c r="E19" s="76">
        <v>8.1999999999999957</v>
      </c>
      <c r="F19" s="74">
        <v>72</v>
      </c>
      <c r="G19" s="36"/>
      <c r="H19" s="37"/>
      <c r="I19" s="36"/>
      <c r="J19" s="37"/>
    </row>
    <row r="20" spans="1:10" ht="15" customHeight="1" x14ac:dyDescent="0.2">
      <c r="A20" s="42"/>
      <c r="B20" s="42"/>
      <c r="C20" s="36">
        <v>11</v>
      </c>
      <c r="D20" s="74">
        <v>31</v>
      </c>
      <c r="E20" s="76">
        <v>13.5</v>
      </c>
      <c r="F20" s="74">
        <v>83</v>
      </c>
      <c r="G20" s="36"/>
      <c r="H20" s="37"/>
      <c r="I20" s="36"/>
      <c r="J20" s="37"/>
    </row>
    <row r="21" spans="1:10" ht="15" customHeight="1" x14ac:dyDescent="0.2">
      <c r="A21" s="42"/>
      <c r="B21" s="42"/>
      <c r="C21" s="36">
        <v>5.0999999999999996</v>
      </c>
      <c r="D21" s="74">
        <v>25</v>
      </c>
      <c r="E21" s="76">
        <v>16.800000000000004</v>
      </c>
      <c r="F21" s="74">
        <v>75</v>
      </c>
      <c r="G21" s="36"/>
      <c r="H21" s="37"/>
      <c r="I21" s="36"/>
      <c r="J21" s="37"/>
    </row>
    <row r="22" spans="1:10" ht="15" customHeight="1" x14ac:dyDescent="0.2">
      <c r="A22" s="42"/>
      <c r="B22" s="42"/>
      <c r="C22" s="36">
        <v>0</v>
      </c>
      <c r="D22" s="74">
        <v>38</v>
      </c>
      <c r="E22" s="76">
        <v>20.399999999999995</v>
      </c>
      <c r="F22" s="74">
        <v>80</v>
      </c>
      <c r="G22" s="36"/>
      <c r="H22" s="37"/>
      <c r="I22" s="36"/>
      <c r="J22" s="37"/>
    </row>
    <row r="23" spans="1:10" ht="15" customHeight="1" x14ac:dyDescent="0.2">
      <c r="A23" s="42"/>
      <c r="B23" s="42"/>
      <c r="C23" s="36">
        <v>7.7</v>
      </c>
      <c r="D23" s="74">
        <v>23</v>
      </c>
      <c r="E23" s="76">
        <v>21.199999999999996</v>
      </c>
      <c r="F23" s="74">
        <v>77</v>
      </c>
      <c r="G23" s="36"/>
      <c r="H23" s="37"/>
      <c r="I23" s="36"/>
      <c r="J23" s="37"/>
    </row>
    <row r="24" spans="1:10" ht="15" customHeight="1" x14ac:dyDescent="0.2">
      <c r="A24" s="42"/>
      <c r="B24" s="42"/>
      <c r="C24" s="36">
        <v>0</v>
      </c>
      <c r="D24" s="74">
        <v>32</v>
      </c>
      <c r="E24" s="76">
        <v>15.200000000000003</v>
      </c>
      <c r="F24" s="74">
        <v>79</v>
      </c>
      <c r="G24" s="36"/>
      <c r="H24" s="37"/>
      <c r="I24" s="36"/>
      <c r="J24" s="37"/>
    </row>
    <row r="25" spans="1:10" ht="15" customHeight="1" x14ac:dyDescent="0.2">
      <c r="A25" s="42"/>
      <c r="B25" s="42"/>
      <c r="C25" s="36">
        <v>11.899999999999999</v>
      </c>
      <c r="D25" s="74">
        <v>51</v>
      </c>
      <c r="E25" s="76">
        <v>15.200000000000003</v>
      </c>
      <c r="F25" s="74">
        <v>80</v>
      </c>
      <c r="G25" s="36"/>
      <c r="H25" s="37"/>
      <c r="I25" s="36"/>
      <c r="J25" s="37"/>
    </row>
    <row r="26" spans="1:10" ht="15" customHeight="1" x14ac:dyDescent="0.2">
      <c r="A26" s="42"/>
      <c r="B26" s="42"/>
      <c r="C26" s="36">
        <v>5.2</v>
      </c>
      <c r="D26" s="74">
        <v>28</v>
      </c>
      <c r="E26" s="76">
        <v>16.700000000000003</v>
      </c>
      <c r="F26" s="74">
        <v>74</v>
      </c>
      <c r="G26" s="36"/>
      <c r="H26" s="37"/>
      <c r="I26" s="36"/>
      <c r="J26" s="37"/>
    </row>
    <row r="27" spans="1:10" ht="15" customHeight="1" x14ac:dyDescent="0.2">
      <c r="A27" s="42"/>
      <c r="B27" s="42"/>
      <c r="C27" s="36">
        <v>10.100000000000001</v>
      </c>
      <c r="D27" s="74">
        <v>28</v>
      </c>
      <c r="E27" s="76">
        <v>14.600000000000001</v>
      </c>
      <c r="F27" s="74">
        <v>70</v>
      </c>
      <c r="G27" s="36"/>
      <c r="H27" s="37"/>
      <c r="I27" s="36"/>
      <c r="J27" s="37"/>
    </row>
    <row r="28" spans="1:10" ht="15" customHeight="1" x14ac:dyDescent="0.2">
      <c r="A28" s="42"/>
      <c r="B28" s="42"/>
      <c r="C28" s="36">
        <v>5.8999999999999995</v>
      </c>
      <c r="D28" s="74">
        <v>29</v>
      </c>
      <c r="E28" s="76">
        <v>20.899999999999995</v>
      </c>
      <c r="F28" s="74">
        <v>67</v>
      </c>
      <c r="G28" s="36"/>
      <c r="H28" s="37"/>
      <c r="I28" s="36"/>
      <c r="J28" s="37"/>
    </row>
    <row r="29" spans="1:10" ht="15" customHeight="1" thickBot="1" x14ac:dyDescent="0.25">
      <c r="A29" s="42"/>
      <c r="B29" s="42"/>
      <c r="C29" s="38">
        <v>17.899999999999999</v>
      </c>
      <c r="D29" s="75">
        <v>31</v>
      </c>
      <c r="E29" s="77">
        <v>20.099999999999994</v>
      </c>
      <c r="F29" s="75">
        <v>64</v>
      </c>
      <c r="G29" s="38"/>
      <c r="H29" s="40"/>
      <c r="I29" s="38"/>
      <c r="J29" s="40"/>
    </row>
    <row r="30" spans="1:10" ht="15" customHeight="1" thickBot="1" x14ac:dyDescent="0.25">
      <c r="A30" s="10"/>
    </row>
    <row r="31" spans="1:10" ht="15" customHeight="1" x14ac:dyDescent="0.2">
      <c r="A31" s="10"/>
      <c r="B31" s="11" t="s">
        <v>2</v>
      </c>
      <c r="C31" s="79">
        <f>AVERAGE(C8:C29)</f>
        <v>9.0772727272727263</v>
      </c>
      <c r="D31" s="80">
        <f t="shared" ref="D31:J31" si="0">AVERAGE(D8:D29)</f>
        <v>33.227272727272727</v>
      </c>
      <c r="E31" s="79">
        <f t="shared" si="0"/>
        <v>15.054545454545451</v>
      </c>
      <c r="F31" s="80">
        <f t="shared" si="0"/>
        <v>72.63636363636364</v>
      </c>
      <c r="G31" s="79">
        <f t="shared" si="0"/>
        <v>10.514285714285714</v>
      </c>
      <c r="H31" s="80">
        <f t="shared" si="0"/>
        <v>103.71428571428571</v>
      </c>
      <c r="I31" s="79">
        <f t="shared" si="0"/>
        <v>17.089999999999996</v>
      </c>
      <c r="J31" s="80">
        <f t="shared" si="0"/>
        <v>103.8</v>
      </c>
    </row>
    <row r="32" spans="1:10" ht="15" customHeight="1" thickBot="1" x14ac:dyDescent="0.25">
      <c r="A32" s="10"/>
      <c r="B32" s="78" t="s">
        <v>3</v>
      </c>
      <c r="C32" s="81">
        <f>STDEV(C8:C29)</f>
        <v>5.2477597776558591</v>
      </c>
      <c r="D32" s="43">
        <f t="shared" ref="D32:J32" si="1">STDEV(D8:D29)</f>
        <v>6.9620181678660504</v>
      </c>
      <c r="E32" s="81">
        <f t="shared" si="1"/>
        <v>7.2560468886451188</v>
      </c>
      <c r="F32" s="43">
        <f t="shared" si="1"/>
        <v>6.4034622669559793</v>
      </c>
      <c r="G32" s="81">
        <f t="shared" si="1"/>
        <v>5.3713525830491342</v>
      </c>
      <c r="H32" s="43">
        <f t="shared" si="1"/>
        <v>4.5355736761107277</v>
      </c>
      <c r="I32" s="81">
        <f t="shared" si="1"/>
        <v>2.8861546890090448</v>
      </c>
      <c r="J32" s="43">
        <f t="shared" si="1"/>
        <v>2.4404006956964168</v>
      </c>
    </row>
  </sheetData>
  <mergeCells count="6">
    <mergeCell ref="B1:J2"/>
    <mergeCell ref="B6:B7"/>
    <mergeCell ref="I6:J6"/>
    <mergeCell ref="G6:H6"/>
    <mergeCell ref="E6:F6"/>
    <mergeCell ref="C6:D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Panel A</vt:lpstr>
      <vt:lpstr>Panel B</vt:lpstr>
      <vt:lpstr>Panel C-D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</dc:creator>
  <cp:lastModifiedBy>Microsoft Office User</cp:lastModifiedBy>
  <dcterms:created xsi:type="dcterms:W3CDTF">2018-09-19T20:41:48Z</dcterms:created>
  <dcterms:modified xsi:type="dcterms:W3CDTF">2019-09-20T17:08:54Z</dcterms:modified>
</cp:coreProperties>
</file>