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2EC9D407-CA46-3248-9C24-A43D503EBDBD}" xr6:coauthVersionLast="36" xr6:coauthVersionMax="36" xr10:uidLastSave="{00000000-0000-0000-0000-000000000000}"/>
  <bookViews>
    <workbookView xWindow="0" yWindow="460" windowWidth="20500" windowHeight="7760" xr2:uid="{00000000-000D-0000-FFFF-FFFF00000000}"/>
  </bookViews>
  <sheets>
    <sheet name="Panel A" sheetId="3" r:id="rId1"/>
    <sheet name="Panel B" sheetId="2" r:id="rId2"/>
    <sheet name="Panel C" sheetId="1" r:id="rId3"/>
    <sheet name="Panel D-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4" l="1"/>
  <c r="J8" i="4"/>
  <c r="F8" i="4"/>
  <c r="E8" i="4"/>
  <c r="D69" i="4"/>
  <c r="G11" i="1"/>
  <c r="G12" i="1"/>
  <c r="F11" i="1"/>
  <c r="F12" i="1"/>
  <c r="G10" i="1"/>
  <c r="F10" i="1"/>
  <c r="G9" i="1"/>
  <c r="F9" i="1"/>
  <c r="G8" i="1"/>
  <c r="F8" i="1"/>
  <c r="G10" i="2"/>
  <c r="F10" i="2"/>
  <c r="G9" i="2"/>
  <c r="F9" i="2"/>
  <c r="G8" i="2"/>
  <c r="F8" i="2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</calcChain>
</file>

<file path=xl/sharedStrings.xml><?xml version="1.0" encoding="utf-8"?>
<sst xmlns="http://schemas.openxmlformats.org/spreadsheetml/2006/main" count="152" uniqueCount="133">
  <si>
    <t>Average</t>
  </si>
  <si>
    <t>SD</t>
  </si>
  <si>
    <t>#</t>
  </si>
  <si>
    <t>293T</t>
  </si>
  <si>
    <t>H1299</t>
  </si>
  <si>
    <t>Replicate 1</t>
  </si>
  <si>
    <t>Replicate 2</t>
  </si>
  <si>
    <t>Replicate 3</t>
  </si>
  <si>
    <t>Replicate 4</t>
  </si>
  <si>
    <t>Replicate 5</t>
  </si>
  <si>
    <t>Replicate 6</t>
  </si>
  <si>
    <t>Human Resting T cells</t>
  </si>
  <si>
    <t>Human Stimulated T cells</t>
  </si>
  <si>
    <t>Human Late Passage BJ fibroblasts</t>
  </si>
  <si>
    <t>Jurkat T cells</t>
  </si>
  <si>
    <t>Human Brochiolar Epitelial Cells (HBEC)</t>
  </si>
  <si>
    <t>Human Retina Pigment Epithelial Cells (RPE)</t>
  </si>
  <si>
    <t>mtDNA copy number per cell (ddMDM)</t>
  </si>
  <si>
    <t>PD15</t>
  </si>
  <si>
    <t>PD24</t>
  </si>
  <si>
    <t>PD39</t>
  </si>
  <si>
    <t>CT</t>
  </si>
  <si>
    <t>CTP</t>
  </si>
  <si>
    <t>CTR</t>
  </si>
  <si>
    <t>CTRPA</t>
  </si>
  <si>
    <t>CTRPM</t>
  </si>
  <si>
    <t>Single Cell Values (Average of 3 Replicates)</t>
  </si>
  <si>
    <t>Single Cell 1</t>
  </si>
  <si>
    <t>Single Cell 2</t>
  </si>
  <si>
    <t>Single Cell 3</t>
  </si>
  <si>
    <t>Single Cell 4</t>
  </si>
  <si>
    <t>Single Cell 5</t>
  </si>
  <si>
    <t>Single Cell 6</t>
  </si>
  <si>
    <t>Single Cell 7</t>
  </si>
  <si>
    <t>Single Cell 8</t>
  </si>
  <si>
    <t>Single Cell 9</t>
  </si>
  <si>
    <t>Single Cell 10</t>
  </si>
  <si>
    <t>Single Cell 11</t>
  </si>
  <si>
    <t>Single Cell 12</t>
  </si>
  <si>
    <t>Single Cell 13</t>
  </si>
  <si>
    <t>Single Cell 14</t>
  </si>
  <si>
    <t>Single Cell 15</t>
  </si>
  <si>
    <t>Single Cell 16</t>
  </si>
  <si>
    <t>Single Cell 17</t>
  </si>
  <si>
    <t>Single Cell 18</t>
  </si>
  <si>
    <t>Single Cell 19</t>
  </si>
  <si>
    <t>Single Cell 20</t>
  </si>
  <si>
    <t>Single Cell 21</t>
  </si>
  <si>
    <t>Single Cell 22</t>
  </si>
  <si>
    <t>Single Cell 23</t>
  </si>
  <si>
    <t>Single Cell 24</t>
  </si>
  <si>
    <t>Single Cell 25</t>
  </si>
  <si>
    <t>Single Cell 26</t>
  </si>
  <si>
    <t>Single Cell 27</t>
  </si>
  <si>
    <t>Single Cell 28</t>
  </si>
  <si>
    <t>Single Cell 29</t>
  </si>
  <si>
    <t>Single Cell 30</t>
  </si>
  <si>
    <t>Single Cell 31</t>
  </si>
  <si>
    <t>Single Cell 32</t>
  </si>
  <si>
    <t>Single Cell 33</t>
  </si>
  <si>
    <t>Single Cell 34</t>
  </si>
  <si>
    <t>Single Cell 35</t>
  </si>
  <si>
    <t>Single Cell 36</t>
  </si>
  <si>
    <t>Single Cell 37</t>
  </si>
  <si>
    <t>Single Cell 38</t>
  </si>
  <si>
    <t>Single Cell 39</t>
  </si>
  <si>
    <t>Single Cell 40</t>
  </si>
  <si>
    <t>Single Cell 41</t>
  </si>
  <si>
    <t>Single Cell 42</t>
  </si>
  <si>
    <t>Single Cell 43</t>
  </si>
  <si>
    <t>Single Cell 44</t>
  </si>
  <si>
    <t>Single Cell 45</t>
  </si>
  <si>
    <t>Single Cell 46</t>
  </si>
  <si>
    <t>Single Cell 47</t>
  </si>
  <si>
    <t>Single Cell 48</t>
  </si>
  <si>
    <t>Single Cell 49</t>
  </si>
  <si>
    <t>Single Cell 50</t>
  </si>
  <si>
    <t>Single Cell 51</t>
  </si>
  <si>
    <t>Single Cell 52</t>
  </si>
  <si>
    <t>Single Cell 53</t>
  </si>
  <si>
    <t>Single Cell 54</t>
  </si>
  <si>
    <t>Single Cell 55</t>
  </si>
  <si>
    <t>Single Cell 56</t>
  </si>
  <si>
    <t>Single Cell 57</t>
  </si>
  <si>
    <t>Single Cell 58</t>
  </si>
  <si>
    <t>Single Cell 59</t>
  </si>
  <si>
    <t>Single Cell 60</t>
  </si>
  <si>
    <t>Single Cell 61</t>
  </si>
  <si>
    <t>Single Cell 62</t>
  </si>
  <si>
    <t>Single Cell 63</t>
  </si>
  <si>
    <t>Single Cell 64</t>
  </si>
  <si>
    <t>Single Cell 65</t>
  </si>
  <si>
    <t>Single Cell 66</t>
  </si>
  <si>
    <t>Single Cell 67</t>
  </si>
  <si>
    <t>Single Cell 68</t>
  </si>
  <si>
    <t>Single Cell 69</t>
  </si>
  <si>
    <t>Single Cell 70</t>
  </si>
  <si>
    <t>Single Cell 71</t>
  </si>
  <si>
    <t>Single Cell 72</t>
  </si>
  <si>
    <t>Single Cell 73</t>
  </si>
  <si>
    <t>Pooled Control 1</t>
  </si>
  <si>
    <t>Pooled Control 2</t>
  </si>
  <si>
    <t>Pooled Control 3</t>
  </si>
  <si>
    <t>Pooled Control 4</t>
  </si>
  <si>
    <t>Pooled Control 5</t>
  </si>
  <si>
    <t>Pooled Control 6</t>
  </si>
  <si>
    <t>Pooled Control 7</t>
  </si>
  <si>
    <t>Pooled Control 8</t>
  </si>
  <si>
    <t>Pooled Control 9</t>
  </si>
  <si>
    <t>Pooled Control 10</t>
  </si>
  <si>
    <t>Pooled Control 11</t>
  </si>
  <si>
    <t>Pooled Control 12</t>
  </si>
  <si>
    <t>Pooled Control 13</t>
  </si>
  <si>
    <t>Pooled Control 14</t>
  </si>
  <si>
    <t>Pooled Control 15</t>
  </si>
  <si>
    <t>Pooled Control 16</t>
  </si>
  <si>
    <t>Pooled Control 17</t>
  </si>
  <si>
    <t>Pooled Control 18</t>
  </si>
  <si>
    <t>Pooled Control 19</t>
  </si>
  <si>
    <t>Pooled Control 20</t>
  </si>
  <si>
    <t>Pooled Control 21</t>
  </si>
  <si>
    <t>Pooled Control 22</t>
  </si>
  <si>
    <t>Pooled Control 23</t>
  </si>
  <si>
    <t>Pooled Control 24</t>
  </si>
  <si>
    <t>Pooled Control 25</t>
  </si>
  <si>
    <t>SD (3 Replicates)</t>
  </si>
  <si>
    <t>Average (73 Single Cells)</t>
  </si>
  <si>
    <t>SD (73 Single Cells)</t>
  </si>
  <si>
    <r>
      <t xml:space="preserve">Figure 3A: </t>
    </r>
    <r>
      <rPr>
        <sz val="15"/>
        <color theme="1"/>
        <rFont val="Calibri"/>
        <family val="2"/>
        <scheme val="minor"/>
      </rPr>
      <t>Absolute mtDNA molecules per cell measured by ddMDM in different primary and transformed cell lines</t>
    </r>
  </si>
  <si>
    <r>
      <t xml:space="preserve">Figure 3D-E: </t>
    </r>
    <r>
      <rPr>
        <sz val="15"/>
        <color theme="1"/>
        <rFont val="Calibri"/>
        <family val="2"/>
        <scheme val="minor"/>
      </rPr>
      <t>Comparison of mtDNA molecules per cell measured by ddMDM in both single H1299 cells and pooled H1299 cells</t>
    </r>
  </si>
  <si>
    <r>
      <t xml:space="preserve">Figure 3B: </t>
    </r>
    <r>
      <rPr>
        <sz val="15"/>
        <color theme="1"/>
        <rFont val="Calibri"/>
        <family val="2"/>
        <scheme val="minor"/>
      </rPr>
      <t>Absolute mtDNA molecules per cell measured by ddMDM in primary HBECs at the indicated population doublings (PD).</t>
    </r>
  </si>
  <si>
    <r>
      <t xml:space="preserve">Figure 3C: </t>
    </r>
    <r>
      <rPr>
        <sz val="15"/>
        <color theme="1"/>
        <rFont val="Calibri"/>
        <family val="2"/>
        <scheme val="minor"/>
      </rPr>
      <t>Absolute mtDNA molecules per cell measured by ddMDM in human colonic epithelial cell (HCEC) cancer progression series.</t>
    </r>
  </si>
  <si>
    <t>Supplemental Table S3: Underlying data for Figure 3A-E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</si>
</sst>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9"/>
      <color theme="1"/>
      <name val="Arial"/>
      <family val="2"/>
    </font>
    <font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/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1" fillId="0" borderId="8" xfId="0" applyFont="1" applyBorder="1"/>
    <xf numFmtId="0" fontId="1" fillId="0" borderId="29" xfId="0" applyFont="1" applyBorder="1"/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2" xfId="0" applyFont="1" applyBorder="1"/>
    <xf numFmtId="0" fontId="4" fillId="0" borderId="0" xfId="0" applyFont="1"/>
    <xf numFmtId="0" fontId="4" fillId="0" borderId="0" xfId="0" applyFont="1" applyAlignment="1">
      <alignment horizontal="justify" vertical="center"/>
    </xf>
    <xf numFmtId="1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30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tabSelected="1" workbookViewId="0">
      <selection activeCell="B1" sqref="B1:J2"/>
    </sheetView>
  </sheetViews>
  <sheetFormatPr baseColWidth="10" defaultColWidth="8.83203125" defaultRowHeight="15" x14ac:dyDescent="0.2"/>
  <cols>
    <col min="1" max="1" width="3.83203125" customWidth="1"/>
    <col min="2" max="2" width="40.5" customWidth="1"/>
    <col min="3" max="8" width="13.6640625" customWidth="1"/>
  </cols>
  <sheetData>
    <row r="1" spans="2:10" ht="15" customHeight="1" x14ac:dyDescent="0.2">
      <c r="B1" s="64" t="s">
        <v>132</v>
      </c>
      <c r="C1" s="64"/>
      <c r="D1" s="64"/>
      <c r="E1" s="64"/>
      <c r="F1" s="64"/>
      <c r="G1" s="64"/>
      <c r="H1" s="64"/>
      <c r="I1" s="64"/>
      <c r="J1" s="64"/>
    </row>
    <row r="2" spans="2:10" ht="15" customHeight="1" x14ac:dyDescent="0.2">
      <c r="B2" s="65"/>
      <c r="C2" s="65"/>
      <c r="D2" s="65"/>
      <c r="E2" s="65"/>
      <c r="F2" s="65"/>
      <c r="G2" s="65"/>
      <c r="H2" s="65"/>
      <c r="I2" s="65"/>
      <c r="J2" s="65"/>
    </row>
    <row r="3" spans="2:10" x14ac:dyDescent="0.2">
      <c r="B3" s="64" t="s">
        <v>128</v>
      </c>
      <c r="C3" s="64"/>
      <c r="D3" s="64"/>
      <c r="E3" s="64"/>
      <c r="F3" s="64"/>
      <c r="G3" s="64"/>
      <c r="H3" s="64"/>
      <c r="I3" s="64"/>
      <c r="J3" s="64"/>
    </row>
    <row r="4" spans="2:10" x14ac:dyDescent="0.2">
      <c r="B4" s="65"/>
      <c r="C4" s="65"/>
      <c r="D4" s="65"/>
      <c r="E4" s="65"/>
      <c r="F4" s="65"/>
      <c r="G4" s="65"/>
      <c r="H4" s="65"/>
      <c r="I4" s="65"/>
      <c r="J4" s="65"/>
    </row>
    <row r="5" spans="2:10" ht="16" thickBot="1" x14ac:dyDescent="0.25"/>
    <row r="6" spans="2:10" ht="21" customHeight="1" x14ac:dyDescent="0.2">
      <c r="B6" s="58" t="s">
        <v>2</v>
      </c>
      <c r="C6" s="55" t="s">
        <v>17</v>
      </c>
      <c r="D6" s="56"/>
      <c r="E6" s="56"/>
      <c r="F6" s="56"/>
      <c r="G6" s="56"/>
      <c r="H6" s="57"/>
      <c r="I6" s="60" t="s">
        <v>0</v>
      </c>
      <c r="J6" s="62" t="s">
        <v>1</v>
      </c>
    </row>
    <row r="7" spans="2:10" ht="21" customHeight="1" thickBot="1" x14ac:dyDescent="0.25">
      <c r="B7" s="59"/>
      <c r="C7" s="13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16" t="s">
        <v>10</v>
      </c>
      <c r="I7" s="61"/>
      <c r="J7" s="63"/>
    </row>
    <row r="8" spans="2:10" ht="21" customHeight="1" x14ac:dyDescent="0.2">
      <c r="B8" s="23" t="s">
        <v>11</v>
      </c>
      <c r="C8" s="22">
        <v>372</v>
      </c>
      <c r="D8" s="11">
        <v>352.4</v>
      </c>
      <c r="E8" s="11">
        <v>368.4</v>
      </c>
      <c r="F8" s="11">
        <v>384</v>
      </c>
      <c r="G8" s="11"/>
      <c r="H8" s="17"/>
      <c r="I8" s="19">
        <f t="shared" ref="I8:I15" si="0">AVERAGE(C8:H8)</f>
        <v>369.2</v>
      </c>
      <c r="J8" s="12">
        <f t="shared" ref="J8:J15" si="1">_xlfn.STDEV.S(C8:H8)</f>
        <v>13.03533658944027</v>
      </c>
    </row>
    <row r="9" spans="2:10" ht="21" customHeight="1" x14ac:dyDescent="0.2">
      <c r="B9" s="24" t="s">
        <v>12</v>
      </c>
      <c r="C9" s="7">
        <v>1016</v>
      </c>
      <c r="D9" s="6">
        <v>976</v>
      </c>
      <c r="E9" s="6">
        <v>896</v>
      </c>
      <c r="F9" s="6">
        <v>1008</v>
      </c>
      <c r="G9" s="6"/>
      <c r="H9" s="18"/>
      <c r="I9" s="20">
        <f t="shared" si="0"/>
        <v>974</v>
      </c>
      <c r="J9" s="9">
        <f t="shared" si="1"/>
        <v>54.796593568092042</v>
      </c>
    </row>
    <row r="10" spans="2:10" ht="21" customHeight="1" x14ac:dyDescent="0.2">
      <c r="B10" s="24" t="s">
        <v>13</v>
      </c>
      <c r="C10" s="7">
        <v>2006</v>
      </c>
      <c r="D10" s="6">
        <v>2072</v>
      </c>
      <c r="E10" s="6">
        <v>2430</v>
      </c>
      <c r="F10" s="6">
        <v>2486</v>
      </c>
      <c r="G10" s="6">
        <v>2630</v>
      </c>
      <c r="H10" s="18"/>
      <c r="I10" s="20">
        <f t="shared" si="0"/>
        <v>2324.8000000000002</v>
      </c>
      <c r="J10" s="9">
        <f t="shared" si="1"/>
        <v>271.91027932022024</v>
      </c>
    </row>
    <row r="11" spans="2:10" ht="21" customHeight="1" x14ac:dyDescent="0.2">
      <c r="B11" s="24" t="s">
        <v>15</v>
      </c>
      <c r="C11" s="7">
        <v>2640</v>
      </c>
      <c r="D11" s="6">
        <v>2420</v>
      </c>
      <c r="E11" s="6">
        <v>2928</v>
      </c>
      <c r="F11" s="6">
        <v>2668</v>
      </c>
      <c r="G11" s="6">
        <v>2508</v>
      </c>
      <c r="H11" s="18">
        <v>2536</v>
      </c>
      <c r="I11" s="20">
        <f t="shared" si="0"/>
        <v>2616.6666666666665</v>
      </c>
      <c r="J11" s="9">
        <f t="shared" si="1"/>
        <v>177.25762795058122</v>
      </c>
    </row>
    <row r="12" spans="2:10" ht="21" customHeight="1" x14ac:dyDescent="0.2">
      <c r="B12" s="24" t="s">
        <v>14</v>
      </c>
      <c r="C12" s="7">
        <v>3780</v>
      </c>
      <c r="D12" s="6">
        <v>3740</v>
      </c>
      <c r="E12" s="6">
        <v>4056</v>
      </c>
      <c r="F12" s="6"/>
      <c r="G12" s="6"/>
      <c r="H12" s="18"/>
      <c r="I12" s="20">
        <f t="shared" si="0"/>
        <v>3858.6666666666665</v>
      </c>
      <c r="J12" s="9">
        <f t="shared" si="1"/>
        <v>172.06200432789726</v>
      </c>
    </row>
    <row r="13" spans="2:10" ht="21" customHeight="1" x14ac:dyDescent="0.2">
      <c r="B13" s="24" t="s">
        <v>16</v>
      </c>
      <c r="C13" s="7">
        <v>5600</v>
      </c>
      <c r="D13" s="6">
        <v>4112</v>
      </c>
      <c r="E13" s="6">
        <v>5216</v>
      </c>
      <c r="F13" s="6"/>
      <c r="G13" s="6"/>
      <c r="H13" s="18"/>
      <c r="I13" s="20">
        <f t="shared" si="0"/>
        <v>4976</v>
      </c>
      <c r="J13" s="9">
        <f t="shared" si="1"/>
        <v>772.48689309269184</v>
      </c>
    </row>
    <row r="14" spans="2:10" ht="21" customHeight="1" x14ac:dyDescent="0.2">
      <c r="B14" s="24" t="s">
        <v>3</v>
      </c>
      <c r="C14" s="7">
        <v>8424</v>
      </c>
      <c r="D14" s="6">
        <v>6780</v>
      </c>
      <c r="E14" s="6">
        <v>7140</v>
      </c>
      <c r="F14" s="6"/>
      <c r="G14" s="6"/>
      <c r="H14" s="18"/>
      <c r="I14" s="20">
        <f t="shared" si="0"/>
        <v>7448</v>
      </c>
      <c r="J14" s="9">
        <f t="shared" si="1"/>
        <v>864.194422569366</v>
      </c>
    </row>
    <row r="15" spans="2:10" ht="21" customHeight="1" thickBot="1" x14ac:dyDescent="0.25">
      <c r="B15" s="25" t="s">
        <v>4</v>
      </c>
      <c r="C15" s="13">
        <v>9608</v>
      </c>
      <c r="D15" s="8">
        <v>8112</v>
      </c>
      <c r="E15" s="8">
        <v>9020</v>
      </c>
      <c r="F15" s="8"/>
      <c r="G15" s="8"/>
      <c r="H15" s="16"/>
      <c r="I15" s="21">
        <f t="shared" si="0"/>
        <v>8913.3333333333339</v>
      </c>
      <c r="J15" s="10">
        <f t="shared" si="1"/>
        <v>753.68251494467711</v>
      </c>
    </row>
    <row r="16" spans="2:10" x14ac:dyDescent="0.2">
      <c r="B16" s="1"/>
      <c r="C16" s="1"/>
      <c r="D16" s="1"/>
      <c r="E16" s="1"/>
      <c r="F16" s="1"/>
      <c r="G16" s="1"/>
      <c r="H16" s="1"/>
      <c r="I16" s="1"/>
      <c r="J16" s="1"/>
    </row>
  </sheetData>
  <mergeCells count="6">
    <mergeCell ref="C6:H6"/>
    <mergeCell ref="B6:B7"/>
    <mergeCell ref="I6:I7"/>
    <mergeCell ref="J6:J7"/>
    <mergeCell ref="B1:J2"/>
    <mergeCell ref="B3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workbookViewId="0">
      <selection activeCell="B1" sqref="B1:G2"/>
    </sheetView>
  </sheetViews>
  <sheetFormatPr baseColWidth="10" defaultColWidth="8.83203125" defaultRowHeight="15" x14ac:dyDescent="0.2"/>
  <cols>
    <col min="1" max="1" width="3.83203125" customWidth="1"/>
    <col min="2" max="2" width="11.33203125" customWidth="1"/>
    <col min="3" max="3" width="15.5" customWidth="1"/>
    <col min="4" max="4" width="16.83203125" customWidth="1"/>
    <col min="5" max="5" width="16.1640625" customWidth="1"/>
    <col min="6" max="6" width="14" customWidth="1"/>
    <col min="7" max="7" width="13.33203125" customWidth="1"/>
  </cols>
  <sheetData>
    <row r="1" spans="2:7" ht="21" customHeight="1" x14ac:dyDescent="0.2">
      <c r="B1" s="68" t="s">
        <v>130</v>
      </c>
      <c r="C1" s="68"/>
      <c r="D1" s="68"/>
      <c r="E1" s="68"/>
      <c r="F1" s="68"/>
      <c r="G1" s="68"/>
    </row>
    <row r="2" spans="2:7" ht="21" customHeight="1" x14ac:dyDescent="0.2">
      <c r="B2" s="69"/>
      <c r="C2" s="69"/>
      <c r="D2" s="69"/>
      <c r="E2" s="69"/>
      <c r="F2" s="69"/>
      <c r="G2" s="69"/>
    </row>
    <row r="5" spans="2:7" ht="16" thickBot="1" x14ac:dyDescent="0.25"/>
    <row r="6" spans="2:7" ht="21" customHeight="1" x14ac:dyDescent="0.2">
      <c r="B6" s="66" t="s">
        <v>2</v>
      </c>
      <c r="C6" s="55" t="s">
        <v>17</v>
      </c>
      <c r="D6" s="56"/>
      <c r="E6" s="57"/>
      <c r="F6" s="60" t="s">
        <v>0</v>
      </c>
      <c r="G6" s="62" t="s">
        <v>1</v>
      </c>
    </row>
    <row r="7" spans="2:7" ht="21" customHeight="1" thickBot="1" x14ac:dyDescent="0.25">
      <c r="B7" s="67"/>
      <c r="C7" s="13" t="s">
        <v>5</v>
      </c>
      <c r="D7" s="8" t="s">
        <v>6</v>
      </c>
      <c r="E7" s="16" t="s">
        <v>7</v>
      </c>
      <c r="F7" s="61"/>
      <c r="G7" s="63"/>
    </row>
    <row r="8" spans="2:7" ht="21" customHeight="1" x14ac:dyDescent="0.2">
      <c r="B8" s="26" t="s">
        <v>18</v>
      </c>
      <c r="C8" s="22">
        <v>2668</v>
      </c>
      <c r="D8" s="11">
        <v>2508</v>
      </c>
      <c r="E8" s="17">
        <v>2536</v>
      </c>
      <c r="F8" s="19">
        <f>AVERAGE(C8:E8)</f>
        <v>2570.6666666666665</v>
      </c>
      <c r="G8" s="12">
        <f>_xlfn.STDEV.S(C8:E8)</f>
        <v>85.447839840064603</v>
      </c>
    </row>
    <row r="9" spans="2:7" ht="21" customHeight="1" x14ac:dyDescent="0.2">
      <c r="B9" s="27" t="s">
        <v>19</v>
      </c>
      <c r="C9" s="7">
        <v>3700</v>
      </c>
      <c r="D9" s="6">
        <v>3452</v>
      </c>
      <c r="E9" s="18">
        <v>3332</v>
      </c>
      <c r="F9" s="20">
        <f t="shared" ref="F9:F10" si="0">AVERAGE(C9:E9)</f>
        <v>3494.6666666666665</v>
      </c>
      <c r="G9" s="9">
        <f t="shared" ref="G9:G10" si="1">_xlfn.STDEV.S(C9:E9)</f>
        <v>187.67347530573767</v>
      </c>
    </row>
    <row r="10" spans="2:7" ht="21" customHeight="1" thickBot="1" x14ac:dyDescent="0.25">
      <c r="B10" s="28" t="s">
        <v>20</v>
      </c>
      <c r="C10" s="13">
        <v>5780</v>
      </c>
      <c r="D10" s="8">
        <v>5916</v>
      </c>
      <c r="E10" s="16">
        <v>5813</v>
      </c>
      <c r="F10" s="21">
        <f t="shared" si="0"/>
        <v>5836.333333333333</v>
      </c>
      <c r="G10" s="10">
        <f t="shared" si="1"/>
        <v>70.938940881107982</v>
      </c>
    </row>
    <row r="35" spans="1:1" ht="15" customHeight="1" x14ac:dyDescent="0.35">
      <c r="A35" s="2"/>
    </row>
    <row r="36" spans="1:1" ht="15" customHeight="1" x14ac:dyDescent="0.35">
      <c r="A36" s="2"/>
    </row>
    <row r="37" spans="1:1" ht="15" customHeight="1" x14ac:dyDescent="0.35">
      <c r="A37" s="2"/>
    </row>
    <row r="38" spans="1:1" ht="15" customHeight="1" x14ac:dyDescent="0.35">
      <c r="A38" s="2"/>
    </row>
    <row r="39" spans="1:1" ht="15" customHeight="1" x14ac:dyDescent="0.35">
      <c r="A39" s="2"/>
    </row>
    <row r="40" spans="1:1" ht="15" customHeight="1" x14ac:dyDescent="0.35">
      <c r="A40" s="2"/>
    </row>
    <row r="41" spans="1:1" ht="15" customHeight="1" x14ac:dyDescent="0.35">
      <c r="A41" s="2"/>
    </row>
    <row r="42" spans="1:1" ht="15" customHeight="1" x14ac:dyDescent="0.35">
      <c r="A42" s="2"/>
    </row>
    <row r="43" spans="1:1" ht="15" customHeight="1" x14ac:dyDescent="0.35">
      <c r="A43" s="2"/>
    </row>
    <row r="44" spans="1:1" ht="15" customHeight="1" x14ac:dyDescent="0.35">
      <c r="A44" s="2"/>
    </row>
    <row r="45" spans="1:1" ht="15" customHeight="1" x14ac:dyDescent="0.35">
      <c r="A45" s="2"/>
    </row>
    <row r="46" spans="1:1" ht="15" customHeight="1" x14ac:dyDescent="0.35">
      <c r="A46" s="2"/>
    </row>
    <row r="47" spans="1:1" ht="15" customHeight="1" x14ac:dyDescent="0.35">
      <c r="A47" s="2"/>
    </row>
  </sheetData>
  <mergeCells count="5">
    <mergeCell ref="B6:B7"/>
    <mergeCell ref="C6:E6"/>
    <mergeCell ref="F6:F7"/>
    <mergeCell ref="G6:G7"/>
    <mergeCell ref="B1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workbookViewId="0">
      <selection activeCell="B1" sqref="B1:G2"/>
    </sheetView>
  </sheetViews>
  <sheetFormatPr baseColWidth="10" defaultColWidth="8.83203125" defaultRowHeight="15" x14ac:dyDescent="0.2"/>
  <cols>
    <col min="1" max="1" width="3.6640625" customWidth="1"/>
    <col min="2" max="2" width="11.83203125" customWidth="1"/>
    <col min="3" max="3" width="16.33203125" customWidth="1"/>
    <col min="4" max="4" width="15.5" customWidth="1"/>
    <col min="5" max="5" width="15" customWidth="1"/>
    <col min="6" max="6" width="12.1640625" customWidth="1"/>
    <col min="7" max="7" width="12.6640625" customWidth="1"/>
  </cols>
  <sheetData>
    <row r="1" spans="2:12" ht="21" customHeight="1" x14ac:dyDescent="0.2">
      <c r="B1" s="68" t="s">
        <v>131</v>
      </c>
      <c r="C1" s="68"/>
      <c r="D1" s="68"/>
      <c r="E1" s="68"/>
      <c r="F1" s="68"/>
      <c r="G1" s="68"/>
    </row>
    <row r="2" spans="2:12" ht="21" customHeight="1" x14ac:dyDescent="0.2">
      <c r="B2" s="69"/>
      <c r="C2" s="69"/>
      <c r="D2" s="69"/>
      <c r="E2" s="69"/>
      <c r="F2" s="69"/>
      <c r="G2" s="69"/>
    </row>
    <row r="5" spans="2:12" ht="16" thickBot="1" x14ac:dyDescent="0.25"/>
    <row r="6" spans="2:12" ht="21" customHeight="1" x14ac:dyDescent="0.2">
      <c r="B6" s="66" t="s">
        <v>2</v>
      </c>
      <c r="C6" s="55" t="s">
        <v>17</v>
      </c>
      <c r="D6" s="56"/>
      <c r="E6" s="57"/>
      <c r="F6" s="60" t="s">
        <v>0</v>
      </c>
      <c r="G6" s="62" t="s">
        <v>1</v>
      </c>
      <c r="L6" s="50"/>
    </row>
    <row r="7" spans="2:12" ht="21" customHeight="1" thickBot="1" x14ac:dyDescent="0.25">
      <c r="B7" s="67"/>
      <c r="C7" s="13" t="s">
        <v>5</v>
      </c>
      <c r="D7" s="8" t="s">
        <v>6</v>
      </c>
      <c r="E7" s="16" t="s">
        <v>7</v>
      </c>
      <c r="F7" s="61"/>
      <c r="G7" s="63"/>
    </row>
    <row r="8" spans="2:12" ht="21" customHeight="1" x14ac:dyDescent="0.2">
      <c r="B8" s="15" t="s">
        <v>21</v>
      </c>
      <c r="C8" s="30">
        <v>3140</v>
      </c>
      <c r="D8" s="30">
        <v>3060</v>
      </c>
      <c r="E8" s="32">
        <v>2860</v>
      </c>
      <c r="F8" s="35">
        <f>AVERAGE(C8:E8)</f>
        <v>3020</v>
      </c>
      <c r="G8" s="36">
        <f>_xlfn.STDEV.S(C8:E8)</f>
        <v>144.22205101855957</v>
      </c>
    </row>
    <row r="9" spans="2:12" ht="21" customHeight="1" x14ac:dyDescent="0.2">
      <c r="B9" s="14" t="s">
        <v>22</v>
      </c>
      <c r="C9" s="29">
        <v>2290</v>
      </c>
      <c r="D9" s="29">
        <v>2840</v>
      </c>
      <c r="E9" s="33">
        <v>2140</v>
      </c>
      <c r="F9" s="20">
        <f t="shared" ref="F9:F12" si="0">AVERAGE(C9:E9)</f>
        <v>2423.3333333333335</v>
      </c>
      <c r="G9" s="9">
        <f t="shared" ref="G9:G12" si="1">_xlfn.STDEV.S(C9:E9)</f>
        <v>368.5557397916005</v>
      </c>
    </row>
    <row r="10" spans="2:12" ht="21" customHeight="1" x14ac:dyDescent="0.2">
      <c r="B10" s="14" t="s">
        <v>23</v>
      </c>
      <c r="C10" s="29">
        <v>2210</v>
      </c>
      <c r="D10" s="29">
        <v>2050</v>
      </c>
      <c r="E10" s="33">
        <v>2560</v>
      </c>
      <c r="F10" s="20">
        <f t="shared" si="0"/>
        <v>2273.3333333333335</v>
      </c>
      <c r="G10" s="9">
        <f t="shared" si="1"/>
        <v>260.83200212652844</v>
      </c>
    </row>
    <row r="11" spans="2:12" ht="21" customHeight="1" x14ac:dyDescent="0.2">
      <c r="B11" s="14" t="s">
        <v>24</v>
      </c>
      <c r="C11" s="29">
        <v>2360</v>
      </c>
      <c r="D11" s="29">
        <v>2450</v>
      </c>
      <c r="E11" s="33">
        <v>2650</v>
      </c>
      <c r="F11" s="20">
        <f t="shared" si="0"/>
        <v>2486.6666666666665</v>
      </c>
      <c r="G11" s="9">
        <f t="shared" si="1"/>
        <v>148.43629385474881</v>
      </c>
    </row>
    <row r="12" spans="2:12" ht="21" customHeight="1" thickBot="1" x14ac:dyDescent="0.25">
      <c r="B12" s="3" t="s">
        <v>25</v>
      </c>
      <c r="C12" s="31">
        <v>1880</v>
      </c>
      <c r="D12" s="31">
        <v>2280</v>
      </c>
      <c r="E12" s="34">
        <v>2060</v>
      </c>
      <c r="F12" s="21">
        <f t="shared" si="0"/>
        <v>2073.3333333333335</v>
      </c>
      <c r="G12" s="10">
        <f t="shared" si="1"/>
        <v>200.33305601755626</v>
      </c>
    </row>
    <row r="14" spans="2:12" ht="15" customHeight="1" x14ac:dyDescent="0.2"/>
    <row r="15" spans="2:12" ht="15" customHeight="1" x14ac:dyDescent="0.2"/>
    <row r="16" spans="2:12" ht="15" customHeight="1" x14ac:dyDescent="0.2"/>
    <row r="17" spans="1:1" ht="15" customHeight="1" x14ac:dyDescent="0.2"/>
    <row r="18" spans="1:1" ht="15" customHeight="1" x14ac:dyDescent="0.2"/>
    <row r="19" spans="1:1" ht="15" customHeight="1" x14ac:dyDescent="0.2"/>
    <row r="20" spans="1:1" ht="15" customHeight="1" x14ac:dyDescent="0.2"/>
    <row r="21" spans="1:1" ht="15" customHeight="1" x14ac:dyDescent="0.2"/>
    <row r="22" spans="1:1" ht="15" customHeight="1" x14ac:dyDescent="0.2"/>
    <row r="23" spans="1:1" ht="15" customHeight="1" x14ac:dyDescent="0.2"/>
    <row r="24" spans="1:1" ht="15" customHeight="1" x14ac:dyDescent="0.2"/>
    <row r="25" spans="1:1" ht="15" customHeight="1" x14ac:dyDescent="0.2"/>
    <row r="26" spans="1:1" ht="15" customHeight="1" x14ac:dyDescent="0.2"/>
    <row r="29" spans="1:1" ht="15" customHeight="1" x14ac:dyDescent="0.35">
      <c r="A29" s="2"/>
    </row>
    <row r="30" spans="1:1" ht="15" customHeight="1" x14ac:dyDescent="0.35">
      <c r="A30" s="2"/>
    </row>
    <row r="31" spans="1:1" ht="15" customHeight="1" x14ac:dyDescent="0.35">
      <c r="A31" s="2"/>
    </row>
    <row r="32" spans="1:1" ht="15" customHeight="1" x14ac:dyDescent="0.35">
      <c r="A32" s="2"/>
    </row>
    <row r="33" spans="1:1" ht="15" customHeight="1" x14ac:dyDescent="0.35">
      <c r="A33" s="2"/>
    </row>
    <row r="34" spans="1:1" ht="15" customHeight="1" x14ac:dyDescent="0.35">
      <c r="A34" s="2"/>
    </row>
    <row r="35" spans="1:1" ht="15" customHeight="1" x14ac:dyDescent="0.35">
      <c r="A35" s="2"/>
    </row>
    <row r="36" spans="1:1" ht="15" customHeight="1" x14ac:dyDescent="0.35">
      <c r="A36" s="2"/>
    </row>
    <row r="37" spans="1:1" ht="15" customHeight="1" x14ac:dyDescent="0.35">
      <c r="A37" s="2"/>
    </row>
    <row r="38" spans="1:1" ht="15" customHeight="1" x14ac:dyDescent="0.35">
      <c r="A38" s="2"/>
    </row>
    <row r="39" spans="1:1" ht="15" customHeight="1" x14ac:dyDescent="0.35">
      <c r="A39" s="2"/>
    </row>
    <row r="40" spans="1:1" ht="15" customHeight="1" x14ac:dyDescent="0.35">
      <c r="A40" s="2"/>
    </row>
    <row r="41" spans="1:1" ht="15" customHeight="1" x14ac:dyDescent="0.35">
      <c r="A41" s="2"/>
    </row>
  </sheetData>
  <mergeCells count="5">
    <mergeCell ref="B6:B7"/>
    <mergeCell ref="C6:E6"/>
    <mergeCell ref="F6:F7"/>
    <mergeCell ref="G6:G7"/>
    <mergeCell ref="B1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12"/>
  <sheetViews>
    <sheetView workbookViewId="0">
      <selection activeCell="B1" sqref="B1:K2"/>
    </sheetView>
  </sheetViews>
  <sheetFormatPr baseColWidth="10" defaultColWidth="8.83203125" defaultRowHeight="15" x14ac:dyDescent="0.2"/>
  <cols>
    <col min="1" max="1" width="4.5" customWidth="1"/>
    <col min="2" max="2" width="13.83203125" customWidth="1"/>
    <col min="3" max="3" width="39.33203125" customWidth="1"/>
    <col min="4" max="4" width="17.6640625" customWidth="1"/>
    <col min="5" max="5" width="23.33203125" customWidth="1"/>
    <col min="6" max="6" width="18.5" customWidth="1"/>
    <col min="7" max="7" width="12.5" customWidth="1"/>
    <col min="8" max="8" width="16.83203125" bestFit="1" customWidth="1"/>
    <col min="9" max="9" width="36.5" bestFit="1" customWidth="1"/>
  </cols>
  <sheetData>
    <row r="1" spans="2:11" ht="15" customHeight="1" x14ac:dyDescent="0.2">
      <c r="B1" s="64" t="s">
        <v>129</v>
      </c>
      <c r="C1" s="64"/>
      <c r="D1" s="64"/>
      <c r="E1" s="64"/>
      <c r="F1" s="64"/>
      <c r="G1" s="64"/>
      <c r="H1" s="64"/>
      <c r="I1" s="64"/>
      <c r="J1" s="64"/>
      <c r="K1" s="64"/>
    </row>
    <row r="2" spans="2:11" ht="1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2:11" x14ac:dyDescent="0.2">
      <c r="F4" s="51"/>
    </row>
    <row r="5" spans="2:11" ht="16" thickBot="1" x14ac:dyDescent="0.25"/>
    <row r="6" spans="2:11" ht="21" customHeight="1" thickBot="1" x14ac:dyDescent="0.25">
      <c r="B6" s="75" t="s">
        <v>2</v>
      </c>
      <c r="C6" s="66" t="s">
        <v>17</v>
      </c>
      <c r="D6" s="74"/>
      <c r="E6" s="4"/>
      <c r="F6" s="4"/>
      <c r="G6" s="4"/>
      <c r="I6" s="70" t="s">
        <v>17</v>
      </c>
      <c r="J6" s="72" t="s">
        <v>0</v>
      </c>
      <c r="K6" s="62" t="s">
        <v>1</v>
      </c>
    </row>
    <row r="7" spans="2:11" ht="21" customHeight="1" thickBot="1" x14ac:dyDescent="0.25">
      <c r="B7" s="76"/>
      <c r="C7" s="3" t="s">
        <v>26</v>
      </c>
      <c r="D7" s="37" t="s">
        <v>125</v>
      </c>
      <c r="E7" s="54" t="s">
        <v>126</v>
      </c>
      <c r="F7" s="53" t="s">
        <v>127</v>
      </c>
      <c r="G7" s="41"/>
      <c r="H7" s="5"/>
      <c r="I7" s="71"/>
      <c r="J7" s="73"/>
      <c r="K7" s="63"/>
    </row>
    <row r="8" spans="2:11" ht="21" customHeight="1" thickBot="1" x14ac:dyDescent="0.25">
      <c r="B8" s="38" t="s">
        <v>27</v>
      </c>
      <c r="C8" s="47">
        <v>1146.6666666666667</v>
      </c>
      <c r="D8" s="47">
        <v>56.190153348547938</v>
      </c>
      <c r="E8" s="52">
        <f>AVERAGE(C8:C80)</f>
        <v>8875.51902587519</v>
      </c>
      <c r="F8" s="52">
        <f>STDEV(C8:C80)</f>
        <v>4482.9101680469521</v>
      </c>
      <c r="G8" s="42"/>
      <c r="H8" s="43" t="s">
        <v>100</v>
      </c>
      <c r="I8" s="48">
        <v>9080</v>
      </c>
      <c r="J8" s="52">
        <f>AVERAGE(I8:I32)</f>
        <v>8942.36</v>
      </c>
      <c r="K8" s="52">
        <f>STDEV(I8:I32)</f>
        <v>892.60087571844406</v>
      </c>
    </row>
    <row r="9" spans="2:11" ht="21" customHeight="1" x14ac:dyDescent="0.2">
      <c r="B9" s="39" t="s">
        <v>28</v>
      </c>
      <c r="C9" s="47">
        <v>1170.6666666666667</v>
      </c>
      <c r="D9" s="47">
        <v>52.051256789181693</v>
      </c>
      <c r="E9" s="42"/>
      <c r="F9" s="42"/>
      <c r="G9" s="42"/>
      <c r="H9" s="44" t="s">
        <v>101</v>
      </c>
      <c r="I9" s="45">
        <v>9600</v>
      </c>
    </row>
    <row r="10" spans="2:11" ht="21" customHeight="1" x14ac:dyDescent="0.2">
      <c r="B10" s="39" t="s">
        <v>29</v>
      </c>
      <c r="C10" s="47">
        <v>2326.6666666666665</v>
      </c>
      <c r="D10" s="47">
        <v>480.55523442506899</v>
      </c>
      <c r="E10" s="42"/>
      <c r="F10" s="42"/>
      <c r="G10" s="42"/>
      <c r="H10" s="44" t="s">
        <v>102</v>
      </c>
      <c r="I10" s="45">
        <v>8400</v>
      </c>
    </row>
    <row r="11" spans="2:11" ht="21" customHeight="1" x14ac:dyDescent="0.2">
      <c r="B11" s="39" t="s">
        <v>30</v>
      </c>
      <c r="C11" s="47">
        <v>2740</v>
      </c>
      <c r="D11" s="47">
        <v>148.92205269125799</v>
      </c>
      <c r="E11" s="42"/>
      <c r="F11" s="42"/>
      <c r="G11" s="42"/>
      <c r="H11" s="44" t="s">
        <v>103</v>
      </c>
      <c r="I11" s="45">
        <v>8560</v>
      </c>
    </row>
    <row r="12" spans="2:11" ht="21" customHeight="1" x14ac:dyDescent="0.2">
      <c r="B12" s="39" t="s">
        <v>31</v>
      </c>
      <c r="C12" s="47">
        <v>2792</v>
      </c>
      <c r="D12" s="47">
        <v>44.542114902640172</v>
      </c>
      <c r="E12" s="42"/>
      <c r="F12" s="42"/>
      <c r="G12" s="42"/>
      <c r="H12" s="44" t="s">
        <v>104</v>
      </c>
      <c r="I12" s="45">
        <v>9300</v>
      </c>
    </row>
    <row r="13" spans="2:11" ht="21" customHeight="1" x14ac:dyDescent="0.2">
      <c r="B13" s="39" t="s">
        <v>32</v>
      </c>
      <c r="C13" s="47">
        <v>3640</v>
      </c>
      <c r="D13" s="47">
        <v>260</v>
      </c>
      <c r="E13" s="42"/>
      <c r="F13" s="42"/>
      <c r="G13" s="42"/>
      <c r="H13" s="44" t="s">
        <v>105</v>
      </c>
      <c r="I13" s="45">
        <v>9000</v>
      </c>
    </row>
    <row r="14" spans="2:11" ht="21" customHeight="1" x14ac:dyDescent="0.2">
      <c r="B14" s="39" t="s">
        <v>33</v>
      </c>
      <c r="C14" s="47">
        <v>3706.6666666666665</v>
      </c>
      <c r="D14" s="47">
        <v>23.094010767585029</v>
      </c>
      <c r="E14" s="42"/>
      <c r="F14" s="42"/>
      <c r="G14" s="42"/>
      <c r="H14" s="44" t="s">
        <v>106</v>
      </c>
      <c r="I14" s="45">
        <v>11180</v>
      </c>
    </row>
    <row r="15" spans="2:11" ht="21" customHeight="1" x14ac:dyDescent="0.2">
      <c r="B15" s="39" t="s">
        <v>34</v>
      </c>
      <c r="C15" s="47">
        <v>4226.666666666667</v>
      </c>
      <c r="D15" s="47">
        <v>144.68356276140469</v>
      </c>
      <c r="E15" s="42"/>
      <c r="F15" s="42"/>
      <c r="G15" s="42"/>
      <c r="H15" s="44" t="s">
        <v>107</v>
      </c>
      <c r="I15" s="45">
        <v>10620</v>
      </c>
    </row>
    <row r="16" spans="2:11" ht="21" customHeight="1" x14ac:dyDescent="0.2">
      <c r="B16" s="39" t="s">
        <v>35</v>
      </c>
      <c r="C16" s="47">
        <v>4306.666666666667</v>
      </c>
      <c r="D16" s="47">
        <v>181.47543451754933</v>
      </c>
      <c r="E16" s="42"/>
      <c r="F16" s="42"/>
      <c r="G16" s="42"/>
      <c r="H16" s="44" t="s">
        <v>108</v>
      </c>
      <c r="I16" s="45">
        <v>9680</v>
      </c>
    </row>
    <row r="17" spans="1:9" ht="21" customHeight="1" x14ac:dyDescent="0.2">
      <c r="B17" s="39" t="s">
        <v>36</v>
      </c>
      <c r="C17" s="47">
        <v>4413.333333333333</v>
      </c>
      <c r="D17" s="47">
        <v>469.1836882643442</v>
      </c>
      <c r="E17" s="42"/>
      <c r="F17" s="42"/>
      <c r="G17" s="42"/>
      <c r="H17" s="44" t="s">
        <v>109</v>
      </c>
      <c r="I17" s="45">
        <v>9940</v>
      </c>
    </row>
    <row r="18" spans="1:9" ht="21" customHeight="1" x14ac:dyDescent="0.2">
      <c r="B18" s="39" t="s">
        <v>37</v>
      </c>
      <c r="C18" s="47">
        <v>4573.333333333333</v>
      </c>
      <c r="D18" s="47">
        <v>189.53979353511318</v>
      </c>
      <c r="E18" s="42"/>
      <c r="F18" s="42"/>
      <c r="G18" s="42"/>
      <c r="H18" s="44" t="s">
        <v>110</v>
      </c>
      <c r="I18" s="45">
        <v>8720</v>
      </c>
    </row>
    <row r="19" spans="1:9" ht="21" customHeight="1" x14ac:dyDescent="0.2">
      <c r="B19" s="39" t="s">
        <v>38</v>
      </c>
      <c r="C19" s="47">
        <v>4593.333333333333</v>
      </c>
      <c r="D19" s="47">
        <v>488.3987441971297</v>
      </c>
      <c r="E19" s="42"/>
      <c r="F19" s="42"/>
      <c r="G19" s="42"/>
      <c r="H19" s="44" t="s">
        <v>111</v>
      </c>
      <c r="I19" s="45">
        <v>8500</v>
      </c>
    </row>
    <row r="20" spans="1:9" ht="21" customHeight="1" x14ac:dyDescent="0.2">
      <c r="B20" s="39" t="s">
        <v>39</v>
      </c>
      <c r="C20" s="47">
        <v>4697.7777777777783</v>
      </c>
      <c r="D20" s="47">
        <v>83.355552593382143</v>
      </c>
      <c r="E20" s="42"/>
      <c r="F20" s="42"/>
      <c r="G20" s="42"/>
      <c r="H20" s="44" t="s">
        <v>112</v>
      </c>
      <c r="I20" s="45">
        <v>7720</v>
      </c>
    </row>
    <row r="21" spans="1:9" ht="21" customHeight="1" x14ac:dyDescent="0.2">
      <c r="B21" s="39" t="s">
        <v>40</v>
      </c>
      <c r="C21" s="47">
        <v>4954.666666666667</v>
      </c>
      <c r="D21" s="47">
        <v>308.21637421352767</v>
      </c>
      <c r="E21" s="42"/>
      <c r="F21" s="42"/>
      <c r="G21" s="42"/>
      <c r="H21" s="44" t="s">
        <v>113</v>
      </c>
      <c r="I21" s="45">
        <v>8040</v>
      </c>
    </row>
    <row r="22" spans="1:9" ht="21" customHeight="1" x14ac:dyDescent="0.2">
      <c r="B22" s="39" t="s">
        <v>41</v>
      </c>
      <c r="C22" s="47">
        <v>5106.666666666667</v>
      </c>
      <c r="D22" s="47">
        <v>52.915026221291811</v>
      </c>
      <c r="E22" s="42"/>
      <c r="F22" s="42"/>
      <c r="G22" s="42"/>
      <c r="H22" s="44" t="s">
        <v>114</v>
      </c>
      <c r="I22" s="45">
        <v>7500</v>
      </c>
    </row>
    <row r="23" spans="1:9" ht="21" customHeight="1" x14ac:dyDescent="0.2">
      <c r="B23" s="39" t="s">
        <v>42</v>
      </c>
      <c r="C23" s="47">
        <v>5220</v>
      </c>
      <c r="D23" s="47">
        <v>100</v>
      </c>
      <c r="E23" s="42"/>
      <c r="F23" s="42"/>
      <c r="G23" s="42"/>
      <c r="H23" s="44" t="s">
        <v>115</v>
      </c>
      <c r="I23" s="45">
        <v>8180</v>
      </c>
    </row>
    <row r="24" spans="1:9" ht="21" customHeight="1" x14ac:dyDescent="0.2">
      <c r="B24" s="39" t="s">
        <v>43</v>
      </c>
      <c r="C24" s="47">
        <v>5346.666666666667</v>
      </c>
      <c r="D24" s="47">
        <v>101.61364737737414</v>
      </c>
      <c r="E24" s="42"/>
      <c r="F24" s="42"/>
      <c r="G24" s="42"/>
      <c r="H24" s="44" t="s">
        <v>116</v>
      </c>
      <c r="I24" s="45">
        <v>9860</v>
      </c>
    </row>
    <row r="25" spans="1:9" ht="21" customHeight="1" x14ac:dyDescent="0.2">
      <c r="B25" s="39" t="s">
        <v>44</v>
      </c>
      <c r="C25" s="47">
        <v>5554.666666666667</v>
      </c>
      <c r="D25" s="47">
        <v>189.70854839287904</v>
      </c>
      <c r="E25" s="42"/>
      <c r="F25" s="42"/>
      <c r="G25" s="42"/>
      <c r="H25" s="44" t="s">
        <v>117</v>
      </c>
      <c r="I25" s="45">
        <v>9320</v>
      </c>
    </row>
    <row r="26" spans="1:9" ht="21" customHeight="1" x14ac:dyDescent="0.2">
      <c r="B26" s="39" t="s">
        <v>45</v>
      </c>
      <c r="C26" s="47">
        <v>5578.666666666667</v>
      </c>
      <c r="D26" s="47">
        <v>225.47135812189833</v>
      </c>
      <c r="E26" s="42"/>
      <c r="F26" s="42"/>
      <c r="G26" s="42"/>
      <c r="H26" s="44" t="s">
        <v>118</v>
      </c>
      <c r="I26" s="45">
        <v>8980</v>
      </c>
    </row>
    <row r="27" spans="1:9" ht="21" customHeight="1" x14ac:dyDescent="0.2">
      <c r="B27" s="39" t="s">
        <v>46</v>
      </c>
      <c r="C27" s="47">
        <v>5581.333333333333</v>
      </c>
      <c r="D27" s="47">
        <v>260.01025620796833</v>
      </c>
      <c r="E27" s="42"/>
      <c r="F27" s="42"/>
      <c r="G27" s="42"/>
      <c r="H27" s="44" t="s">
        <v>119</v>
      </c>
      <c r="I27" s="45">
        <v>8120</v>
      </c>
    </row>
    <row r="28" spans="1:9" ht="21" customHeight="1" x14ac:dyDescent="0.2">
      <c r="B28" s="39" t="s">
        <v>47</v>
      </c>
      <c r="C28" s="47">
        <v>5626.666666666667</v>
      </c>
      <c r="D28" s="47">
        <v>351.18845842842467</v>
      </c>
      <c r="E28" s="42"/>
      <c r="F28" s="42"/>
      <c r="G28" s="42"/>
      <c r="H28" s="44" t="s">
        <v>120</v>
      </c>
      <c r="I28" s="45">
        <v>8240</v>
      </c>
    </row>
    <row r="29" spans="1:9" ht="21" customHeight="1" x14ac:dyDescent="0.2">
      <c r="B29" s="39" t="s">
        <v>48</v>
      </c>
      <c r="C29" s="47">
        <v>5630</v>
      </c>
      <c r="D29" s="47">
        <v>61.282587702834334</v>
      </c>
      <c r="E29" s="42"/>
      <c r="F29" s="42"/>
      <c r="G29" s="42"/>
      <c r="H29" s="44" t="s">
        <v>121</v>
      </c>
      <c r="I29" s="45">
        <v>8840</v>
      </c>
    </row>
    <row r="30" spans="1:9" ht="21" customHeight="1" x14ac:dyDescent="0.35">
      <c r="A30" s="2"/>
      <c r="B30" s="39" t="s">
        <v>49</v>
      </c>
      <c r="C30" s="47">
        <v>5660</v>
      </c>
      <c r="D30" s="47">
        <v>687.89534087679351</v>
      </c>
      <c r="E30" s="42"/>
      <c r="F30" s="42"/>
      <c r="G30" s="42"/>
      <c r="H30" s="44" t="s">
        <v>122</v>
      </c>
      <c r="I30" s="45">
        <v>8965</v>
      </c>
    </row>
    <row r="31" spans="1:9" ht="21" customHeight="1" x14ac:dyDescent="0.35">
      <c r="A31" s="2"/>
      <c r="B31" s="39" t="s">
        <v>50</v>
      </c>
      <c r="C31" s="47">
        <v>5713.333333333333</v>
      </c>
      <c r="D31" s="47">
        <v>626.84394655554695</v>
      </c>
      <c r="E31" s="42"/>
      <c r="F31" s="42"/>
      <c r="G31" s="42"/>
      <c r="H31" s="44" t="s">
        <v>123</v>
      </c>
      <c r="I31" s="45">
        <v>7855</v>
      </c>
    </row>
    <row r="32" spans="1:9" ht="21" customHeight="1" thickBot="1" x14ac:dyDescent="0.4">
      <c r="A32" s="2"/>
      <c r="B32" s="39" t="s">
        <v>51</v>
      </c>
      <c r="C32" s="47">
        <v>6033.333333333333</v>
      </c>
      <c r="D32" s="47">
        <v>402.65783654777329</v>
      </c>
      <c r="E32" s="42"/>
      <c r="F32" s="42"/>
      <c r="G32" s="42"/>
      <c r="H32" s="49" t="s">
        <v>124</v>
      </c>
      <c r="I32" s="46">
        <v>9359</v>
      </c>
    </row>
    <row r="33" spans="1:7" ht="21" customHeight="1" x14ac:dyDescent="0.35">
      <c r="A33" s="2"/>
      <c r="B33" s="39" t="s">
        <v>52</v>
      </c>
      <c r="C33" s="47">
        <v>6504</v>
      </c>
      <c r="D33" s="47">
        <v>313.84072393492852</v>
      </c>
      <c r="E33" s="42"/>
      <c r="F33" s="42"/>
      <c r="G33" s="42"/>
    </row>
    <row r="34" spans="1:7" ht="21" customHeight="1" x14ac:dyDescent="0.35">
      <c r="A34" s="2"/>
      <c r="B34" s="39" t="s">
        <v>53</v>
      </c>
      <c r="C34" s="47">
        <v>6726.666666666667</v>
      </c>
      <c r="D34" s="47">
        <v>1153.140639008672</v>
      </c>
      <c r="E34" s="42"/>
      <c r="F34" s="42"/>
      <c r="G34" s="42"/>
    </row>
    <row r="35" spans="1:7" ht="21" customHeight="1" x14ac:dyDescent="0.35">
      <c r="A35" s="2"/>
      <c r="B35" s="39" t="s">
        <v>54</v>
      </c>
      <c r="C35" s="47">
        <v>6955.5555555555557</v>
      </c>
      <c r="D35" s="47">
        <v>252.39592648001226</v>
      </c>
      <c r="E35" s="42"/>
      <c r="F35" s="42"/>
      <c r="G35" s="42"/>
    </row>
    <row r="36" spans="1:7" ht="21" customHeight="1" x14ac:dyDescent="0.35">
      <c r="A36" s="2"/>
      <c r="B36" s="39" t="s">
        <v>55</v>
      </c>
      <c r="C36" s="47">
        <v>7341.333333333333</v>
      </c>
      <c r="D36" s="47">
        <v>849.6713089973872</v>
      </c>
      <c r="E36" s="42"/>
      <c r="F36" s="42"/>
      <c r="G36" s="42"/>
    </row>
    <row r="37" spans="1:7" ht="21" customHeight="1" x14ac:dyDescent="0.35">
      <c r="A37" s="2"/>
      <c r="B37" s="39" t="s">
        <v>56</v>
      </c>
      <c r="C37" s="47">
        <v>7486.6666666666661</v>
      </c>
      <c r="D37" s="47">
        <v>488.3987441971297</v>
      </c>
      <c r="E37" s="42"/>
      <c r="F37" s="42"/>
      <c r="G37" s="42"/>
    </row>
    <row r="38" spans="1:7" ht="21" customHeight="1" x14ac:dyDescent="0.35">
      <c r="A38" s="2"/>
      <c r="B38" s="39" t="s">
        <v>57</v>
      </c>
      <c r="C38" s="47">
        <v>7560</v>
      </c>
      <c r="D38" s="47">
        <v>277</v>
      </c>
      <c r="E38" s="42"/>
      <c r="F38" s="42"/>
      <c r="G38" s="42"/>
    </row>
    <row r="39" spans="1:7" ht="21" customHeight="1" x14ac:dyDescent="0.35">
      <c r="A39" s="2"/>
      <c r="B39" s="39" t="s">
        <v>58</v>
      </c>
      <c r="C39" s="47">
        <v>7920</v>
      </c>
      <c r="D39" s="47">
        <v>423.32020977033449</v>
      </c>
      <c r="E39" s="42"/>
      <c r="F39" s="42"/>
      <c r="G39" s="42"/>
    </row>
    <row r="40" spans="1:7" ht="21" customHeight="1" x14ac:dyDescent="0.35">
      <c r="A40" s="2"/>
      <c r="B40" s="39" t="s">
        <v>59</v>
      </c>
      <c r="C40" s="47">
        <v>7946.666666666667</v>
      </c>
      <c r="D40" s="47">
        <v>323.31615074619043</v>
      </c>
      <c r="E40" s="42"/>
      <c r="F40" s="42"/>
      <c r="G40" s="42"/>
    </row>
    <row r="41" spans="1:7" ht="21" customHeight="1" x14ac:dyDescent="0.35">
      <c r="A41" s="2"/>
      <c r="B41" s="39" t="s">
        <v>60</v>
      </c>
      <c r="C41" s="47">
        <v>8160</v>
      </c>
      <c r="D41" s="47">
        <v>211.66010488516724</v>
      </c>
      <c r="E41" s="42"/>
      <c r="F41" s="42"/>
      <c r="G41" s="42"/>
    </row>
    <row r="42" spans="1:7" ht="21" customHeight="1" x14ac:dyDescent="0.35">
      <c r="A42" s="2"/>
      <c r="B42" s="39" t="s">
        <v>61</v>
      </c>
      <c r="C42" s="47">
        <v>8493.3333333333339</v>
      </c>
      <c r="D42" s="47">
        <v>560.8327142146162</v>
      </c>
      <c r="E42" s="42"/>
      <c r="F42" s="42"/>
      <c r="G42" s="42"/>
    </row>
    <row r="43" spans="1:7" ht="21" customHeight="1" x14ac:dyDescent="0.2">
      <c r="B43" s="39" t="s">
        <v>62</v>
      </c>
      <c r="C43" s="47">
        <v>8506.6666666666661</v>
      </c>
      <c r="D43" s="47">
        <v>567.56791076780701</v>
      </c>
      <c r="E43" s="42"/>
      <c r="F43" s="42"/>
      <c r="G43" s="42"/>
    </row>
    <row r="44" spans="1:7" ht="21" customHeight="1" x14ac:dyDescent="0.2">
      <c r="B44" s="39" t="s">
        <v>63</v>
      </c>
      <c r="C44" s="47">
        <v>8593.3333333333339</v>
      </c>
      <c r="D44" s="47">
        <v>457.09225910458525</v>
      </c>
      <c r="E44" s="42"/>
      <c r="F44" s="42"/>
      <c r="G44" s="42"/>
    </row>
    <row r="45" spans="1:7" ht="21" customHeight="1" x14ac:dyDescent="0.2">
      <c r="B45" s="39" t="s">
        <v>64</v>
      </c>
      <c r="C45" s="47">
        <v>8600</v>
      </c>
      <c r="D45" s="47">
        <v>188.56180831641225</v>
      </c>
      <c r="E45" s="42"/>
      <c r="F45" s="42"/>
      <c r="G45" s="42"/>
    </row>
    <row r="46" spans="1:7" ht="21" customHeight="1" x14ac:dyDescent="0.2">
      <c r="B46" s="39" t="s">
        <v>65</v>
      </c>
      <c r="C46" s="47">
        <v>8613.3333333333339</v>
      </c>
      <c r="D46" s="47">
        <v>257.16402029314548</v>
      </c>
      <c r="E46" s="42"/>
      <c r="F46" s="42"/>
      <c r="G46" s="42"/>
    </row>
    <row r="47" spans="1:7" ht="21" customHeight="1" x14ac:dyDescent="0.2">
      <c r="B47" s="39" t="s">
        <v>66</v>
      </c>
      <c r="C47" s="47">
        <v>8666.6666666666679</v>
      </c>
      <c r="D47" s="47">
        <v>94.280904158206766</v>
      </c>
      <c r="E47" s="42"/>
      <c r="F47" s="42"/>
      <c r="G47" s="42"/>
    </row>
    <row r="48" spans="1:7" ht="21" customHeight="1" x14ac:dyDescent="0.2">
      <c r="B48" s="39" t="s">
        <v>67</v>
      </c>
      <c r="C48" s="47">
        <v>8700</v>
      </c>
      <c r="D48" s="47">
        <v>235.70226039551628</v>
      </c>
      <c r="E48" s="42"/>
      <c r="F48" s="42"/>
      <c r="G48" s="42"/>
    </row>
    <row r="49" spans="2:9" ht="21" customHeight="1" x14ac:dyDescent="0.2">
      <c r="B49" s="39" t="s">
        <v>68</v>
      </c>
      <c r="C49" s="47">
        <v>8773.3333333333339</v>
      </c>
      <c r="D49" s="47">
        <v>230.9401076758503</v>
      </c>
      <c r="E49" s="42"/>
      <c r="F49" s="42"/>
      <c r="G49" s="42"/>
    </row>
    <row r="50" spans="2:9" ht="21" customHeight="1" x14ac:dyDescent="0.2">
      <c r="B50" s="39" t="s">
        <v>69</v>
      </c>
      <c r="C50" s="47">
        <v>8853.3333333333339</v>
      </c>
      <c r="D50" s="47">
        <v>46.188021535170058</v>
      </c>
      <c r="E50" s="42"/>
      <c r="F50" s="42"/>
      <c r="G50" s="42"/>
    </row>
    <row r="51" spans="2:9" ht="21" customHeight="1" x14ac:dyDescent="0.2">
      <c r="B51" s="39" t="s">
        <v>70</v>
      </c>
      <c r="C51" s="47">
        <v>8888.8888888888887</v>
      </c>
      <c r="D51" s="47">
        <v>234.12563895228277</v>
      </c>
      <c r="E51" s="42"/>
      <c r="F51" s="42"/>
      <c r="G51" s="42"/>
    </row>
    <row r="52" spans="2:9" ht="21" customHeight="1" x14ac:dyDescent="0.2">
      <c r="B52" s="39" t="s">
        <v>71</v>
      </c>
      <c r="C52" s="47">
        <v>9226.6666666666661</v>
      </c>
      <c r="D52" s="47">
        <v>520.51256789181696</v>
      </c>
      <c r="E52" s="42"/>
      <c r="F52" s="42"/>
      <c r="G52" s="42"/>
    </row>
    <row r="53" spans="2:9" ht="21" customHeight="1" x14ac:dyDescent="0.2">
      <c r="B53" s="39" t="s">
        <v>72</v>
      </c>
      <c r="C53" s="47">
        <v>9586.6666666666661</v>
      </c>
      <c r="D53" s="47">
        <v>816.41492718674203</v>
      </c>
      <c r="E53" s="42"/>
      <c r="F53" s="42"/>
      <c r="G53" s="42"/>
    </row>
    <row r="54" spans="2:9" ht="21" customHeight="1" x14ac:dyDescent="0.2">
      <c r="B54" s="39" t="s">
        <v>73</v>
      </c>
      <c r="C54" s="47">
        <v>9733.3333333333339</v>
      </c>
      <c r="D54" s="47">
        <v>333.06655991458121</v>
      </c>
      <c r="E54" s="42"/>
      <c r="F54" s="42"/>
      <c r="G54" s="42"/>
    </row>
    <row r="55" spans="2:9" ht="21" customHeight="1" x14ac:dyDescent="0.2">
      <c r="B55" s="39" t="s">
        <v>74</v>
      </c>
      <c r="C55" s="47">
        <v>9786.6666666666661</v>
      </c>
      <c r="D55" s="47">
        <v>743.32585945420544</v>
      </c>
      <c r="E55" s="42"/>
      <c r="F55" s="42"/>
      <c r="G55" s="42"/>
    </row>
    <row r="56" spans="2:9" ht="21" customHeight="1" x14ac:dyDescent="0.2">
      <c r="B56" s="39" t="s">
        <v>75</v>
      </c>
      <c r="C56" s="47">
        <v>10000</v>
      </c>
      <c r="D56" s="47">
        <v>654.82822174979594</v>
      </c>
      <c r="E56" s="42"/>
      <c r="F56" s="42"/>
      <c r="G56" s="42"/>
    </row>
    <row r="57" spans="2:9" ht="21" customHeight="1" x14ac:dyDescent="0.2">
      <c r="B57" s="39" t="s">
        <v>76</v>
      </c>
      <c r="C57" s="47">
        <v>10173.333333333334</v>
      </c>
      <c r="D57" s="47">
        <v>499.73326218427098</v>
      </c>
      <c r="E57" s="42"/>
      <c r="F57" s="42"/>
      <c r="G57" s="42"/>
    </row>
    <row r="58" spans="2:9" ht="21" customHeight="1" x14ac:dyDescent="0.2">
      <c r="B58" s="39" t="s">
        <v>77</v>
      </c>
      <c r="C58" s="47">
        <v>10186.666666666666</v>
      </c>
      <c r="D58" s="47">
        <v>508.06823688687064</v>
      </c>
      <c r="E58" s="42"/>
      <c r="F58" s="42"/>
      <c r="G58" s="42"/>
    </row>
    <row r="59" spans="2:9" ht="21" customHeight="1" x14ac:dyDescent="0.2">
      <c r="B59" s="39" t="s">
        <v>78</v>
      </c>
      <c r="C59" s="47">
        <v>10266.666666666668</v>
      </c>
      <c r="D59" s="47">
        <v>188.56180831641225</v>
      </c>
      <c r="E59" s="42"/>
      <c r="F59" s="42"/>
      <c r="G59" s="42"/>
      <c r="I59" s="1"/>
    </row>
    <row r="60" spans="2:9" ht="21" customHeight="1" x14ac:dyDescent="0.2">
      <c r="B60" s="39" t="s">
        <v>79</v>
      </c>
      <c r="C60" s="47">
        <v>10440</v>
      </c>
      <c r="D60" s="47">
        <v>1739</v>
      </c>
      <c r="E60" s="42"/>
      <c r="F60" s="42"/>
      <c r="G60" s="42"/>
      <c r="I60" s="1"/>
    </row>
    <row r="61" spans="2:9" ht="21" customHeight="1" x14ac:dyDescent="0.2">
      <c r="B61" s="39" t="s">
        <v>80</v>
      </c>
      <c r="C61" s="47">
        <v>10666.666666666666</v>
      </c>
      <c r="D61" s="47">
        <v>482.21710186733662</v>
      </c>
      <c r="E61" s="42"/>
      <c r="F61" s="42"/>
      <c r="G61" s="42"/>
      <c r="I61" s="1"/>
    </row>
    <row r="62" spans="2:9" ht="21" customHeight="1" x14ac:dyDescent="0.2">
      <c r="B62" s="39" t="s">
        <v>81</v>
      </c>
      <c r="C62" s="47">
        <v>11173.333333333334</v>
      </c>
      <c r="D62" s="47">
        <v>698.95159584432838</v>
      </c>
      <c r="E62" s="42"/>
      <c r="F62" s="42"/>
      <c r="G62" s="42"/>
      <c r="I62" s="1"/>
    </row>
    <row r="63" spans="2:9" ht="21" customHeight="1" x14ac:dyDescent="0.2">
      <c r="B63" s="39" t="s">
        <v>82</v>
      </c>
      <c r="C63" s="47">
        <v>11333.333333333334</v>
      </c>
      <c r="D63" s="47">
        <v>257.16402029314548</v>
      </c>
      <c r="E63" s="42"/>
      <c r="F63" s="42"/>
      <c r="G63" s="42"/>
      <c r="I63" s="1"/>
    </row>
    <row r="64" spans="2:9" ht="21" customHeight="1" x14ac:dyDescent="0.2">
      <c r="B64" s="39" t="s">
        <v>83</v>
      </c>
      <c r="C64" s="47">
        <v>11533.333333333334</v>
      </c>
      <c r="D64" s="47">
        <v>377.12361663282451</v>
      </c>
      <c r="E64" s="42"/>
      <c r="F64" s="42"/>
      <c r="G64" s="42"/>
      <c r="I64" s="1"/>
    </row>
    <row r="65" spans="2:9" ht="21" customHeight="1" x14ac:dyDescent="0.2">
      <c r="B65" s="39" t="s">
        <v>84</v>
      </c>
      <c r="C65" s="47">
        <v>11566.666666666666</v>
      </c>
      <c r="D65" s="47">
        <v>2015.1757574299427</v>
      </c>
      <c r="E65" s="42"/>
      <c r="F65" s="42"/>
      <c r="G65" s="42"/>
      <c r="I65" s="1"/>
    </row>
    <row r="66" spans="2:9" ht="21" customHeight="1" x14ac:dyDescent="0.2">
      <c r="B66" s="39" t="s">
        <v>85</v>
      </c>
      <c r="C66" s="47">
        <v>11653.333333333334</v>
      </c>
      <c r="D66" s="47">
        <v>166.53327995729063</v>
      </c>
      <c r="E66" s="42"/>
      <c r="F66" s="42"/>
      <c r="G66" s="42"/>
      <c r="I66" s="1"/>
    </row>
    <row r="67" spans="2:9" ht="21" customHeight="1" x14ac:dyDescent="0.2">
      <c r="B67" s="39" t="s">
        <v>86</v>
      </c>
      <c r="C67" s="47">
        <v>12673.333333333334</v>
      </c>
      <c r="D67" s="47">
        <v>722</v>
      </c>
      <c r="E67" s="42"/>
      <c r="F67" s="42"/>
      <c r="G67" s="42"/>
      <c r="I67" s="1"/>
    </row>
    <row r="68" spans="2:9" ht="21" customHeight="1" x14ac:dyDescent="0.2">
      <c r="B68" s="39" t="s">
        <v>87</v>
      </c>
      <c r="C68" s="47">
        <v>13700</v>
      </c>
      <c r="D68" s="47">
        <v>2663.3312473917572</v>
      </c>
      <c r="E68" s="42"/>
      <c r="F68" s="42"/>
      <c r="G68" s="42"/>
      <c r="I68" s="1"/>
    </row>
    <row r="69" spans="2:9" ht="21" customHeight="1" x14ac:dyDescent="0.2">
      <c r="B69" s="39" t="s">
        <v>88</v>
      </c>
      <c r="C69" s="47">
        <v>14461.111111111111</v>
      </c>
      <c r="D69" s="47">
        <f>2663.33124739176*23/60</f>
        <v>1020.943644833508</v>
      </c>
      <c r="E69" s="42"/>
      <c r="F69" s="42"/>
      <c r="G69" s="42"/>
      <c r="I69" s="1"/>
    </row>
    <row r="70" spans="2:9" ht="21" customHeight="1" x14ac:dyDescent="0.2">
      <c r="B70" s="39" t="s">
        <v>89</v>
      </c>
      <c r="C70" s="47">
        <v>14488.888888888891</v>
      </c>
      <c r="D70" s="47">
        <v>907.5812380738721</v>
      </c>
      <c r="E70" s="42"/>
      <c r="F70" s="42"/>
      <c r="G70" s="42"/>
      <c r="I70" s="1"/>
    </row>
    <row r="71" spans="2:9" ht="21" customHeight="1" x14ac:dyDescent="0.2">
      <c r="B71" s="39" t="s">
        <v>90</v>
      </c>
      <c r="C71" s="47">
        <v>14633.333333333334</v>
      </c>
      <c r="D71" s="47">
        <v>329.98316455372304</v>
      </c>
      <c r="E71" s="42"/>
      <c r="F71" s="42"/>
      <c r="G71" s="42"/>
      <c r="I71" s="1"/>
    </row>
    <row r="72" spans="2:9" ht="21" customHeight="1" x14ac:dyDescent="0.2">
      <c r="B72" s="39" t="s">
        <v>91</v>
      </c>
      <c r="C72" s="47">
        <v>14693.333333333334</v>
      </c>
      <c r="D72" s="47">
        <v>201.32891827388667</v>
      </c>
      <c r="E72" s="42"/>
      <c r="F72" s="42"/>
      <c r="G72" s="42"/>
      <c r="I72" s="1"/>
    </row>
    <row r="73" spans="2:9" ht="21" customHeight="1" x14ac:dyDescent="0.2">
      <c r="B73" s="39" t="s">
        <v>92</v>
      </c>
      <c r="C73" s="47">
        <v>15100</v>
      </c>
      <c r="D73" s="47">
        <v>1220.9832103677757</v>
      </c>
      <c r="E73" s="42"/>
      <c r="F73" s="42"/>
      <c r="G73" s="42"/>
      <c r="I73" s="1"/>
    </row>
    <row r="74" spans="2:9" ht="21" customHeight="1" x14ac:dyDescent="0.2">
      <c r="B74" s="39" t="s">
        <v>93</v>
      </c>
      <c r="C74" s="47">
        <v>15222.222222222221</v>
      </c>
      <c r="D74" s="47">
        <v>977</v>
      </c>
      <c r="E74" s="42"/>
      <c r="F74" s="42"/>
      <c r="G74" s="42"/>
      <c r="I74" s="1"/>
    </row>
    <row r="75" spans="2:9" ht="21" customHeight="1" x14ac:dyDescent="0.2">
      <c r="B75" s="39" t="s">
        <v>94</v>
      </c>
      <c r="C75" s="47">
        <v>16766.666666666668</v>
      </c>
      <c r="D75" s="47">
        <v>1084.2303978193745</v>
      </c>
      <c r="E75" s="42"/>
      <c r="F75" s="42"/>
      <c r="G75" s="42"/>
      <c r="I75" s="1"/>
    </row>
    <row r="76" spans="2:9" ht="21" customHeight="1" x14ac:dyDescent="0.2">
      <c r="B76" s="39" t="s">
        <v>95</v>
      </c>
      <c r="C76" s="47">
        <v>17573.333333333332</v>
      </c>
      <c r="D76" s="47">
        <v>760.35079623377339</v>
      </c>
      <c r="E76" s="42"/>
      <c r="F76" s="42"/>
      <c r="G76" s="42"/>
      <c r="I76" s="1"/>
    </row>
    <row r="77" spans="2:9" ht="21" customHeight="1" x14ac:dyDescent="0.2">
      <c r="B77" s="39" t="s">
        <v>96</v>
      </c>
      <c r="C77" s="47">
        <v>18777.777777777777</v>
      </c>
      <c r="D77" s="47">
        <v>252.3959264800126</v>
      </c>
      <c r="E77" s="42"/>
      <c r="F77" s="42"/>
      <c r="G77" s="42"/>
      <c r="I77" s="1"/>
    </row>
    <row r="78" spans="2:9" ht="21" customHeight="1" x14ac:dyDescent="0.2">
      <c r="B78" s="39" t="s">
        <v>97</v>
      </c>
      <c r="C78" s="47">
        <v>18933.333333333332</v>
      </c>
      <c r="D78" s="47">
        <v>768.72188295464389</v>
      </c>
      <c r="E78" s="42"/>
      <c r="F78" s="42"/>
      <c r="G78" s="42"/>
      <c r="I78" s="1"/>
    </row>
    <row r="79" spans="2:9" ht="21" customHeight="1" x14ac:dyDescent="0.2">
      <c r="B79" s="39" t="s">
        <v>98</v>
      </c>
      <c r="C79" s="47">
        <v>19066.666666666668</v>
      </c>
      <c r="D79" s="47">
        <v>743.32585945420556</v>
      </c>
      <c r="E79" s="42"/>
      <c r="F79" s="42"/>
      <c r="G79" s="42"/>
      <c r="I79" s="1"/>
    </row>
    <row r="80" spans="2:9" ht="21" customHeight="1" thickBot="1" x14ac:dyDescent="0.25">
      <c r="B80" s="40" t="s">
        <v>99</v>
      </c>
      <c r="C80" s="47">
        <v>20866.666666666701</v>
      </c>
      <c r="D80" s="47">
        <v>188.56180831641095</v>
      </c>
      <c r="E80" s="42"/>
      <c r="F80" s="42"/>
      <c r="G80" s="42"/>
      <c r="I80" s="1"/>
    </row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  <row r="473" ht="21" customHeight="1" x14ac:dyDescent="0.2"/>
    <row r="474" ht="21" customHeight="1" x14ac:dyDescent="0.2"/>
    <row r="475" ht="21" customHeight="1" x14ac:dyDescent="0.2"/>
    <row r="476" ht="21" customHeight="1" x14ac:dyDescent="0.2"/>
    <row r="477" ht="21" customHeight="1" x14ac:dyDescent="0.2"/>
    <row r="478" ht="21" customHeight="1" x14ac:dyDescent="0.2"/>
    <row r="479" ht="21" customHeight="1" x14ac:dyDescent="0.2"/>
    <row r="480" ht="21" customHeight="1" x14ac:dyDescent="0.2"/>
    <row r="481" ht="21" customHeight="1" x14ac:dyDescent="0.2"/>
    <row r="482" ht="21" customHeight="1" x14ac:dyDescent="0.2"/>
    <row r="483" ht="21" customHeight="1" x14ac:dyDescent="0.2"/>
    <row r="484" ht="21" customHeight="1" x14ac:dyDescent="0.2"/>
    <row r="485" ht="21" customHeight="1" x14ac:dyDescent="0.2"/>
    <row r="486" ht="21" customHeight="1" x14ac:dyDescent="0.2"/>
    <row r="487" ht="21" customHeight="1" x14ac:dyDescent="0.2"/>
    <row r="488" ht="21" customHeight="1" x14ac:dyDescent="0.2"/>
    <row r="489" ht="21" customHeight="1" x14ac:dyDescent="0.2"/>
    <row r="490" ht="21" customHeight="1" x14ac:dyDescent="0.2"/>
    <row r="491" ht="21" customHeight="1" x14ac:dyDescent="0.2"/>
    <row r="492" ht="21" customHeight="1" x14ac:dyDescent="0.2"/>
    <row r="493" ht="21" customHeight="1" x14ac:dyDescent="0.2"/>
    <row r="494" ht="21" customHeight="1" x14ac:dyDescent="0.2"/>
    <row r="495" ht="21" customHeight="1" x14ac:dyDescent="0.2"/>
    <row r="496" ht="21" customHeight="1" x14ac:dyDescent="0.2"/>
    <row r="497" ht="21" customHeight="1" x14ac:dyDescent="0.2"/>
    <row r="498" ht="21" customHeight="1" x14ac:dyDescent="0.2"/>
    <row r="499" ht="21" customHeight="1" x14ac:dyDescent="0.2"/>
    <row r="500" ht="21" customHeight="1" x14ac:dyDescent="0.2"/>
    <row r="501" ht="21" customHeight="1" x14ac:dyDescent="0.2"/>
    <row r="502" ht="21" customHeight="1" x14ac:dyDescent="0.2"/>
    <row r="503" ht="21" customHeight="1" x14ac:dyDescent="0.2"/>
    <row r="504" ht="21" customHeight="1" x14ac:dyDescent="0.2"/>
    <row r="505" ht="21" customHeight="1" x14ac:dyDescent="0.2"/>
    <row r="506" ht="21" customHeight="1" x14ac:dyDescent="0.2"/>
    <row r="507" ht="21" customHeight="1" x14ac:dyDescent="0.2"/>
    <row r="508" ht="21" customHeight="1" x14ac:dyDescent="0.2"/>
    <row r="509" ht="21" customHeight="1" x14ac:dyDescent="0.2"/>
    <row r="510" ht="21" customHeight="1" x14ac:dyDescent="0.2"/>
    <row r="511" ht="21" customHeight="1" x14ac:dyDescent="0.2"/>
    <row r="512" ht="21" customHeight="1" x14ac:dyDescent="0.2"/>
  </sheetData>
  <mergeCells count="6">
    <mergeCell ref="B1:K2"/>
    <mergeCell ref="I6:I7"/>
    <mergeCell ref="J6:J7"/>
    <mergeCell ref="K6:K7"/>
    <mergeCell ref="C6:D6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A</vt:lpstr>
      <vt:lpstr>Panel B</vt:lpstr>
      <vt:lpstr>Panel C</vt:lpstr>
      <vt:lpstr>Panel D-E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Microsoft Office User</cp:lastModifiedBy>
  <dcterms:created xsi:type="dcterms:W3CDTF">2018-09-19T20:41:48Z</dcterms:created>
  <dcterms:modified xsi:type="dcterms:W3CDTF">2019-09-20T17:07:37Z</dcterms:modified>
</cp:coreProperties>
</file>