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000" yWindow="620" windowWidth="23040" windowHeight="14280" tabRatio="500"/>
  </bookViews>
  <sheets>
    <sheet name="VC2010_Supp_Table_18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M1" i="1"/>
  <c r="M5" i="1"/>
  <c r="N5" i="1"/>
  <c r="O5" i="1"/>
  <c r="M6" i="1"/>
  <c r="N6" i="1"/>
  <c r="O6" i="1"/>
  <c r="M7" i="1"/>
  <c r="N7" i="1"/>
  <c r="O7" i="1"/>
</calcChain>
</file>

<file path=xl/sharedStrings.xml><?xml version="1.0" encoding="utf-8"?>
<sst xmlns="http://schemas.openxmlformats.org/spreadsheetml/2006/main" count="143" uniqueCount="26">
  <si>
    <t>misassembly in N2</t>
    <phoneticPr fontId="0"/>
  </si>
  <si>
    <t>misassembly in N2</t>
  </si>
  <si>
    <t>chrX</t>
  </si>
  <si>
    <t>variant from N2 to VC2010</t>
    <phoneticPr fontId="0"/>
  </si>
  <si>
    <t>variant from N2 to VC2010</t>
  </si>
  <si>
    <t>chrV</t>
  </si>
  <si>
    <t>undetermined</t>
    <phoneticPr fontId="0"/>
  </si>
  <si>
    <t>undetermined</t>
  </si>
  <si>
    <t>chrIV</t>
  </si>
  <si>
    <t>chrIII</t>
  </si>
  <si>
    <t>chrII</t>
  </si>
  <si>
    <t>chrI</t>
  </si>
  <si>
    <t>PD2182-3</t>
    <phoneticPr fontId="0"/>
  </si>
  <si>
    <t>PD2183</t>
    <phoneticPr fontId="0"/>
  </si>
  <si>
    <t>Frequency</t>
    <phoneticPr fontId="0"/>
  </si>
  <si>
    <t>Classification using two outgroups strains</t>
    <phoneticPr fontId="0"/>
  </si>
  <si>
    <t>PD2182 and PD2183</t>
    <phoneticPr fontId="0"/>
  </si>
  <si>
    <t>PD2182</t>
    <phoneticPr fontId="0"/>
  </si>
  <si>
    <t>length</t>
    <phoneticPr fontId="0"/>
  </si>
  <si>
    <t>end</t>
    <phoneticPr fontId="0"/>
  </si>
  <si>
    <t>start</t>
    <phoneticPr fontId="0"/>
  </si>
  <si>
    <t>chr</t>
    <phoneticPr fontId="0"/>
  </si>
  <si>
    <t>VC2010 genome</t>
    <phoneticPr fontId="0"/>
  </si>
  <si>
    <t>N2 (ce10)</t>
    <phoneticPr fontId="0"/>
  </si>
  <si>
    <t>difference in length (bp)</t>
    <phoneticPr fontId="0"/>
  </si>
  <si>
    <t>Duplicated regions in the N2 and VC2010 assemblies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</si>
</sst>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6" fillId="0" borderId="0">
      <alignment vertical="center"/>
    </xf>
  </cellStyleXfs>
  <cellXfs count="17">
    <xf numFmtId="0" fontId="0" fillId="0" borderId="0" xfId="0"/>
    <xf numFmtId="38" fontId="2" fillId="0" borderId="0" xfId="1" applyFont="1" applyFill="1">
      <alignment vertical="center"/>
    </xf>
    <xf numFmtId="38" fontId="2" fillId="0" borderId="1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2" fillId="0" borderId="1" xfId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 wrapText="1"/>
    </xf>
    <xf numFmtId="0" fontId="2" fillId="0" borderId="2" xfId="0" applyFont="1" applyBorder="1" applyAlignment="1">
      <alignment vertical="center" wrapText="1"/>
    </xf>
    <xf numFmtId="38" fontId="2" fillId="0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3">
    <cellStyle name="Comma [0]" xfId="1" builtinId="6"/>
    <cellStyle name="Normal" xfId="0" builtinId="0"/>
    <cellStyle name="桁区切り [0] 2" xfId="3"/>
    <cellStyle name="桁区切り [0] 2 2" xfId="4"/>
    <cellStyle name="桁区切り [0] 3" xfId="5"/>
    <cellStyle name="桁区切り 2" xfId="6"/>
    <cellStyle name="標準 2" xfId="7"/>
    <cellStyle name="標準 2 2" xfId="8"/>
    <cellStyle name="標準 2 3" xfId="9"/>
    <cellStyle name="標準 3" xfId="10"/>
    <cellStyle name="標準 3 2" xfId="2"/>
    <cellStyle name="標準 4" xfId="11"/>
    <cellStyle name="標準 5" xfId="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A2" sqref="A2"/>
    </sheetView>
  </sheetViews>
  <sheetFormatPr baseColWidth="10" defaultColWidth="7.5" defaultRowHeight="15" x14ac:dyDescent="0"/>
  <cols>
    <col min="1" max="1" width="8.83203125" style="1" customWidth="1"/>
    <col min="2" max="2" width="14.83203125" style="1" customWidth="1"/>
    <col min="3" max="3" width="13.1640625" style="1" customWidth="1"/>
    <col min="4" max="4" width="11.33203125" style="1" customWidth="1"/>
    <col min="5" max="5" width="13.1640625" style="1" customWidth="1"/>
    <col min="6" max="6" width="13.33203125" style="1" customWidth="1"/>
    <col min="7" max="7" width="11.33203125" style="1" customWidth="1"/>
    <col min="8" max="10" width="24.33203125" style="1" customWidth="1"/>
    <col min="11" max="11" width="3.5" style="1" customWidth="1"/>
    <col min="12" max="12" width="22.5" style="1" customWidth="1"/>
    <col min="13" max="15" width="9.83203125" style="1" customWidth="1"/>
    <col min="16" max="16384" width="7.5" style="1"/>
  </cols>
  <sheetData>
    <row r="1" spans="1:15" s="8" customFormat="1">
      <c r="A1" s="8" t="s">
        <v>25</v>
      </c>
      <c r="L1" s="1" t="s">
        <v>24</v>
      </c>
      <c r="M1" s="1">
        <f>ABS(SUM(D4:D33)-SUM(G4:G33))</f>
        <v>104202</v>
      </c>
    </row>
    <row r="2" spans="1:15">
      <c r="A2" s="2"/>
      <c r="B2" s="9" t="s">
        <v>23</v>
      </c>
      <c r="C2" s="9"/>
      <c r="D2" s="9"/>
      <c r="E2" s="9" t="s">
        <v>22</v>
      </c>
      <c r="F2" s="9"/>
      <c r="G2" s="9"/>
      <c r="H2" s="10" t="s">
        <v>15</v>
      </c>
      <c r="I2" s="11"/>
      <c r="J2" s="12"/>
    </row>
    <row r="3" spans="1:15">
      <c r="A3" s="7" t="s">
        <v>21</v>
      </c>
      <c r="B3" s="7" t="s">
        <v>20</v>
      </c>
      <c r="C3" s="7" t="s">
        <v>19</v>
      </c>
      <c r="D3" s="7" t="s">
        <v>18</v>
      </c>
      <c r="E3" s="7" t="s">
        <v>20</v>
      </c>
      <c r="F3" s="7" t="s">
        <v>19</v>
      </c>
      <c r="G3" s="7" t="s">
        <v>18</v>
      </c>
      <c r="H3" s="2" t="s">
        <v>17</v>
      </c>
      <c r="I3" s="2" t="s">
        <v>13</v>
      </c>
      <c r="J3" s="2" t="s">
        <v>16</v>
      </c>
      <c r="L3" s="13" t="s">
        <v>15</v>
      </c>
      <c r="M3" s="15" t="s">
        <v>14</v>
      </c>
      <c r="N3" s="16"/>
      <c r="O3" s="16"/>
    </row>
    <row r="4" spans="1:15">
      <c r="A4" s="2" t="s">
        <v>11</v>
      </c>
      <c r="B4" s="2">
        <v>1001336</v>
      </c>
      <c r="C4" s="2">
        <v>1002204</v>
      </c>
      <c r="D4" s="2">
        <f t="shared" ref="D4:D33" si="0">C4-B4+1</f>
        <v>869</v>
      </c>
      <c r="E4" s="2">
        <v>1019773</v>
      </c>
      <c r="F4" s="2">
        <v>1021313</v>
      </c>
      <c r="G4" s="2">
        <f t="shared" ref="G4:G33" si="1">F4-E4+1</f>
        <v>1541</v>
      </c>
      <c r="H4" s="2" t="s">
        <v>4</v>
      </c>
      <c r="I4" s="2" t="s">
        <v>4</v>
      </c>
      <c r="J4" s="2" t="s">
        <v>4</v>
      </c>
      <c r="L4" s="14"/>
      <c r="M4" s="6" t="s">
        <v>13</v>
      </c>
      <c r="N4" s="6" t="s">
        <v>13</v>
      </c>
      <c r="O4" s="5" t="s">
        <v>12</v>
      </c>
    </row>
    <row r="5" spans="1:15">
      <c r="A5" s="2" t="s">
        <v>11</v>
      </c>
      <c r="B5" s="2">
        <v>4186934</v>
      </c>
      <c r="C5" s="2">
        <v>4187133</v>
      </c>
      <c r="D5" s="2">
        <f t="shared" si="0"/>
        <v>200</v>
      </c>
      <c r="E5" s="2">
        <v>4251612</v>
      </c>
      <c r="F5" s="2">
        <v>4251715</v>
      </c>
      <c r="G5" s="2">
        <f t="shared" si="1"/>
        <v>104</v>
      </c>
      <c r="H5" s="2" t="s">
        <v>1</v>
      </c>
      <c r="I5" s="2" t="s">
        <v>1</v>
      </c>
      <c r="J5" s="2" t="s">
        <v>1</v>
      </c>
      <c r="L5" s="1" t="s">
        <v>4</v>
      </c>
      <c r="M5" s="1">
        <f>COUNTIF(H:H,L5)</f>
        <v>14</v>
      </c>
      <c r="N5" s="1">
        <f>COUNTIF(I:I,L5)</f>
        <v>14</v>
      </c>
      <c r="O5" s="4">
        <f>COUNTIF(J:J,L5)</f>
        <v>14</v>
      </c>
    </row>
    <row r="6" spans="1:15">
      <c r="A6" s="2" t="s">
        <v>11</v>
      </c>
      <c r="B6" s="2">
        <v>4760893</v>
      </c>
      <c r="C6" s="2">
        <v>4762978</v>
      </c>
      <c r="D6" s="2">
        <f t="shared" si="0"/>
        <v>2086</v>
      </c>
      <c r="E6" s="2">
        <v>4882734</v>
      </c>
      <c r="F6" s="2">
        <v>4883774</v>
      </c>
      <c r="G6" s="2">
        <f t="shared" si="1"/>
        <v>1041</v>
      </c>
      <c r="H6" s="2" t="s">
        <v>1</v>
      </c>
      <c r="I6" s="2" t="s">
        <v>0</v>
      </c>
      <c r="J6" s="2" t="s">
        <v>0</v>
      </c>
      <c r="L6" s="1" t="s">
        <v>0</v>
      </c>
      <c r="M6" s="1">
        <f>COUNTIF(H:H,L6)</f>
        <v>8</v>
      </c>
      <c r="N6" s="1">
        <f>COUNTIF(I:I,L6)</f>
        <v>8</v>
      </c>
      <c r="O6" s="1">
        <f>COUNTIF(J:J,L6)</f>
        <v>7</v>
      </c>
    </row>
    <row r="7" spans="1:15">
      <c r="A7" s="2" t="s">
        <v>11</v>
      </c>
      <c r="B7" s="2">
        <v>11406933</v>
      </c>
      <c r="C7" s="2">
        <v>11407553</v>
      </c>
      <c r="D7" s="2">
        <f t="shared" si="0"/>
        <v>621</v>
      </c>
      <c r="E7" s="2">
        <v>11618472</v>
      </c>
      <c r="F7" s="2">
        <v>11618796</v>
      </c>
      <c r="G7" s="2">
        <f t="shared" si="1"/>
        <v>325</v>
      </c>
      <c r="H7" s="2" t="s">
        <v>7</v>
      </c>
      <c r="I7" s="2" t="s">
        <v>7</v>
      </c>
      <c r="J7" s="2" t="s">
        <v>7</v>
      </c>
      <c r="L7" s="3" t="s">
        <v>7</v>
      </c>
      <c r="M7" s="3">
        <f>COUNTIF(H:H,L7)</f>
        <v>8</v>
      </c>
      <c r="N7" s="3">
        <f>COUNTIF(I:I,L7)</f>
        <v>8</v>
      </c>
      <c r="O7" s="3">
        <f>COUNTIF(J:J,L7)</f>
        <v>9</v>
      </c>
    </row>
    <row r="8" spans="1:15">
      <c r="A8" s="2" t="s">
        <v>11</v>
      </c>
      <c r="B8" s="2">
        <v>11577015</v>
      </c>
      <c r="C8" s="2">
        <v>11577321</v>
      </c>
      <c r="D8" s="2">
        <f t="shared" si="0"/>
        <v>307</v>
      </c>
      <c r="E8" s="2">
        <v>11788844</v>
      </c>
      <c r="F8" s="2">
        <v>11789551</v>
      </c>
      <c r="G8" s="2">
        <f t="shared" si="1"/>
        <v>708</v>
      </c>
      <c r="H8" s="2" t="s">
        <v>4</v>
      </c>
      <c r="I8" s="2" t="s">
        <v>7</v>
      </c>
      <c r="J8" s="2" t="s">
        <v>4</v>
      </c>
    </row>
    <row r="9" spans="1:15">
      <c r="A9" s="2" t="s">
        <v>10</v>
      </c>
      <c r="B9" s="2">
        <v>1961408</v>
      </c>
      <c r="C9" s="2">
        <v>1986160</v>
      </c>
      <c r="D9" s="2">
        <f t="shared" si="0"/>
        <v>24753</v>
      </c>
      <c r="E9" s="2">
        <v>1983741</v>
      </c>
      <c r="F9" s="2">
        <v>2001213</v>
      </c>
      <c r="G9" s="2">
        <f t="shared" si="1"/>
        <v>17473</v>
      </c>
      <c r="H9" s="2" t="s">
        <v>7</v>
      </c>
      <c r="I9" s="2" t="s">
        <v>7</v>
      </c>
      <c r="J9" s="2" t="s">
        <v>7</v>
      </c>
    </row>
    <row r="10" spans="1:15">
      <c r="A10" s="2" t="s">
        <v>10</v>
      </c>
      <c r="B10" s="2">
        <v>6630081</v>
      </c>
      <c r="C10" s="2">
        <v>6630840</v>
      </c>
      <c r="D10" s="2">
        <f t="shared" si="0"/>
        <v>760</v>
      </c>
      <c r="E10" s="2">
        <v>6742468</v>
      </c>
      <c r="F10" s="2">
        <v>6743992</v>
      </c>
      <c r="G10" s="2">
        <f t="shared" si="1"/>
        <v>1525</v>
      </c>
      <c r="H10" s="2" t="s">
        <v>4</v>
      </c>
      <c r="I10" s="2" t="s">
        <v>1</v>
      </c>
      <c r="J10" s="2" t="s">
        <v>7</v>
      </c>
    </row>
    <row r="11" spans="1:15">
      <c r="A11" s="2" t="s">
        <v>10</v>
      </c>
      <c r="B11" s="2">
        <v>7801457</v>
      </c>
      <c r="C11" s="2">
        <v>7801655</v>
      </c>
      <c r="D11" s="2">
        <f t="shared" si="0"/>
        <v>199</v>
      </c>
      <c r="E11" s="2">
        <v>7920418</v>
      </c>
      <c r="F11" s="2">
        <v>7920515</v>
      </c>
      <c r="G11" s="2">
        <f t="shared" si="1"/>
        <v>98</v>
      </c>
      <c r="H11" s="2" t="s">
        <v>1</v>
      </c>
      <c r="I11" s="2" t="s">
        <v>1</v>
      </c>
      <c r="J11" s="2" t="s">
        <v>1</v>
      </c>
    </row>
    <row r="12" spans="1:15">
      <c r="A12" s="2" t="s">
        <v>10</v>
      </c>
      <c r="B12" s="2">
        <v>10122065</v>
      </c>
      <c r="C12" s="2">
        <v>10122255</v>
      </c>
      <c r="D12" s="2">
        <f t="shared" si="0"/>
        <v>191</v>
      </c>
      <c r="E12" s="2">
        <v>10241217</v>
      </c>
      <c r="F12" s="2">
        <v>10241576</v>
      </c>
      <c r="G12" s="2">
        <f t="shared" si="1"/>
        <v>360</v>
      </c>
      <c r="H12" s="2" t="s">
        <v>4</v>
      </c>
      <c r="I12" s="2" t="s">
        <v>4</v>
      </c>
      <c r="J12" s="2" t="s">
        <v>4</v>
      </c>
    </row>
    <row r="13" spans="1:15">
      <c r="A13" s="2" t="s">
        <v>10</v>
      </c>
      <c r="B13" s="2">
        <v>10920590</v>
      </c>
      <c r="C13" s="2">
        <v>10922090</v>
      </c>
      <c r="D13" s="2">
        <f t="shared" si="0"/>
        <v>1501</v>
      </c>
      <c r="E13" s="2">
        <v>11052105</v>
      </c>
      <c r="F13" s="2">
        <v>11055180</v>
      </c>
      <c r="G13" s="2">
        <f t="shared" si="1"/>
        <v>3076</v>
      </c>
      <c r="H13" s="2" t="s">
        <v>4</v>
      </c>
      <c r="I13" s="2" t="s">
        <v>4</v>
      </c>
      <c r="J13" s="2" t="s">
        <v>4</v>
      </c>
    </row>
    <row r="14" spans="1:15">
      <c r="A14" s="2" t="s">
        <v>9</v>
      </c>
      <c r="B14" s="2">
        <v>158863</v>
      </c>
      <c r="C14" s="2">
        <v>162348</v>
      </c>
      <c r="D14" s="2">
        <f t="shared" si="0"/>
        <v>3486</v>
      </c>
      <c r="E14" s="2">
        <v>160453</v>
      </c>
      <c r="F14" s="2">
        <v>167474</v>
      </c>
      <c r="G14" s="2">
        <f t="shared" si="1"/>
        <v>7022</v>
      </c>
      <c r="H14" s="2" t="s">
        <v>7</v>
      </c>
      <c r="I14" s="2" t="s">
        <v>4</v>
      </c>
      <c r="J14" s="2" t="s">
        <v>4</v>
      </c>
    </row>
    <row r="15" spans="1:15">
      <c r="A15" s="2" t="s">
        <v>9</v>
      </c>
      <c r="B15" s="2">
        <v>1250176</v>
      </c>
      <c r="C15" s="2">
        <v>1267046</v>
      </c>
      <c r="D15" s="2">
        <f t="shared" si="0"/>
        <v>16871</v>
      </c>
      <c r="E15" s="2">
        <v>1306383</v>
      </c>
      <c r="F15" s="2">
        <v>1331443</v>
      </c>
      <c r="G15" s="2">
        <f t="shared" si="1"/>
        <v>25061</v>
      </c>
      <c r="H15" s="2" t="s">
        <v>7</v>
      </c>
      <c r="I15" s="2" t="s">
        <v>7</v>
      </c>
      <c r="J15" s="2" t="s">
        <v>7</v>
      </c>
    </row>
    <row r="16" spans="1:15">
      <c r="A16" s="2" t="s">
        <v>9</v>
      </c>
      <c r="B16" s="2">
        <v>4431207</v>
      </c>
      <c r="C16" s="2">
        <v>4439607</v>
      </c>
      <c r="D16" s="2">
        <f t="shared" si="0"/>
        <v>8401</v>
      </c>
      <c r="E16" s="2">
        <v>4566678</v>
      </c>
      <c r="F16" s="2">
        <v>4580178</v>
      </c>
      <c r="G16" s="2">
        <f t="shared" si="1"/>
        <v>13501</v>
      </c>
      <c r="H16" s="2" t="s">
        <v>4</v>
      </c>
      <c r="I16" s="2" t="s">
        <v>4</v>
      </c>
      <c r="J16" s="2" t="s">
        <v>4</v>
      </c>
    </row>
    <row r="17" spans="1:10">
      <c r="A17" s="2" t="s">
        <v>9</v>
      </c>
      <c r="B17" s="2">
        <v>5507023</v>
      </c>
      <c r="C17" s="2">
        <v>5509519</v>
      </c>
      <c r="D17" s="2">
        <f t="shared" si="0"/>
        <v>2497</v>
      </c>
      <c r="E17" s="2">
        <v>5683535</v>
      </c>
      <c r="F17" s="2">
        <v>5688287</v>
      </c>
      <c r="G17" s="2">
        <f t="shared" si="1"/>
        <v>4753</v>
      </c>
      <c r="H17" s="2" t="s">
        <v>4</v>
      </c>
      <c r="I17" s="2" t="s">
        <v>4</v>
      </c>
      <c r="J17" s="2" t="s">
        <v>4</v>
      </c>
    </row>
    <row r="18" spans="1:10">
      <c r="A18" s="2" t="s">
        <v>9</v>
      </c>
      <c r="B18" s="2">
        <v>6283088</v>
      </c>
      <c r="C18" s="2">
        <v>6283212</v>
      </c>
      <c r="D18" s="2">
        <f t="shared" si="0"/>
        <v>125</v>
      </c>
      <c r="E18" s="2">
        <v>6462889</v>
      </c>
      <c r="F18" s="2">
        <v>6463167</v>
      </c>
      <c r="G18" s="2">
        <f t="shared" si="1"/>
        <v>279</v>
      </c>
      <c r="H18" s="2" t="s">
        <v>1</v>
      </c>
      <c r="I18" s="2" t="s">
        <v>1</v>
      </c>
      <c r="J18" s="2" t="s">
        <v>1</v>
      </c>
    </row>
    <row r="19" spans="1:10">
      <c r="A19" s="2" t="s">
        <v>9</v>
      </c>
      <c r="B19" s="2">
        <v>8336302</v>
      </c>
      <c r="C19" s="2">
        <v>8352494</v>
      </c>
      <c r="D19" s="2">
        <f t="shared" si="0"/>
        <v>16193</v>
      </c>
      <c r="E19" s="2">
        <v>8581540</v>
      </c>
      <c r="F19" s="2">
        <v>8614246</v>
      </c>
      <c r="G19" s="2">
        <f t="shared" si="1"/>
        <v>32707</v>
      </c>
      <c r="H19" s="2" t="s">
        <v>7</v>
      </c>
      <c r="I19" s="2" t="s">
        <v>7</v>
      </c>
      <c r="J19" s="2" t="s">
        <v>7</v>
      </c>
    </row>
    <row r="20" spans="1:10">
      <c r="A20" s="2" t="s">
        <v>9</v>
      </c>
      <c r="B20" s="2">
        <v>11503274</v>
      </c>
      <c r="C20" s="2">
        <v>11503505</v>
      </c>
      <c r="D20" s="2">
        <f t="shared" si="0"/>
        <v>232</v>
      </c>
      <c r="E20" s="2">
        <v>11808025</v>
      </c>
      <c r="F20" s="2">
        <v>11808469</v>
      </c>
      <c r="G20" s="2">
        <f t="shared" si="1"/>
        <v>445</v>
      </c>
      <c r="H20" s="2" t="s">
        <v>4</v>
      </c>
      <c r="I20" s="2" t="s">
        <v>4</v>
      </c>
      <c r="J20" s="2" t="s">
        <v>4</v>
      </c>
    </row>
    <row r="21" spans="1:10">
      <c r="A21" s="2" t="s">
        <v>8</v>
      </c>
      <c r="B21" s="2">
        <v>7254346</v>
      </c>
      <c r="C21" s="2">
        <v>7254835</v>
      </c>
      <c r="D21" s="2">
        <f t="shared" si="0"/>
        <v>490</v>
      </c>
      <c r="E21" s="2">
        <v>7278232</v>
      </c>
      <c r="F21" s="2">
        <v>7278463</v>
      </c>
      <c r="G21" s="2">
        <f t="shared" si="1"/>
        <v>232</v>
      </c>
      <c r="H21" s="2" t="s">
        <v>1</v>
      </c>
      <c r="I21" s="2" t="s">
        <v>1</v>
      </c>
      <c r="J21" s="2" t="s">
        <v>1</v>
      </c>
    </row>
    <row r="22" spans="1:10">
      <c r="A22" s="2" t="s">
        <v>8</v>
      </c>
      <c r="B22" s="2">
        <v>9852283</v>
      </c>
      <c r="C22" s="2">
        <v>9852473</v>
      </c>
      <c r="D22" s="2">
        <f t="shared" si="0"/>
        <v>191</v>
      </c>
      <c r="E22" s="2">
        <v>9913272</v>
      </c>
      <c r="F22" s="2">
        <v>9913652</v>
      </c>
      <c r="G22" s="2">
        <f t="shared" si="1"/>
        <v>381</v>
      </c>
      <c r="H22" s="2" t="s">
        <v>1</v>
      </c>
      <c r="I22" s="2" t="s">
        <v>4</v>
      </c>
      <c r="J22" s="2" t="s">
        <v>7</v>
      </c>
    </row>
    <row r="23" spans="1:10">
      <c r="A23" s="2" t="s">
        <v>8</v>
      </c>
      <c r="B23" s="2">
        <v>15352153</v>
      </c>
      <c r="C23" s="2">
        <v>15354733</v>
      </c>
      <c r="D23" s="2">
        <f t="shared" si="0"/>
        <v>2581</v>
      </c>
      <c r="E23" s="2">
        <v>15586813</v>
      </c>
      <c r="F23" s="2">
        <v>15588093</v>
      </c>
      <c r="G23" s="2">
        <f t="shared" si="1"/>
        <v>1281</v>
      </c>
      <c r="H23" s="2" t="s">
        <v>1</v>
      </c>
      <c r="I23" s="2" t="s">
        <v>1</v>
      </c>
      <c r="J23" s="2" t="s">
        <v>1</v>
      </c>
    </row>
    <row r="24" spans="1:10">
      <c r="A24" s="2" t="s">
        <v>5</v>
      </c>
      <c r="B24" s="2">
        <v>2625472</v>
      </c>
      <c r="C24" s="2">
        <v>2634812</v>
      </c>
      <c r="D24" s="2">
        <f t="shared" si="0"/>
        <v>9341</v>
      </c>
      <c r="E24" s="2">
        <v>2567276</v>
      </c>
      <c r="F24" s="2">
        <v>2582216</v>
      </c>
      <c r="G24" s="2">
        <f t="shared" si="1"/>
        <v>14941</v>
      </c>
      <c r="H24" s="2" t="s">
        <v>7</v>
      </c>
      <c r="I24" s="2" t="s">
        <v>6</v>
      </c>
      <c r="J24" s="2" t="s">
        <v>6</v>
      </c>
    </row>
    <row r="25" spans="1:10">
      <c r="A25" s="2" t="s">
        <v>5</v>
      </c>
      <c r="B25" s="2">
        <v>6330060</v>
      </c>
      <c r="C25" s="2">
        <v>6333018</v>
      </c>
      <c r="D25" s="2">
        <f t="shared" si="0"/>
        <v>2959</v>
      </c>
      <c r="E25" s="2">
        <v>6344957</v>
      </c>
      <c r="F25" s="2">
        <v>6350771</v>
      </c>
      <c r="G25" s="2">
        <f t="shared" si="1"/>
        <v>5815</v>
      </c>
      <c r="H25" s="2" t="s">
        <v>4</v>
      </c>
      <c r="I25" s="2" t="s">
        <v>3</v>
      </c>
      <c r="J25" s="2" t="s">
        <v>3</v>
      </c>
    </row>
    <row r="26" spans="1:10">
      <c r="A26" s="2" t="s">
        <v>5</v>
      </c>
      <c r="B26" s="2">
        <v>8119256</v>
      </c>
      <c r="C26" s="2">
        <v>8122554</v>
      </c>
      <c r="D26" s="2">
        <f t="shared" si="0"/>
        <v>3299</v>
      </c>
      <c r="E26" s="2">
        <v>8173970</v>
      </c>
      <c r="F26" s="2">
        <v>8180175</v>
      </c>
      <c r="G26" s="2">
        <f t="shared" si="1"/>
        <v>6206</v>
      </c>
      <c r="H26" s="2" t="s">
        <v>4</v>
      </c>
      <c r="I26" s="2" t="s">
        <v>3</v>
      </c>
      <c r="J26" s="2" t="s">
        <v>3</v>
      </c>
    </row>
    <row r="27" spans="1:10">
      <c r="A27" s="2" t="s">
        <v>5</v>
      </c>
      <c r="B27" s="2">
        <v>13362613</v>
      </c>
      <c r="C27" s="2">
        <v>13367077</v>
      </c>
      <c r="D27" s="2">
        <f t="shared" si="0"/>
        <v>4465</v>
      </c>
      <c r="E27" s="2">
        <v>13453993</v>
      </c>
      <c r="F27" s="2">
        <v>13462809</v>
      </c>
      <c r="G27" s="2">
        <f t="shared" si="1"/>
        <v>8817</v>
      </c>
      <c r="H27" s="2" t="s">
        <v>4</v>
      </c>
      <c r="I27" s="2" t="s">
        <v>3</v>
      </c>
      <c r="J27" s="2" t="s">
        <v>3</v>
      </c>
    </row>
    <row r="28" spans="1:10">
      <c r="A28" s="2" t="s">
        <v>5</v>
      </c>
      <c r="B28" s="2">
        <v>14878152</v>
      </c>
      <c r="C28" s="2">
        <v>14891282</v>
      </c>
      <c r="D28" s="2">
        <f t="shared" si="0"/>
        <v>13131</v>
      </c>
      <c r="E28" s="2">
        <v>14992131</v>
      </c>
      <c r="F28" s="2">
        <v>15011631</v>
      </c>
      <c r="G28" s="2">
        <f t="shared" si="1"/>
        <v>19501</v>
      </c>
      <c r="H28" s="2" t="s">
        <v>7</v>
      </c>
      <c r="I28" s="2" t="s">
        <v>6</v>
      </c>
      <c r="J28" s="2" t="s">
        <v>6</v>
      </c>
    </row>
    <row r="29" spans="1:10">
      <c r="A29" s="2" t="s">
        <v>5</v>
      </c>
      <c r="B29" s="2">
        <v>15426531</v>
      </c>
      <c r="C29" s="2">
        <v>15435570</v>
      </c>
      <c r="D29" s="2">
        <f t="shared" si="0"/>
        <v>9040</v>
      </c>
      <c r="E29" s="2">
        <v>15551323</v>
      </c>
      <c r="F29" s="2">
        <v>15578233</v>
      </c>
      <c r="G29" s="2">
        <f t="shared" si="1"/>
        <v>26911</v>
      </c>
      <c r="H29" s="2" t="s">
        <v>4</v>
      </c>
      <c r="I29" s="2" t="s">
        <v>4</v>
      </c>
      <c r="J29" s="2" t="s">
        <v>4</v>
      </c>
    </row>
    <row r="30" spans="1:10">
      <c r="A30" s="2" t="s">
        <v>5</v>
      </c>
      <c r="B30" s="2">
        <v>18703532</v>
      </c>
      <c r="C30" s="2">
        <v>18725550</v>
      </c>
      <c r="D30" s="2">
        <f t="shared" si="0"/>
        <v>22019</v>
      </c>
      <c r="E30" s="2">
        <v>18963526</v>
      </c>
      <c r="F30" s="2">
        <v>19007461</v>
      </c>
      <c r="G30" s="2">
        <f t="shared" si="1"/>
        <v>43936</v>
      </c>
      <c r="H30" s="2" t="s">
        <v>4</v>
      </c>
      <c r="I30" s="2" t="s">
        <v>3</v>
      </c>
      <c r="J30" s="2" t="s">
        <v>3</v>
      </c>
    </row>
    <row r="31" spans="1:10">
      <c r="A31" s="2" t="s">
        <v>5</v>
      </c>
      <c r="B31" s="2">
        <v>19428022</v>
      </c>
      <c r="C31" s="2">
        <v>19431269</v>
      </c>
      <c r="D31" s="2">
        <f t="shared" si="0"/>
        <v>3248</v>
      </c>
      <c r="E31" s="2">
        <v>19721818</v>
      </c>
      <c r="F31" s="2">
        <v>19728363</v>
      </c>
      <c r="G31" s="2">
        <f t="shared" si="1"/>
        <v>6546</v>
      </c>
      <c r="H31" s="2" t="s">
        <v>7</v>
      </c>
      <c r="I31" s="2" t="s">
        <v>6</v>
      </c>
      <c r="J31" s="2" t="s">
        <v>6</v>
      </c>
    </row>
    <row r="32" spans="1:10">
      <c r="A32" s="2" t="s">
        <v>5</v>
      </c>
      <c r="B32" s="2">
        <v>19628236</v>
      </c>
      <c r="C32" s="2">
        <v>19638776</v>
      </c>
      <c r="D32" s="2">
        <f t="shared" si="0"/>
        <v>10541</v>
      </c>
      <c r="E32" s="2">
        <v>19925890</v>
      </c>
      <c r="F32" s="2">
        <v>19946908</v>
      </c>
      <c r="G32" s="2">
        <f t="shared" si="1"/>
        <v>21019</v>
      </c>
      <c r="H32" s="2" t="s">
        <v>4</v>
      </c>
      <c r="I32" s="2" t="s">
        <v>3</v>
      </c>
      <c r="J32" s="2" t="s">
        <v>3</v>
      </c>
    </row>
    <row r="33" spans="1:10">
      <c r="A33" s="2" t="s">
        <v>2</v>
      </c>
      <c r="B33" s="2">
        <v>14134973</v>
      </c>
      <c r="C33" s="2">
        <v>14136962</v>
      </c>
      <c r="D33" s="2">
        <f t="shared" si="0"/>
        <v>1990</v>
      </c>
      <c r="E33" s="2">
        <v>14461719</v>
      </c>
      <c r="F33" s="2">
        <v>14462902</v>
      </c>
      <c r="G33" s="2">
        <f t="shared" si="1"/>
        <v>1184</v>
      </c>
      <c r="H33" s="2" t="s">
        <v>1</v>
      </c>
      <c r="I33" s="2" t="s">
        <v>0</v>
      </c>
      <c r="J33" s="2" t="s">
        <v>0</v>
      </c>
    </row>
  </sheetData>
  <mergeCells count="5">
    <mergeCell ref="B2:D2"/>
    <mergeCell ref="E2:G2"/>
    <mergeCell ref="H2:J2"/>
    <mergeCell ref="L3:L4"/>
    <mergeCell ref="M3:O3"/>
  </mergeCells>
  <dataValidations count="1">
    <dataValidation type="list" allowBlank="1" showInputMessage="1" showErrorMessage="1" sqref="H4:J33">
      <formula1>"misassembly in N2, variant from N2 to VC2010, undetermined"</formula1>
    </dataValidation>
  </dataValidations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2018-07-28T22:46:49Z</dcterms:created>
  <dcterms:modified xsi:type="dcterms:W3CDTF">2019-02-06T23:59:32Z</dcterms:modified>
</cp:coreProperties>
</file>