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860" yWindow="740" windowWidth="23360" windowHeight="13140" tabRatio="500"/>
  </bookViews>
  <sheets>
    <sheet name="VC2010_Supp_Table_17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M1" i="1"/>
  <c r="G4" i="1"/>
  <c r="G5" i="1"/>
  <c r="M5" i="1"/>
  <c r="N5" i="1"/>
  <c r="O5" i="1"/>
  <c r="G6" i="1"/>
  <c r="M6" i="1"/>
  <c r="N6" i="1"/>
  <c r="O6" i="1"/>
  <c r="G7" i="1"/>
  <c r="M7" i="1"/>
  <c r="N7" i="1"/>
  <c r="O7" i="1"/>
  <c r="G8" i="1"/>
  <c r="G9" i="1"/>
</calcChain>
</file>

<file path=xl/sharedStrings.xml><?xml version="1.0" encoding="utf-8"?>
<sst xmlns="http://schemas.openxmlformats.org/spreadsheetml/2006/main" count="47" uniqueCount="23">
  <si>
    <t>undetermined</t>
    <phoneticPr fontId="0"/>
  </si>
  <si>
    <t>undetermined</t>
  </si>
  <si>
    <t>chrV</t>
  </si>
  <si>
    <t>variant from N2 to VC2010</t>
  </si>
  <si>
    <t>chrIII</t>
  </si>
  <si>
    <t>misassembly in N2</t>
    <phoneticPr fontId="0"/>
  </si>
  <si>
    <t>misassembly in N2</t>
  </si>
  <si>
    <t>chrI</t>
  </si>
  <si>
    <t>PD2182-3</t>
    <phoneticPr fontId="0"/>
  </si>
  <si>
    <t>PD2183</t>
    <phoneticPr fontId="0"/>
  </si>
  <si>
    <t>variant from N2 to VC2010</t>
    <phoneticPr fontId="0"/>
  </si>
  <si>
    <t>Frequency</t>
    <phoneticPr fontId="0"/>
  </si>
  <si>
    <t>Classification using two outgroups strains</t>
    <phoneticPr fontId="0"/>
  </si>
  <si>
    <t>PD2182 and PD2183</t>
    <phoneticPr fontId="0"/>
  </si>
  <si>
    <t>PD2182</t>
    <phoneticPr fontId="0"/>
  </si>
  <si>
    <t>length</t>
    <phoneticPr fontId="0"/>
  </si>
  <si>
    <t>end</t>
    <phoneticPr fontId="0"/>
  </si>
  <si>
    <t>start</t>
    <phoneticPr fontId="0"/>
  </si>
  <si>
    <t>chr</t>
    <phoneticPr fontId="0"/>
  </si>
  <si>
    <t>VC2010 genome</t>
    <phoneticPr fontId="0"/>
  </si>
  <si>
    <t>N2 (ce10)</t>
    <phoneticPr fontId="0"/>
  </si>
  <si>
    <t>difference in length (bp)</t>
    <phoneticPr fontId="0"/>
  </si>
  <si>
    <t>Deletions from the VC2010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</si>
</sst>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28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Liberation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6" fillId="0" borderId="0">
      <alignment vertical="center"/>
    </xf>
  </cellStyleXfs>
  <cellXfs count="22">
    <xf numFmtId="0" fontId="0" fillId="0" borderId="0" xfId="0"/>
    <xf numFmtId="38" fontId="2" fillId="0" borderId="0" xfId="1" applyFont="1">
      <alignment vertical="center"/>
    </xf>
    <xf numFmtId="38" fontId="2" fillId="0" borderId="0" xfId="1" applyFont="1" applyFill="1">
      <alignment vertical="center"/>
    </xf>
    <xf numFmtId="38" fontId="2" fillId="0" borderId="1" xfId="1" applyFont="1" applyBorder="1">
      <alignment vertical="center"/>
    </xf>
    <xf numFmtId="38" fontId="2" fillId="0" borderId="2" xfId="1" applyFont="1" applyFill="1" applyBorder="1">
      <alignment vertical="center"/>
    </xf>
    <xf numFmtId="38" fontId="2" fillId="0" borderId="3" xfId="1" applyFont="1" applyFill="1" applyBorder="1">
      <alignment vertical="center"/>
    </xf>
    <xf numFmtId="38" fontId="2" fillId="0" borderId="0" xfId="1" applyFont="1" applyFill="1" applyAlignment="1">
      <alignment horizontal="center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5" fillId="0" borderId="0" xfId="1" applyFont="1" applyFill="1">
      <alignment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0" xfId="1" applyFont="1" applyFill="1" applyAlignment="1">
      <alignment vertical="center" wrapText="1"/>
    </xf>
    <xf numFmtId="0" fontId="2" fillId="0" borderId="2" xfId="0" applyFont="1" applyBorder="1" applyAlignment="1">
      <alignment vertical="center" wrapText="1"/>
    </xf>
    <xf numFmtId="38" fontId="2" fillId="0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3">
    <cellStyle name="Comma [0]" xfId="1" builtinId="6"/>
    <cellStyle name="Normal" xfId="0" builtinId="0"/>
    <cellStyle name="桁区切り [0] 2" xfId="3"/>
    <cellStyle name="桁区切り [0] 2 2" xfId="4"/>
    <cellStyle name="桁区切り [0] 3" xfId="5"/>
    <cellStyle name="桁区切り 2" xfId="6"/>
    <cellStyle name="標準 2" xfId="7"/>
    <cellStyle name="標準 2 2" xfId="8"/>
    <cellStyle name="標準 2 3" xfId="9"/>
    <cellStyle name="標準 3" xfId="10"/>
    <cellStyle name="標準 3 2" xfId="2"/>
    <cellStyle name="標準 4" xfId="11"/>
    <cellStyle name="標準 5" xfId="1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/>
  </sheetViews>
  <sheetFormatPr baseColWidth="10" defaultColWidth="29.1640625" defaultRowHeight="15" x14ac:dyDescent="0"/>
  <cols>
    <col min="1" max="1" width="9.83203125" style="1" customWidth="1"/>
    <col min="2" max="2" width="14.6640625" style="1" customWidth="1"/>
    <col min="3" max="3" width="13.6640625" style="1" customWidth="1"/>
    <col min="4" max="4" width="11" style="1" customWidth="1"/>
    <col min="5" max="5" width="12.33203125" style="1" customWidth="1"/>
    <col min="6" max="6" width="12.6640625" style="1" customWidth="1"/>
    <col min="7" max="7" width="11" style="1" customWidth="1"/>
    <col min="8" max="10" width="22.5" style="1" customWidth="1"/>
    <col min="11" max="11" width="3.5" style="2" customWidth="1"/>
    <col min="12" max="12" width="22.1640625" style="1" customWidth="1"/>
    <col min="13" max="15" width="9.83203125" style="1" customWidth="1"/>
    <col min="16" max="16384" width="29.1640625" style="1"/>
  </cols>
  <sheetData>
    <row r="1" spans="1:15" s="10" customFormat="1">
      <c r="A1" s="10" t="s">
        <v>22</v>
      </c>
      <c r="K1" s="11"/>
      <c r="L1" s="1" t="s">
        <v>21</v>
      </c>
      <c r="M1" s="1">
        <f>SUM(D4:D9)</f>
        <v>4464</v>
      </c>
    </row>
    <row r="2" spans="1:15">
      <c r="A2" s="3"/>
      <c r="B2" s="12" t="s">
        <v>20</v>
      </c>
      <c r="C2" s="13"/>
      <c r="D2" s="14"/>
      <c r="E2" s="12" t="s">
        <v>19</v>
      </c>
      <c r="F2" s="13"/>
      <c r="G2" s="15"/>
      <c r="H2" s="16" t="s">
        <v>12</v>
      </c>
      <c r="I2" s="17"/>
      <c r="J2" s="15"/>
    </row>
    <row r="3" spans="1:15" ht="16" customHeight="1">
      <c r="A3" s="9" t="s">
        <v>18</v>
      </c>
      <c r="B3" s="9" t="s">
        <v>17</v>
      </c>
      <c r="C3" s="9" t="s">
        <v>16</v>
      </c>
      <c r="D3" s="9" t="s">
        <v>15</v>
      </c>
      <c r="E3" s="9" t="s">
        <v>17</v>
      </c>
      <c r="F3" s="9" t="s">
        <v>16</v>
      </c>
      <c r="G3" s="9" t="s">
        <v>15</v>
      </c>
      <c r="H3" s="8" t="s">
        <v>14</v>
      </c>
      <c r="I3" s="8" t="s">
        <v>9</v>
      </c>
      <c r="J3" s="8" t="s">
        <v>13</v>
      </c>
      <c r="L3" s="18" t="s">
        <v>12</v>
      </c>
      <c r="M3" s="20" t="s">
        <v>11</v>
      </c>
      <c r="N3" s="21"/>
      <c r="O3" s="21"/>
    </row>
    <row r="4" spans="1:15">
      <c r="A4" s="3" t="s">
        <v>7</v>
      </c>
      <c r="B4" s="3">
        <v>9490916</v>
      </c>
      <c r="C4" s="3">
        <v>9491178</v>
      </c>
      <c r="D4" s="3">
        <f t="shared" ref="D4:D9" si="0">C4-B4+1</f>
        <v>263</v>
      </c>
      <c r="E4" s="3">
        <v>9647161</v>
      </c>
      <c r="F4" s="3">
        <v>9647177</v>
      </c>
      <c r="G4" s="3">
        <f t="shared" ref="G4:G9" si="1">ABS(E4-F4)</f>
        <v>16</v>
      </c>
      <c r="H4" s="3" t="s">
        <v>10</v>
      </c>
      <c r="I4" s="3" t="s">
        <v>10</v>
      </c>
      <c r="J4" s="3" t="s">
        <v>10</v>
      </c>
      <c r="L4" s="19"/>
      <c r="M4" s="7" t="s">
        <v>9</v>
      </c>
      <c r="N4" s="7" t="s">
        <v>9</v>
      </c>
      <c r="O4" s="6" t="s">
        <v>8</v>
      </c>
    </row>
    <row r="5" spans="1:15">
      <c r="A5" s="3" t="s">
        <v>7</v>
      </c>
      <c r="B5" s="3">
        <v>14425413</v>
      </c>
      <c r="C5" s="3">
        <v>14425688</v>
      </c>
      <c r="D5" s="3">
        <f t="shared" si="0"/>
        <v>276</v>
      </c>
      <c r="E5" s="3">
        <v>14670166</v>
      </c>
      <c r="F5" s="3">
        <v>14670185</v>
      </c>
      <c r="G5" s="3">
        <f t="shared" si="1"/>
        <v>19</v>
      </c>
      <c r="H5" s="3" t="s">
        <v>3</v>
      </c>
      <c r="I5" s="3" t="s">
        <v>3</v>
      </c>
      <c r="J5" s="3" t="s">
        <v>3</v>
      </c>
      <c r="L5" s="2" t="s">
        <v>3</v>
      </c>
      <c r="M5" s="2">
        <f>COUNTIF(H:H,L5)</f>
        <v>4</v>
      </c>
      <c r="N5" s="2">
        <f>COUNTIF(I:I,L5)</f>
        <v>4</v>
      </c>
      <c r="O5" s="5">
        <f>COUNTIF(J:J,L5)</f>
        <v>4</v>
      </c>
    </row>
    <row r="6" spans="1:15">
      <c r="A6" s="3" t="s">
        <v>4</v>
      </c>
      <c r="B6" s="3">
        <v>2564625</v>
      </c>
      <c r="C6" s="3">
        <v>2565011</v>
      </c>
      <c r="D6" s="3">
        <f t="shared" si="0"/>
        <v>387</v>
      </c>
      <c r="E6" s="3">
        <v>2684526</v>
      </c>
      <c r="F6" s="3">
        <v>2684512</v>
      </c>
      <c r="G6" s="3">
        <f t="shared" si="1"/>
        <v>14</v>
      </c>
      <c r="H6" s="3" t="s">
        <v>6</v>
      </c>
      <c r="I6" s="3" t="s">
        <v>5</v>
      </c>
      <c r="J6" s="3" t="s">
        <v>5</v>
      </c>
      <c r="L6" s="2" t="s">
        <v>5</v>
      </c>
      <c r="M6" s="2">
        <f>COUNTIF(H:H,L6)</f>
        <v>1</v>
      </c>
      <c r="N6" s="2">
        <f>COUNTIF(I:I,L6)</f>
        <v>1</v>
      </c>
      <c r="O6" s="2">
        <f>COUNTIF(J:J,L6)</f>
        <v>1</v>
      </c>
    </row>
    <row r="7" spans="1:15">
      <c r="A7" s="3" t="s">
        <v>4</v>
      </c>
      <c r="B7" s="3">
        <v>12893508</v>
      </c>
      <c r="C7" s="3">
        <v>12893646</v>
      </c>
      <c r="D7" s="3">
        <f t="shared" si="0"/>
        <v>139</v>
      </c>
      <c r="E7" s="3">
        <v>13197544</v>
      </c>
      <c r="F7" s="3">
        <v>13197524</v>
      </c>
      <c r="G7" s="3">
        <f t="shared" si="1"/>
        <v>20</v>
      </c>
      <c r="H7" s="3" t="s">
        <v>3</v>
      </c>
      <c r="I7" s="3" t="s">
        <v>3</v>
      </c>
      <c r="J7" s="3" t="s">
        <v>3</v>
      </c>
      <c r="L7" s="4" t="s">
        <v>1</v>
      </c>
      <c r="M7" s="4">
        <f>COUNTIF(H:H,L7)</f>
        <v>1</v>
      </c>
      <c r="N7" s="4">
        <f>COUNTIF(I:I,L7)</f>
        <v>1</v>
      </c>
      <c r="O7" s="4">
        <f>COUNTIF(J:J,L7)</f>
        <v>1</v>
      </c>
    </row>
    <row r="8" spans="1:15">
      <c r="A8" s="3" t="s">
        <v>2</v>
      </c>
      <c r="B8" s="3">
        <v>1645706</v>
      </c>
      <c r="C8" s="3">
        <v>1647498</v>
      </c>
      <c r="D8" s="3">
        <f t="shared" si="0"/>
        <v>1793</v>
      </c>
      <c r="E8" s="3">
        <v>1694240</v>
      </c>
      <c r="F8" s="3">
        <v>1694248</v>
      </c>
      <c r="G8" s="3">
        <f t="shared" si="1"/>
        <v>8</v>
      </c>
      <c r="H8" s="3" t="s">
        <v>3</v>
      </c>
      <c r="I8" s="3" t="s">
        <v>3</v>
      </c>
      <c r="J8" s="3" t="s">
        <v>3</v>
      </c>
    </row>
    <row r="9" spans="1:15">
      <c r="A9" s="3" t="s">
        <v>2</v>
      </c>
      <c r="B9" s="3">
        <v>15907130</v>
      </c>
      <c r="C9" s="3">
        <v>15908735</v>
      </c>
      <c r="D9" s="3">
        <f t="shared" si="0"/>
        <v>1606</v>
      </c>
      <c r="E9" s="3">
        <v>16049713</v>
      </c>
      <c r="F9" s="3">
        <v>16049725</v>
      </c>
      <c r="G9" s="3">
        <f t="shared" si="1"/>
        <v>12</v>
      </c>
      <c r="H9" s="3" t="s">
        <v>1</v>
      </c>
      <c r="I9" s="3" t="s">
        <v>0</v>
      </c>
      <c r="J9" s="3" t="s">
        <v>0</v>
      </c>
    </row>
  </sheetData>
  <mergeCells count="5">
    <mergeCell ref="B2:D2"/>
    <mergeCell ref="E2:G2"/>
    <mergeCell ref="H2:J2"/>
    <mergeCell ref="L3:L4"/>
    <mergeCell ref="M3:O3"/>
  </mergeCells>
  <dataValidations count="1">
    <dataValidation type="list" allowBlank="1" showInputMessage="1" showErrorMessage="1" sqref="H4:J9">
      <formula1>"misassembly in N2, variant from N2 to VC2010, undetermined"</formula1>
    </dataValidation>
  </dataValidations>
  <pageMargins left="0.7" right="0.7" top="0.75" bottom="0.75" header="0.3" footer="0.3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VC2010_Supp_Table_17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Erich Schwarz</dc:creator>
  <cp:lastModifiedBy>Erich Schwarz</cp:lastModifiedBy>
  <dcterms:created xsi:type="dcterms:W3CDTF">2018-07-28T22:46:16Z</dcterms:created>
  <dcterms:modified xsi:type="dcterms:W3CDTF">2019-02-06T23:58:36Z</dcterms:modified>
</cp:coreProperties>
</file>