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920" yWindow="520" windowWidth="22820" windowHeight="14440" tabRatio="500"/>
  </bookViews>
  <sheets>
    <sheet name="VC2010_Supp_Table_14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G5" i="1"/>
  <c r="H5" i="1"/>
  <c r="M5" i="1"/>
  <c r="O5" i="1"/>
  <c r="P5" i="1"/>
  <c r="Q5" i="1"/>
  <c r="D6" i="1"/>
  <c r="G6" i="1"/>
  <c r="H6" i="1"/>
  <c r="M6" i="1"/>
  <c r="P6" i="1"/>
  <c r="Q6" i="1"/>
  <c r="D7" i="1"/>
  <c r="G7" i="1"/>
  <c r="H7" i="1"/>
  <c r="M7" i="1"/>
  <c r="O7" i="1"/>
  <c r="P7" i="1"/>
  <c r="Q7" i="1"/>
  <c r="D8" i="1"/>
  <c r="G8" i="1"/>
  <c r="H8" i="1"/>
  <c r="M8" i="1"/>
  <c r="P8" i="1"/>
  <c r="Q8" i="1"/>
  <c r="D9" i="1"/>
  <c r="G9" i="1"/>
  <c r="H9" i="1"/>
  <c r="M9" i="1"/>
  <c r="P9" i="1"/>
  <c r="Q9" i="1"/>
  <c r="D10" i="1"/>
  <c r="G10" i="1"/>
  <c r="H10" i="1"/>
  <c r="M10" i="1"/>
  <c r="P10" i="1"/>
  <c r="Q10" i="1"/>
  <c r="D12" i="1"/>
</calcChain>
</file>

<file path=xl/sharedStrings.xml><?xml version="1.0" encoding="utf-8"?>
<sst xmlns="http://schemas.openxmlformats.org/spreadsheetml/2006/main" count="60" uniqueCount="22">
  <si>
    <t>TTAGGC is the reverse complement of GCCTAA.</t>
    <phoneticPr fontId="0"/>
  </si>
  <si>
    <t>Total of differences (b)</t>
    <phoneticPr fontId="0"/>
  </si>
  <si>
    <t>TTAGGC</t>
    <phoneticPr fontId="0"/>
  </si>
  <si>
    <t>chrX</t>
    <phoneticPr fontId="0"/>
  </si>
  <si>
    <t>GCCTAA</t>
    <phoneticPr fontId="0"/>
  </si>
  <si>
    <t>chrV</t>
    <phoneticPr fontId="0"/>
  </si>
  <si>
    <t>chrIV</t>
    <phoneticPr fontId="0"/>
  </si>
  <si>
    <t>chrIII</t>
    <phoneticPr fontId="0"/>
  </si>
  <si>
    <t>chrII</t>
    <phoneticPr fontId="0"/>
  </si>
  <si>
    <t xml:space="preserve">Telomeric tandem repeats estimated from Nanopore or PacBio reads are colored red. </t>
    <phoneticPr fontId="0"/>
  </si>
  <si>
    <t>chrI</t>
    <phoneticPr fontId="0"/>
  </si>
  <si>
    <t>length</t>
    <phoneticPr fontId="0"/>
  </si>
  <si>
    <t>number of units</t>
    <phoneticPr fontId="0"/>
  </si>
  <si>
    <t>unit sequence</t>
    <phoneticPr fontId="0"/>
  </si>
  <si>
    <t>length (b)</t>
    <phoneticPr fontId="0"/>
  </si>
  <si>
    <t>difference (b)</t>
    <phoneticPr fontId="0"/>
  </si>
  <si>
    <r>
      <t>vc2010 or Nanopore/Pacbio reads (</t>
    </r>
    <r>
      <rPr>
        <sz val="11"/>
        <color rgb="FFFF0000"/>
        <rFont val="Arial"/>
        <family val="2"/>
      </rPr>
      <t>red</t>
    </r>
    <r>
      <rPr>
        <sz val="11"/>
        <color theme="1"/>
        <rFont val="Arial"/>
        <family val="2"/>
      </rPr>
      <t>)</t>
    </r>
  </si>
  <si>
    <t>ce10</t>
    <phoneticPr fontId="0"/>
  </si>
  <si>
    <t>vc2010</t>
    <phoneticPr fontId="0"/>
  </si>
  <si>
    <t>3' end</t>
    <phoneticPr fontId="0"/>
  </si>
  <si>
    <t>5' end</t>
    <phoneticPr fontId="0"/>
  </si>
  <si>
    <t>Telomeres of VC2010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</si>
</sst>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9" fillId="0" borderId="0">
      <alignment vertical="center"/>
    </xf>
  </cellStyleXfs>
  <cellXfs count="33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38" fontId="4" fillId="0" borderId="0" xfId="1" applyNumberFormat="1" applyFont="1" applyFill="1">
      <alignment vertical="center"/>
    </xf>
    <xf numFmtId="38" fontId="4" fillId="0" borderId="1" xfId="1" applyNumberFormat="1" applyFont="1" applyFill="1" applyBorder="1">
      <alignment vertical="center"/>
    </xf>
    <xf numFmtId="38" fontId="4" fillId="0" borderId="2" xfId="2" applyFont="1" applyFill="1" applyBorder="1">
      <alignment vertical="center"/>
    </xf>
    <xf numFmtId="38" fontId="4" fillId="0" borderId="3" xfId="2" applyFont="1" applyFill="1" applyBorder="1">
      <alignment vertical="center"/>
    </xf>
    <xf numFmtId="0" fontId="4" fillId="0" borderId="1" xfId="1" applyFont="1" applyFill="1" applyBorder="1">
      <alignment vertical="center"/>
    </xf>
    <xf numFmtId="38" fontId="4" fillId="0" borderId="0" xfId="1" applyNumberFormat="1" applyFont="1" applyFill="1" applyBorder="1">
      <alignment vertical="center"/>
    </xf>
    <xf numFmtId="38" fontId="4" fillId="0" borderId="4" xfId="2" applyFont="1" applyFill="1" applyBorder="1">
      <alignment vertical="center"/>
    </xf>
    <xf numFmtId="0" fontId="4" fillId="0" borderId="2" xfId="1" applyFont="1" applyFill="1" applyBorder="1">
      <alignment vertical="center"/>
    </xf>
    <xf numFmtId="38" fontId="5" fillId="0" borderId="1" xfId="1" applyNumberFormat="1" applyFont="1" applyFill="1" applyBorder="1">
      <alignment vertical="center"/>
    </xf>
    <xf numFmtId="38" fontId="5" fillId="0" borderId="2" xfId="2" applyFont="1" applyFill="1" applyBorder="1">
      <alignment vertical="center"/>
    </xf>
    <xf numFmtId="38" fontId="5" fillId="0" borderId="3" xfId="2" applyFont="1" applyFill="1" applyBorder="1">
      <alignment vertical="center"/>
    </xf>
    <xf numFmtId="38" fontId="5" fillId="0" borderId="5" xfId="2" applyFont="1" applyFill="1" applyBorder="1">
      <alignment vertical="center"/>
    </xf>
    <xf numFmtId="38" fontId="4" fillId="0" borderId="5" xfId="2" applyFont="1" applyFill="1" applyBorder="1">
      <alignment vertical="center"/>
    </xf>
    <xf numFmtId="0" fontId="4" fillId="0" borderId="6" xfId="1" applyFont="1" applyFill="1" applyBorder="1">
      <alignment vertical="center"/>
    </xf>
    <xf numFmtId="0" fontId="4" fillId="0" borderId="5" xfId="1" applyFont="1" applyFill="1" applyBorder="1">
      <alignment vertical="center"/>
    </xf>
    <xf numFmtId="0" fontId="4" fillId="0" borderId="0" xfId="1" applyFont="1" applyFill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2">
    <cellStyle name="Normal" xfId="0" builtinId="0"/>
    <cellStyle name="桁区切り [0] 2" xfId="3"/>
    <cellStyle name="桁区切り [0] 2 2" xfId="2"/>
    <cellStyle name="桁区切り [0] 3" xfId="4"/>
    <cellStyle name="桁区切り 2" xfId="5"/>
    <cellStyle name="標準 2" xfId="6"/>
    <cellStyle name="標準 2 2" xfId="1"/>
    <cellStyle name="標準 2 3" xfId="7"/>
    <cellStyle name="標準 3" xfId="8"/>
    <cellStyle name="標準 3 2" xfId="9"/>
    <cellStyle name="標準 4" xfId="10"/>
    <cellStyle name="標準 5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/>
  </sheetViews>
  <sheetFormatPr baseColWidth="10" defaultColWidth="9.5" defaultRowHeight="17" x14ac:dyDescent="0"/>
  <cols>
    <col min="1" max="8" width="9.5" style="1"/>
    <col min="9" max="9" width="3.6640625" style="1" customWidth="1"/>
    <col min="10" max="17" width="9.5" style="1"/>
    <col min="18" max="18" width="4" style="1" customWidth="1"/>
    <col min="19" max="19" width="37" style="1" customWidth="1"/>
    <col min="20" max="16384" width="9.5" style="1"/>
  </cols>
  <sheetData>
    <row r="1" spans="1:19" ht="28" customHeight="1">
      <c r="A1" s="1" t="s">
        <v>21</v>
      </c>
      <c r="I1" s="2"/>
    </row>
    <row r="2" spans="1:19">
      <c r="A2" s="21"/>
      <c r="B2" s="23" t="s">
        <v>20</v>
      </c>
      <c r="C2" s="23"/>
      <c r="D2" s="23"/>
      <c r="E2" s="23"/>
      <c r="F2" s="23"/>
      <c r="G2" s="23"/>
      <c r="H2" s="23"/>
      <c r="I2" s="20"/>
      <c r="J2" s="21"/>
      <c r="K2" s="23" t="s">
        <v>19</v>
      </c>
      <c r="L2" s="23"/>
      <c r="M2" s="23"/>
      <c r="N2" s="23"/>
      <c r="O2" s="23"/>
      <c r="P2" s="23"/>
      <c r="Q2" s="23"/>
    </row>
    <row r="3" spans="1:19" ht="19.5" customHeight="1">
      <c r="A3" s="22"/>
      <c r="B3" s="23" t="s">
        <v>17</v>
      </c>
      <c r="C3" s="23"/>
      <c r="D3" s="23"/>
      <c r="E3" s="23" t="s">
        <v>18</v>
      </c>
      <c r="F3" s="23"/>
      <c r="G3" s="23"/>
      <c r="H3" s="28" t="s">
        <v>15</v>
      </c>
      <c r="I3" s="20"/>
      <c r="J3" s="22"/>
      <c r="K3" s="30" t="s">
        <v>17</v>
      </c>
      <c r="L3" s="31"/>
      <c r="M3" s="32"/>
      <c r="N3" s="29" t="s">
        <v>16</v>
      </c>
      <c r="O3" s="29"/>
      <c r="P3" s="29"/>
      <c r="Q3" s="28" t="s">
        <v>15</v>
      </c>
    </row>
    <row r="4" spans="1:19" s="18" customFormat="1" ht="41" customHeight="1">
      <c r="A4" s="22"/>
      <c r="B4" s="19" t="s">
        <v>13</v>
      </c>
      <c r="C4" s="19" t="s">
        <v>12</v>
      </c>
      <c r="D4" s="19" t="s">
        <v>14</v>
      </c>
      <c r="E4" s="19" t="s">
        <v>13</v>
      </c>
      <c r="F4" s="19" t="s">
        <v>12</v>
      </c>
      <c r="G4" s="19" t="s">
        <v>14</v>
      </c>
      <c r="H4" s="28"/>
      <c r="I4" s="20"/>
      <c r="J4" s="22"/>
      <c r="K4" s="19" t="s">
        <v>13</v>
      </c>
      <c r="L4" s="19" t="s">
        <v>12</v>
      </c>
      <c r="M4" s="19" t="s">
        <v>11</v>
      </c>
      <c r="N4" s="19" t="s">
        <v>13</v>
      </c>
      <c r="O4" s="19" t="s">
        <v>12</v>
      </c>
      <c r="P4" s="19" t="s">
        <v>11</v>
      </c>
      <c r="Q4" s="28"/>
    </row>
    <row r="5" spans="1:19">
      <c r="A5" s="17" t="s">
        <v>10</v>
      </c>
      <c r="B5" s="9" t="s">
        <v>4</v>
      </c>
      <c r="C5" s="15">
        <v>140</v>
      </c>
      <c r="D5" s="15">
        <f t="shared" ref="D5:D10" si="0">LEN(B5)*C5</f>
        <v>840</v>
      </c>
      <c r="E5" s="9" t="s">
        <v>4</v>
      </c>
      <c r="F5" s="15">
        <v>446</v>
      </c>
      <c r="G5" s="15">
        <f t="shared" ref="G5:G10" si="1">LEN(E5)*F5</f>
        <v>2676</v>
      </c>
      <c r="H5" s="4">
        <f t="shared" ref="H5:H10" si="2">G5-D5</f>
        <v>1836</v>
      </c>
      <c r="I5" s="8"/>
      <c r="J5" s="16" t="s">
        <v>10</v>
      </c>
      <c r="K5" s="9" t="s">
        <v>2</v>
      </c>
      <c r="L5" s="15">
        <v>28.2</v>
      </c>
      <c r="M5" s="15">
        <f t="shared" ref="M5:M10" si="3">LEN(K5)*L5</f>
        <v>169.2</v>
      </c>
      <c r="N5" s="13" t="s">
        <v>2</v>
      </c>
      <c r="O5" s="14">
        <f>(824.8+783.8)/2</f>
        <v>804.3</v>
      </c>
      <c r="P5" s="14">
        <f t="shared" ref="P5:P10" si="4">LEN(N5)*O5</f>
        <v>4825.7999999999993</v>
      </c>
      <c r="Q5" s="11">
        <f t="shared" ref="Q5:Q10" si="5">P5-M5</f>
        <v>4656.5999999999995</v>
      </c>
      <c r="S5" s="24" t="s">
        <v>9</v>
      </c>
    </row>
    <row r="6" spans="1:19">
      <c r="A6" s="10" t="s">
        <v>8</v>
      </c>
      <c r="B6" s="9" t="s">
        <v>4</v>
      </c>
      <c r="C6" s="5">
        <v>28.8</v>
      </c>
      <c r="D6" s="5">
        <f t="shared" si="0"/>
        <v>172.8</v>
      </c>
      <c r="E6" s="9" t="s">
        <v>4</v>
      </c>
      <c r="F6" s="5">
        <v>491.7</v>
      </c>
      <c r="G6" s="5">
        <f t="shared" si="1"/>
        <v>2950.2</v>
      </c>
      <c r="H6" s="4">
        <f t="shared" si="2"/>
        <v>2777.3999999999996</v>
      </c>
      <c r="I6" s="8"/>
      <c r="J6" s="7" t="s">
        <v>8</v>
      </c>
      <c r="K6" s="6" t="s">
        <v>2</v>
      </c>
      <c r="L6" s="5">
        <v>31.7</v>
      </c>
      <c r="M6" s="5">
        <f t="shared" si="3"/>
        <v>190.2</v>
      </c>
      <c r="N6" s="6" t="s">
        <v>2</v>
      </c>
      <c r="O6" s="5">
        <v>380</v>
      </c>
      <c r="P6" s="5">
        <f t="shared" si="4"/>
        <v>2280</v>
      </c>
      <c r="Q6" s="4">
        <f t="shared" si="5"/>
        <v>2089.8000000000002</v>
      </c>
      <c r="S6" s="25"/>
    </row>
    <row r="7" spans="1:19">
      <c r="A7" s="10" t="s">
        <v>7</v>
      </c>
      <c r="B7" s="9" t="s">
        <v>4</v>
      </c>
      <c r="C7" s="5">
        <v>21.8</v>
      </c>
      <c r="D7" s="5">
        <f t="shared" si="0"/>
        <v>130.80000000000001</v>
      </c>
      <c r="E7" s="9" t="s">
        <v>4</v>
      </c>
      <c r="F7" s="5">
        <v>533.79999999999995</v>
      </c>
      <c r="G7" s="5">
        <f t="shared" si="1"/>
        <v>3202.7999999999997</v>
      </c>
      <c r="H7" s="4">
        <f t="shared" si="2"/>
        <v>3071.9999999999995</v>
      </c>
      <c r="I7" s="8"/>
      <c r="J7" s="7" t="s">
        <v>7</v>
      </c>
      <c r="K7" s="6" t="s">
        <v>2</v>
      </c>
      <c r="L7" s="5">
        <v>35</v>
      </c>
      <c r="M7" s="5">
        <f t="shared" si="3"/>
        <v>210</v>
      </c>
      <c r="N7" s="13" t="s">
        <v>2</v>
      </c>
      <c r="O7" s="12">
        <f>(526+673.5+598.8)/3</f>
        <v>599.43333333333328</v>
      </c>
      <c r="P7" s="12">
        <f t="shared" si="4"/>
        <v>3596.5999999999995</v>
      </c>
      <c r="Q7" s="11">
        <f t="shared" si="5"/>
        <v>3386.5999999999995</v>
      </c>
      <c r="S7" s="25"/>
    </row>
    <row r="8" spans="1:19">
      <c r="A8" s="10" t="s">
        <v>6</v>
      </c>
      <c r="B8" s="9" t="s">
        <v>4</v>
      </c>
      <c r="C8" s="5">
        <v>25</v>
      </c>
      <c r="D8" s="5">
        <f t="shared" si="0"/>
        <v>150</v>
      </c>
      <c r="E8" s="9" t="s">
        <v>4</v>
      </c>
      <c r="F8" s="5">
        <v>946.8</v>
      </c>
      <c r="G8" s="5">
        <f t="shared" si="1"/>
        <v>5680.7999999999993</v>
      </c>
      <c r="H8" s="4">
        <f t="shared" si="2"/>
        <v>5530.7999999999993</v>
      </c>
      <c r="I8" s="8"/>
      <c r="J8" s="7" t="s">
        <v>6</v>
      </c>
      <c r="K8" s="6" t="s">
        <v>2</v>
      </c>
      <c r="L8" s="5">
        <v>35.299999999999997</v>
      </c>
      <c r="M8" s="5">
        <f t="shared" si="3"/>
        <v>211.79999999999998</v>
      </c>
      <c r="N8" s="6" t="s">
        <v>2</v>
      </c>
      <c r="O8" s="5">
        <v>702.3</v>
      </c>
      <c r="P8" s="5">
        <f t="shared" si="4"/>
        <v>4213.7999999999993</v>
      </c>
      <c r="Q8" s="4">
        <f t="shared" si="5"/>
        <v>4001.9999999999991</v>
      </c>
    </row>
    <row r="9" spans="1:19">
      <c r="A9" s="10" t="s">
        <v>5</v>
      </c>
      <c r="B9" s="9" t="s">
        <v>4</v>
      </c>
      <c r="C9" s="5">
        <v>53.8</v>
      </c>
      <c r="D9" s="5">
        <f t="shared" si="0"/>
        <v>322.79999999999995</v>
      </c>
      <c r="E9" s="9" t="s">
        <v>4</v>
      </c>
      <c r="F9" s="5">
        <v>847.2</v>
      </c>
      <c r="G9" s="5">
        <f t="shared" si="1"/>
        <v>5083.2000000000007</v>
      </c>
      <c r="H9" s="4">
        <f t="shared" si="2"/>
        <v>4760.4000000000005</v>
      </c>
      <c r="I9" s="8"/>
      <c r="J9" s="7" t="s">
        <v>5</v>
      </c>
      <c r="K9" s="6" t="s">
        <v>2</v>
      </c>
      <c r="L9" s="5">
        <v>30.8</v>
      </c>
      <c r="M9" s="5">
        <f t="shared" si="3"/>
        <v>184.8</v>
      </c>
      <c r="N9" s="6" t="s">
        <v>2</v>
      </c>
      <c r="O9" s="5">
        <v>715.2</v>
      </c>
      <c r="P9" s="5">
        <f t="shared" si="4"/>
        <v>4291.2000000000007</v>
      </c>
      <c r="Q9" s="4">
        <f t="shared" si="5"/>
        <v>4106.4000000000005</v>
      </c>
    </row>
    <row r="10" spans="1:19">
      <c r="A10" s="10" t="s">
        <v>3</v>
      </c>
      <c r="B10" s="9" t="s">
        <v>4</v>
      </c>
      <c r="C10" s="5">
        <v>43.7</v>
      </c>
      <c r="D10" s="5">
        <f t="shared" si="0"/>
        <v>262.20000000000005</v>
      </c>
      <c r="E10" s="9" t="s">
        <v>4</v>
      </c>
      <c r="F10" s="5">
        <v>444.7</v>
      </c>
      <c r="G10" s="5">
        <f t="shared" si="1"/>
        <v>2668.2</v>
      </c>
      <c r="H10" s="4">
        <f t="shared" si="2"/>
        <v>2406</v>
      </c>
      <c r="I10" s="8"/>
      <c r="J10" s="7" t="s">
        <v>3</v>
      </c>
      <c r="K10" s="6" t="s">
        <v>2</v>
      </c>
      <c r="L10" s="5">
        <v>23.5</v>
      </c>
      <c r="M10" s="5">
        <f t="shared" si="3"/>
        <v>141</v>
      </c>
      <c r="N10" s="6" t="s">
        <v>2</v>
      </c>
      <c r="O10" s="5">
        <v>525.5</v>
      </c>
      <c r="P10" s="5">
        <f t="shared" si="4"/>
        <v>3153</v>
      </c>
      <c r="Q10" s="4">
        <f t="shared" si="5"/>
        <v>3012</v>
      </c>
    </row>
    <row r="11" spans="1:19">
      <c r="I11" s="2"/>
    </row>
    <row r="12" spans="1:19" ht="22" customHeight="1">
      <c r="A12" s="26" t="s">
        <v>1</v>
      </c>
      <c r="B12" s="27"/>
      <c r="C12" s="27"/>
      <c r="D12" s="3">
        <f>SUM(H5:H10)+SUM(Q5:Q10)</f>
        <v>41636</v>
      </c>
      <c r="I12" s="2"/>
      <c r="K12" s="1" t="s">
        <v>0</v>
      </c>
    </row>
  </sheetData>
  <mergeCells count="12">
    <mergeCell ref="A2:A4"/>
    <mergeCell ref="B2:H2"/>
    <mergeCell ref="S5:S7"/>
    <mergeCell ref="A12:C12"/>
    <mergeCell ref="K2:Q2"/>
    <mergeCell ref="B3:D3"/>
    <mergeCell ref="E3:G3"/>
    <mergeCell ref="H3:H4"/>
    <mergeCell ref="N3:P3"/>
    <mergeCell ref="Q3:Q4"/>
    <mergeCell ref="K3:M3"/>
    <mergeCell ref="J2:J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2018-07-28T22:44:31Z</dcterms:created>
  <dcterms:modified xsi:type="dcterms:W3CDTF">2019-02-06T23:52:49Z</dcterms:modified>
</cp:coreProperties>
</file>