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enayoun/Dropbox/Manuscripts_and_Publications/2018_Aging_epigenomics_data_description/Aging_omics_paper/Genome_Research_submission/Revision_2/"/>
    </mc:Choice>
  </mc:AlternateContent>
  <xr:revisionPtr revIDLastSave="0" documentId="13_ncr:1_{148AEF2D-BA0B-7446-8779-72A4A51A717C}" xr6:coauthVersionLast="36" xr6:coauthVersionMax="38" xr10:uidLastSave="{00000000-0000-0000-0000-000000000000}"/>
  <bookViews>
    <workbookView xWindow="22220" yWindow="2840" windowWidth="27880" windowHeight="17540" tabRatio="500" xr2:uid="{00000000-000D-0000-FFFF-FFFF00000000}"/>
  </bookViews>
  <sheets>
    <sheet name="Index" sheetId="3" r:id="rId1"/>
    <sheet name="A" sheetId="1" r:id="rId2"/>
    <sheet name="B" sheetId="2" r:id="rId3"/>
  </sheets>
  <calcPr calcId="1790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B31" i="2" l="1"/>
  <c r="AB30" i="2"/>
  <c r="AA31" i="2"/>
  <c r="AA30" i="2"/>
  <c r="AE4" i="2" l="1"/>
  <c r="AE6" i="2"/>
  <c r="AE8" i="2"/>
  <c r="AE10" i="2"/>
  <c r="AE13" i="2"/>
  <c r="AE15" i="2"/>
  <c r="AE17" i="2"/>
  <c r="AE19" i="2"/>
  <c r="AE22" i="2"/>
  <c r="AE24" i="2"/>
  <c r="AE26" i="2"/>
  <c r="AE28" i="2"/>
  <c r="AD3" i="2"/>
  <c r="AD4" i="2"/>
  <c r="AD5" i="2"/>
  <c r="AD6" i="2"/>
  <c r="AD7" i="2"/>
  <c r="AD8" i="2"/>
  <c r="AD9" i="2"/>
  <c r="AD10" i="2"/>
  <c r="AD12" i="2"/>
  <c r="AD13" i="2"/>
  <c r="AD14" i="2"/>
  <c r="AD15" i="2"/>
  <c r="AD16" i="2"/>
  <c r="AD17" i="2"/>
  <c r="AD18" i="2"/>
  <c r="AD19" i="2"/>
  <c r="AD21" i="2"/>
  <c r="AD22" i="2"/>
  <c r="AD23" i="2"/>
  <c r="AD24" i="2"/>
  <c r="AD25" i="2"/>
  <c r="AD26" i="2"/>
  <c r="AD27" i="2"/>
  <c r="AD28" i="2"/>
  <c r="AB3" i="2"/>
  <c r="AC3" i="2"/>
  <c r="AB4" i="2"/>
  <c r="AC4" i="2"/>
  <c r="AB5" i="2"/>
  <c r="AC5" i="2"/>
  <c r="AB6" i="2"/>
  <c r="AC6" i="2"/>
  <c r="AB7" i="2"/>
  <c r="AC7" i="2"/>
  <c r="AB8" i="2"/>
  <c r="AC8" i="2"/>
  <c r="AB9" i="2"/>
  <c r="AC9" i="2"/>
  <c r="AB10" i="2"/>
  <c r="AC10" i="2"/>
  <c r="AB12" i="2"/>
  <c r="AC12" i="2"/>
  <c r="AB13" i="2"/>
  <c r="AC13" i="2"/>
  <c r="AB14" i="2"/>
  <c r="AC14" i="2"/>
  <c r="AB15" i="2"/>
  <c r="AC15" i="2"/>
  <c r="AB16" i="2"/>
  <c r="AC16" i="2"/>
  <c r="AB17" i="2"/>
  <c r="AC17" i="2"/>
  <c r="AB18" i="2"/>
  <c r="AC18" i="2"/>
  <c r="AB19" i="2"/>
  <c r="AC19" i="2"/>
  <c r="AB21" i="2"/>
  <c r="AC21" i="2"/>
  <c r="AB22" i="2"/>
  <c r="AC22" i="2"/>
  <c r="AB23" i="2"/>
  <c r="AC23" i="2"/>
  <c r="AB24" i="2"/>
  <c r="AC24" i="2"/>
  <c r="AB25" i="2"/>
  <c r="AC25" i="2"/>
  <c r="AB26" i="2"/>
  <c r="AC26" i="2"/>
  <c r="AB27" i="2"/>
  <c r="AC27" i="2"/>
  <c r="AB28" i="2"/>
  <c r="AC28" i="2"/>
  <c r="AA4" i="2"/>
  <c r="AA5" i="2"/>
  <c r="AA6" i="2"/>
  <c r="AA7" i="2"/>
  <c r="AA8" i="2"/>
  <c r="AA9" i="2"/>
  <c r="AA10" i="2"/>
  <c r="AA12" i="2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3" i="2"/>
</calcChain>
</file>

<file path=xl/sharedStrings.xml><?xml version="1.0" encoding="utf-8"?>
<sst xmlns="http://schemas.openxmlformats.org/spreadsheetml/2006/main" count="128" uniqueCount="40">
  <si>
    <t>Tissue</t>
  </si>
  <si>
    <t>Heart</t>
  </si>
  <si>
    <t>Liver</t>
  </si>
  <si>
    <t>Cerebellum</t>
  </si>
  <si>
    <t>OB</t>
  </si>
  <si>
    <t>SVM</t>
  </si>
  <si>
    <t>NNET</t>
  </si>
  <si>
    <t>RF</t>
  </si>
  <si>
    <t>GBM</t>
  </si>
  <si>
    <t>Specificity</t>
  </si>
  <si>
    <t>3-class</t>
  </si>
  <si>
    <t>2-class</t>
  </si>
  <si>
    <t>"Down" genes</t>
  </si>
  <si>
    <t>"Up" genes</t>
  </si>
  <si>
    <t>"Constant" genes</t>
  </si>
  <si>
    <t>Class sizes for machine learning</t>
  </si>
  <si>
    <t>Balanced accuracy</t>
  </si>
  <si>
    <t>Sensitivity / Recall</t>
  </si>
  <si>
    <t>Precision / PPV</t>
  </si>
  <si>
    <t>Olfactory bulb</t>
  </si>
  <si>
    <t>Average accuracy</t>
  </si>
  <si>
    <t xml:space="preserve">Average Specificity </t>
  </si>
  <si>
    <t>Average Sensitivity</t>
  </si>
  <si>
    <t>Average Precision</t>
  </si>
  <si>
    <r>
      <t xml:space="preserve">Machine-learning on transcriptional aging </t>
    </r>
    <r>
      <rPr>
        <b/>
        <sz val="14"/>
        <color rgb="FFFF0000"/>
        <rFont val="Arial"/>
        <family val="2"/>
      </rPr>
      <t>(</t>
    </r>
    <r>
      <rPr>
        <b/>
        <u/>
        <sz val="14"/>
        <color rgb="FFFF0000"/>
        <rFont val="Arial"/>
        <family val="2"/>
      </rPr>
      <t>Dynamic</t>
    </r>
    <r>
      <rPr>
        <b/>
        <sz val="14"/>
        <color rgb="FFFF0000"/>
        <rFont val="Arial"/>
        <family val="2"/>
      </rPr>
      <t xml:space="preserve"> and </t>
    </r>
    <r>
      <rPr>
        <b/>
        <u/>
        <sz val="14"/>
        <color rgb="FFFF0000"/>
        <rFont val="Arial"/>
        <family val="2"/>
      </rPr>
      <t>static</t>
    </r>
    <r>
      <rPr>
        <b/>
        <sz val="14"/>
        <color rgb="FFFF0000"/>
        <rFont val="Arial"/>
        <family val="2"/>
      </rPr>
      <t xml:space="preserve"> features)</t>
    </r>
  </si>
  <si>
    <r>
      <t xml:space="preserve">Machine-learning on transcriptional aging </t>
    </r>
    <r>
      <rPr>
        <b/>
        <u/>
        <sz val="14"/>
        <color rgb="FFFF0000"/>
        <rFont val="Arial"/>
        <family val="2"/>
      </rPr>
      <t>(Static</t>
    </r>
    <r>
      <rPr>
        <b/>
        <sz val="14"/>
        <color rgb="FFFF0000"/>
        <rFont val="Arial"/>
        <family val="2"/>
      </rPr>
      <t xml:space="preserve"> features only)</t>
    </r>
  </si>
  <si>
    <r>
      <t xml:space="preserve">Machine-learning on transcriptional aging </t>
    </r>
    <r>
      <rPr>
        <b/>
        <u/>
        <sz val="14"/>
        <color rgb="FFFF0000"/>
        <rFont val="Arial"/>
        <family val="2"/>
      </rPr>
      <t>(Dynamic</t>
    </r>
    <r>
      <rPr>
        <b/>
        <sz val="14"/>
        <color rgb="FFFF0000"/>
        <rFont val="Arial"/>
        <family val="2"/>
      </rPr>
      <t xml:space="preserve"> features only)</t>
    </r>
  </si>
  <si>
    <t>A</t>
  </si>
  <si>
    <t>B</t>
  </si>
  <si>
    <t>Class sizes across tissues for models</t>
  </si>
  <si>
    <t>Performance metrics for machine learning models on test sets</t>
  </si>
  <si>
    <t>AUC (2-class)</t>
  </si>
  <si>
    <t>NA</t>
  </si>
  <si>
    <t>Average AUC (2-class)</t>
  </si>
  <si>
    <t>*All metrics on testing data, without interference on potential classes imbalances</t>
  </si>
  <si>
    <t>* AUC (Area Under the Curve) can only be computed in the 2-class case</t>
  </si>
  <si>
    <t>* PPV: positive predictive value, synonym to precision</t>
  </si>
  <si>
    <r>
      <rPr>
        <i/>
        <sz val="14"/>
        <color rgb="FFFF0000"/>
        <rFont val="Calibri (Corps)"/>
      </rPr>
      <t>NA</t>
    </r>
    <r>
      <rPr>
        <i/>
        <sz val="14"/>
        <color theme="1"/>
        <rFont val="Calibri"/>
        <family val="2"/>
        <scheme val="minor"/>
      </rPr>
      <t xml:space="preserve"> values correspond to values that the computer could not compute for at least one class</t>
    </r>
  </si>
  <si>
    <r>
      <t>Please note that NSCs were not included in the models because</t>
    </r>
    <r>
      <rPr>
        <i/>
        <sz val="16"/>
        <color rgb="FF000000"/>
        <rFont val="Calibri"/>
        <family val="2"/>
        <scheme val="minor"/>
      </rPr>
      <t> there were no significant genes changing with aging.</t>
    </r>
  </si>
  <si>
    <t>Supplemental Table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</si>
</sst>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2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u/>
      <sz val="14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Arial"/>
      <family val="2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rgb="FFFF0000"/>
      <name val="Arial"/>
      <family val="2"/>
    </font>
    <font>
      <i/>
      <sz val="14"/>
      <color theme="1"/>
      <name val="Calibri"/>
      <family val="2"/>
      <scheme val="minor"/>
    </font>
    <font>
      <i/>
      <sz val="14"/>
      <color rgb="FFFF0000"/>
      <name val="Calibri (Corps)"/>
    </font>
    <font>
      <i/>
      <sz val="16"/>
      <color theme="1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0" xfId="0" applyFont="1" applyBorder="1"/>
    <xf numFmtId="0" fontId="3" fillId="0" borderId="5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9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65" fontId="3" fillId="0" borderId="0" xfId="0" applyNumberFormat="1" applyFont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/>
    <xf numFmtId="165" fontId="3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vertical="center"/>
    </xf>
    <xf numFmtId="165" fontId="3" fillId="2" borderId="5" xfId="0" applyNumberFormat="1" applyFont="1" applyFill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2" borderId="0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vertical="center" wrapText="1"/>
    </xf>
    <xf numFmtId="165" fontId="3" fillId="0" borderId="8" xfId="0" applyNumberFormat="1" applyFont="1" applyFill="1" applyBorder="1" applyAlignment="1">
      <alignment vertical="center"/>
    </xf>
    <xf numFmtId="165" fontId="0" fillId="0" borderId="0" xfId="0" applyNumberFormat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165" fontId="3" fillId="2" borderId="5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4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0" fontId="12" fillId="0" borderId="4" xfId="0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165" fontId="3" fillId="6" borderId="3" xfId="0" applyNumberFormat="1" applyFont="1" applyFill="1" applyBorder="1" applyAlignment="1">
      <alignment vertical="center"/>
    </xf>
    <xf numFmtId="165" fontId="3" fillId="6" borderId="5" xfId="0" applyNumberFormat="1" applyFont="1" applyFill="1" applyBorder="1" applyAlignment="1">
      <alignment vertical="center"/>
    </xf>
    <xf numFmtId="165" fontId="3" fillId="6" borderId="3" xfId="0" applyNumberFormat="1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right" vertical="center"/>
    </xf>
    <xf numFmtId="165" fontId="20" fillId="2" borderId="0" xfId="0" applyNumberFormat="1" applyFont="1" applyFill="1" applyBorder="1" applyAlignment="1">
      <alignment horizontal="right" vertical="center"/>
    </xf>
    <xf numFmtId="165" fontId="20" fillId="2" borderId="2" xfId="0" applyNumberFormat="1" applyFont="1" applyFill="1" applyBorder="1" applyAlignment="1">
      <alignment horizontal="right" vertical="center" wrapText="1"/>
    </xf>
    <xf numFmtId="165" fontId="3" fillId="6" borderId="3" xfId="0" applyNumberFormat="1" applyFont="1" applyFill="1" applyBorder="1" applyAlignment="1">
      <alignment horizontal="center" vertical="center"/>
    </xf>
    <xf numFmtId="165" fontId="3" fillId="6" borderId="5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1" fillId="0" borderId="0" xfId="0" applyFont="1"/>
    <xf numFmtId="165" fontId="6" fillId="2" borderId="5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23" fillId="0" borderId="0" xfId="0" applyFont="1"/>
    <xf numFmtId="165" fontId="6" fillId="6" borderId="5" xfId="0" applyNumberFormat="1" applyFont="1" applyFill="1" applyBorder="1" applyAlignment="1">
      <alignment horizontal="center" vertical="center"/>
    </xf>
    <xf numFmtId="0" fontId="8" fillId="0" borderId="5" xfId="0" applyFont="1" applyBorder="1"/>
    <xf numFmtId="165" fontId="6" fillId="6" borderId="3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A2" sqref="A2"/>
    </sheetView>
  </sheetViews>
  <sheetFormatPr baseColWidth="10" defaultRowHeight="16"/>
  <cols>
    <col min="3" max="3" width="69.33203125" bestFit="1" customWidth="1"/>
  </cols>
  <sheetData>
    <row r="1" spans="1:3" ht="26">
      <c r="A1" s="80" t="s">
        <v>39</v>
      </c>
    </row>
    <row r="6" spans="1:3" ht="24">
      <c r="B6" s="81" t="s">
        <v>27</v>
      </c>
      <c r="C6" s="79" t="s">
        <v>29</v>
      </c>
    </row>
    <row r="7" spans="1:3" ht="24">
      <c r="B7" s="81" t="s">
        <v>28</v>
      </c>
      <c r="C7" s="79" t="s">
        <v>30</v>
      </c>
    </row>
    <row r="10" spans="1:3" ht="21">
      <c r="A10" s="95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A4" sqref="A4"/>
    </sheetView>
  </sheetViews>
  <sheetFormatPr baseColWidth="10" defaultColWidth="14.1640625" defaultRowHeight="16"/>
  <cols>
    <col min="1" max="1" width="14.1640625" style="1"/>
    <col min="2" max="4" width="18" style="1" customWidth="1"/>
    <col min="5" max="16384" width="14.1640625" style="1"/>
  </cols>
  <sheetData>
    <row r="1" spans="1:4" ht="17" thickBot="1"/>
    <row r="2" spans="1:4" ht="34" customHeight="1" thickBot="1">
      <c r="B2" s="100" t="s">
        <v>15</v>
      </c>
      <c r="C2" s="101"/>
      <c r="D2" s="102"/>
    </row>
    <row r="3" spans="1:4" ht="18" customHeight="1" thickBot="1">
      <c r="A3" s="6" t="s">
        <v>0</v>
      </c>
      <c r="B3" s="6" t="s">
        <v>13</v>
      </c>
      <c r="C3" s="7" t="s">
        <v>12</v>
      </c>
      <c r="D3" s="8" t="s">
        <v>14</v>
      </c>
    </row>
    <row r="4" spans="1:4">
      <c r="A4" s="2" t="s">
        <v>1</v>
      </c>
      <c r="B4" s="2">
        <v>158</v>
      </c>
      <c r="C4" s="4">
        <v>70</v>
      </c>
      <c r="D4" s="5">
        <v>3288</v>
      </c>
    </row>
    <row r="5" spans="1:4">
      <c r="A5" s="2" t="s">
        <v>2</v>
      </c>
      <c r="B5" s="2">
        <v>302</v>
      </c>
      <c r="C5" s="4">
        <v>128</v>
      </c>
      <c r="D5" s="5">
        <v>3702</v>
      </c>
    </row>
    <row r="6" spans="1:4">
      <c r="A6" s="2" t="s">
        <v>3</v>
      </c>
      <c r="B6" s="2">
        <v>321</v>
      </c>
      <c r="C6" s="4">
        <v>312</v>
      </c>
      <c r="D6" s="5">
        <v>4558</v>
      </c>
    </row>
    <row r="7" spans="1:4" ht="17" thickBot="1">
      <c r="A7" s="3" t="s">
        <v>4</v>
      </c>
      <c r="B7" s="3">
        <v>97</v>
      </c>
      <c r="C7" s="9">
        <v>45</v>
      </c>
      <c r="D7" s="10">
        <v>4326</v>
      </c>
    </row>
  </sheetData>
  <mergeCells count="1">
    <mergeCell ref="B2:D2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6"/>
  <sheetViews>
    <sheetView topLeftCell="V1" workbookViewId="0">
      <selection activeCell="AB30" sqref="AB30:AB31"/>
    </sheetView>
  </sheetViews>
  <sheetFormatPr baseColWidth="10" defaultRowHeight="16"/>
  <cols>
    <col min="1" max="1" width="19.1640625" style="24" customWidth="1"/>
    <col min="2" max="2" width="6.5" style="17" bestFit="1" customWidth="1"/>
    <col min="3" max="3" width="7.83203125" style="17" bestFit="1" customWidth="1"/>
    <col min="4" max="23" width="12" style="17" customWidth="1"/>
    <col min="24" max="24" width="4.1640625" style="32" customWidth="1"/>
    <col min="25" max="25" width="6.5" style="17" bestFit="1" customWidth="1"/>
    <col min="26" max="26" width="7.83203125" style="17" bestFit="1" customWidth="1"/>
    <col min="27" max="27" width="16.5" style="17" customWidth="1"/>
    <col min="28" max="16384" width="10.83203125" style="17"/>
  </cols>
  <sheetData>
    <row r="1" spans="1:31" ht="48" customHeight="1">
      <c r="A1" s="11"/>
      <c r="B1" s="15"/>
      <c r="C1" s="16"/>
      <c r="D1" s="124" t="s">
        <v>1</v>
      </c>
      <c r="E1" s="125"/>
      <c r="F1" s="125"/>
      <c r="G1" s="125"/>
      <c r="H1" s="126"/>
      <c r="I1" s="124" t="s">
        <v>2</v>
      </c>
      <c r="J1" s="125"/>
      <c r="K1" s="125"/>
      <c r="L1" s="125"/>
      <c r="M1" s="126"/>
      <c r="N1" s="124" t="s">
        <v>3</v>
      </c>
      <c r="O1" s="125"/>
      <c r="P1" s="125"/>
      <c r="Q1" s="125"/>
      <c r="R1" s="126"/>
      <c r="S1" s="124" t="s">
        <v>19</v>
      </c>
      <c r="T1" s="125"/>
      <c r="U1" s="125"/>
      <c r="V1" s="125"/>
      <c r="W1" s="126"/>
      <c r="X1" s="30"/>
      <c r="Y1" s="19"/>
      <c r="Z1" s="19"/>
      <c r="AA1" s="127" t="s">
        <v>20</v>
      </c>
      <c r="AB1" s="129" t="s">
        <v>21</v>
      </c>
      <c r="AC1" s="129" t="s">
        <v>22</v>
      </c>
      <c r="AD1" s="103" t="s">
        <v>23</v>
      </c>
      <c r="AE1" s="103" t="s">
        <v>33</v>
      </c>
    </row>
    <row r="2" spans="1:31" s="27" customFormat="1" ht="35" thickBot="1">
      <c r="A2" s="25"/>
      <c r="B2" s="13"/>
      <c r="C2" s="14"/>
      <c r="D2" s="52" t="s">
        <v>16</v>
      </c>
      <c r="E2" s="14" t="s">
        <v>9</v>
      </c>
      <c r="F2" s="14" t="s">
        <v>17</v>
      </c>
      <c r="G2" s="14" t="s">
        <v>18</v>
      </c>
      <c r="H2" s="53" t="s">
        <v>31</v>
      </c>
      <c r="I2" s="52" t="s">
        <v>16</v>
      </c>
      <c r="J2" s="14" t="s">
        <v>9</v>
      </c>
      <c r="K2" s="14" t="s">
        <v>17</v>
      </c>
      <c r="L2" s="14" t="s">
        <v>18</v>
      </c>
      <c r="M2" s="53" t="s">
        <v>31</v>
      </c>
      <c r="N2" s="52" t="s">
        <v>16</v>
      </c>
      <c r="O2" s="14" t="s">
        <v>9</v>
      </c>
      <c r="P2" s="14" t="s">
        <v>17</v>
      </c>
      <c r="Q2" s="14" t="s">
        <v>18</v>
      </c>
      <c r="R2" s="53" t="s">
        <v>31</v>
      </c>
      <c r="S2" s="64" t="s">
        <v>16</v>
      </c>
      <c r="T2" s="14" t="s">
        <v>9</v>
      </c>
      <c r="U2" s="26" t="s">
        <v>17</v>
      </c>
      <c r="V2" s="14" t="s">
        <v>18</v>
      </c>
      <c r="W2" s="53" t="s">
        <v>31</v>
      </c>
      <c r="X2" s="31"/>
      <c r="Y2" s="14"/>
      <c r="Z2" s="14"/>
      <c r="AA2" s="128"/>
      <c r="AB2" s="130"/>
      <c r="AC2" s="130"/>
      <c r="AD2" s="104"/>
      <c r="AE2" s="104"/>
    </row>
    <row r="3" spans="1:31">
      <c r="A3" s="121" t="s">
        <v>24</v>
      </c>
      <c r="B3" s="115" t="s">
        <v>5</v>
      </c>
      <c r="C3" s="28" t="s">
        <v>10</v>
      </c>
      <c r="D3" s="54">
        <v>0.64113298882819802</v>
      </c>
      <c r="E3" s="37">
        <v>0.78273862329033195</v>
      </c>
      <c r="F3" s="37">
        <v>0.49952735436606399</v>
      </c>
      <c r="G3" s="37">
        <v>0.407310221863383</v>
      </c>
      <c r="H3" s="82"/>
      <c r="I3" s="54">
        <v>0.73666216479869395</v>
      </c>
      <c r="J3" s="37">
        <v>0.83652519279825099</v>
      </c>
      <c r="K3" s="37">
        <v>0.63679913679913702</v>
      </c>
      <c r="L3" s="37">
        <v>0.54345172919206897</v>
      </c>
      <c r="M3" s="82"/>
      <c r="N3" s="54">
        <v>0.64015519598447901</v>
      </c>
      <c r="O3" s="37">
        <v>0.76047371616388404</v>
      </c>
      <c r="P3" s="38">
        <v>0.51983667580507398</v>
      </c>
      <c r="Q3" s="38">
        <v>0.454320319809216</v>
      </c>
      <c r="R3" s="82"/>
      <c r="S3" s="54">
        <v>0.65808178813201601</v>
      </c>
      <c r="T3" s="37">
        <v>0.79711136883586098</v>
      </c>
      <c r="U3" s="37">
        <v>0.51905220742817104</v>
      </c>
      <c r="V3" s="37">
        <v>0.36365184673809497</v>
      </c>
      <c r="W3" s="82"/>
      <c r="X3" s="20"/>
      <c r="Y3" s="105" t="s">
        <v>5</v>
      </c>
      <c r="Z3" s="28" t="s">
        <v>10</v>
      </c>
      <c r="AA3" s="71">
        <f>AVERAGE(D3,I3,N3,S3)</f>
        <v>0.66900803443584667</v>
      </c>
      <c r="AB3" s="65">
        <f>AVERAGE(E3,J3,O3,T3)</f>
        <v>0.79421222527208202</v>
      </c>
      <c r="AC3" s="65">
        <f>AVERAGE(F3,K3,P3,U3)</f>
        <v>0.54380384359961143</v>
      </c>
      <c r="AD3" s="66">
        <f>AVERAGE(G3,L3,Q3,V3)</f>
        <v>0.44218352940069072</v>
      </c>
      <c r="AE3" s="88"/>
    </row>
    <row r="4" spans="1:31">
      <c r="A4" s="122"/>
      <c r="B4" s="116"/>
      <c r="C4" s="18" t="s">
        <v>11</v>
      </c>
      <c r="D4" s="55">
        <v>0.61120401337792596</v>
      </c>
      <c r="E4" s="39">
        <v>0.96153846153846201</v>
      </c>
      <c r="F4" s="39">
        <v>0.26086956521739102</v>
      </c>
      <c r="G4" s="39">
        <v>0.75</v>
      </c>
      <c r="H4" s="40">
        <v>0.82190635451505001</v>
      </c>
      <c r="I4" s="55">
        <v>0.81493506493506496</v>
      </c>
      <c r="J4" s="39">
        <v>0.939393939393939</v>
      </c>
      <c r="K4" s="39">
        <v>0.69047619047619002</v>
      </c>
      <c r="L4" s="39">
        <v>0.82857142857142896</v>
      </c>
      <c r="M4" s="40">
        <v>0.93422318422318396</v>
      </c>
      <c r="N4" s="55">
        <v>0.69117647058823495</v>
      </c>
      <c r="O4" s="39">
        <v>0.66666999999999998</v>
      </c>
      <c r="P4" s="39">
        <v>0.71568627500000004</v>
      </c>
      <c r="Q4" s="39">
        <v>0.67592592592592604</v>
      </c>
      <c r="R4" s="40">
        <v>0.75368814192343603</v>
      </c>
      <c r="S4" s="55">
        <v>0.73883928571428603</v>
      </c>
      <c r="T4" s="39">
        <v>0.90625</v>
      </c>
      <c r="U4" s="39">
        <v>0.57142857142857095</v>
      </c>
      <c r="V4" s="39">
        <v>0.72727272727272696</v>
      </c>
      <c r="W4" s="40">
        <v>0.88169642857142805</v>
      </c>
      <c r="X4" s="20"/>
      <c r="Y4" s="106"/>
      <c r="Z4" s="18" t="s">
        <v>11</v>
      </c>
      <c r="AA4" s="72">
        <f t="shared" ref="AA4:AA28" si="0">AVERAGE(D4,I4,N4,S4)</f>
        <v>0.71403870865387797</v>
      </c>
      <c r="AB4" s="34">
        <f>AVERAGE(E4,J4,O4,T4)</f>
        <v>0.86846310023310025</v>
      </c>
      <c r="AC4" s="34">
        <f>AVERAGE(F4,K4,P4,U4)</f>
        <v>0.55961515053053801</v>
      </c>
      <c r="AD4" s="67">
        <f>AVERAGE(G4,L4,Q4,V4)</f>
        <v>0.74544252044252046</v>
      </c>
      <c r="AE4" s="92">
        <f>AVERAGE(H4,M4,R4,W4)</f>
        <v>0.84787852730827451</v>
      </c>
    </row>
    <row r="5" spans="1:31">
      <c r="A5" s="122"/>
      <c r="B5" s="117" t="s">
        <v>6</v>
      </c>
      <c r="C5" s="19" t="s">
        <v>10</v>
      </c>
      <c r="D5" s="56">
        <v>0.60085995590071695</v>
      </c>
      <c r="E5" s="41">
        <v>0.74913217695563405</v>
      </c>
      <c r="F5" s="41">
        <v>0.45258773484579901</v>
      </c>
      <c r="G5" s="41">
        <v>0.42003676470588203</v>
      </c>
      <c r="H5" s="83"/>
      <c r="I5" s="56">
        <v>0.710601908372541</v>
      </c>
      <c r="J5" s="41">
        <v>0.81554621108747605</v>
      </c>
      <c r="K5" s="41">
        <v>0.60565760565760596</v>
      </c>
      <c r="L5" s="41">
        <v>0.54654053147888004</v>
      </c>
      <c r="M5" s="83"/>
      <c r="N5" s="56">
        <v>0.65858264332817695</v>
      </c>
      <c r="O5" s="41">
        <v>0.77609323726922397</v>
      </c>
      <c r="P5" s="41">
        <v>0.54107204938713105</v>
      </c>
      <c r="Q5" s="41">
        <v>0.48663458447453101</v>
      </c>
      <c r="R5" s="83"/>
      <c r="S5" s="57">
        <v>0.70565932639672702</v>
      </c>
      <c r="T5" s="42">
        <v>0.824947602971983</v>
      </c>
      <c r="U5" s="42">
        <v>0.58637104982147004</v>
      </c>
      <c r="V5" s="42">
        <v>0.40167240167240198</v>
      </c>
      <c r="W5" s="83"/>
      <c r="X5" s="20"/>
      <c r="Y5" s="107" t="s">
        <v>6</v>
      </c>
      <c r="Z5" s="19" t="s">
        <v>10</v>
      </c>
      <c r="AA5" s="73">
        <f t="shared" si="0"/>
        <v>0.6689259584995404</v>
      </c>
      <c r="AB5" s="33">
        <f t="shared" ref="AB5:AD10" si="1">AVERAGE(E5,J5,O5,T5)</f>
        <v>0.79142980707107924</v>
      </c>
      <c r="AC5" s="33">
        <f t="shared" si="1"/>
        <v>0.54642210992800155</v>
      </c>
      <c r="AD5" s="68">
        <f t="shared" si="1"/>
        <v>0.46372107058292378</v>
      </c>
      <c r="AE5" s="89"/>
    </row>
    <row r="6" spans="1:31">
      <c r="A6" s="122"/>
      <c r="B6" s="117"/>
      <c r="C6" s="19" t="s">
        <v>11</v>
      </c>
      <c r="D6" s="56">
        <v>0.76379598662207404</v>
      </c>
      <c r="E6" s="41">
        <v>0.78846153846153799</v>
      </c>
      <c r="F6" s="41">
        <v>0.73913043478260898</v>
      </c>
      <c r="G6" s="41">
        <v>0.60714285714285698</v>
      </c>
      <c r="H6" s="43">
        <v>0.85117056856187301</v>
      </c>
      <c r="I6" s="56">
        <v>0.83189033189033201</v>
      </c>
      <c r="J6" s="41">
        <v>0.94949494949494995</v>
      </c>
      <c r="K6" s="41">
        <v>0.71428571428571397</v>
      </c>
      <c r="L6" s="41">
        <v>0.85714285714285698</v>
      </c>
      <c r="M6" s="43">
        <v>0.94612794612794604</v>
      </c>
      <c r="N6" s="56">
        <v>0.70126050420168096</v>
      </c>
      <c r="O6" s="41">
        <v>0.64761904761904798</v>
      </c>
      <c r="P6" s="41">
        <v>0.75490196078431404</v>
      </c>
      <c r="Q6" s="41">
        <v>0.67543859649122795</v>
      </c>
      <c r="R6" s="43">
        <v>0.77245564892623697</v>
      </c>
      <c r="S6" s="57">
        <v>0.70758928571428603</v>
      </c>
      <c r="T6" s="42">
        <v>0.84375</v>
      </c>
      <c r="U6" s="42">
        <v>0.57142857142857095</v>
      </c>
      <c r="V6" s="42">
        <v>0.61538461538461497</v>
      </c>
      <c r="W6" s="43">
        <v>0.79241071428571397</v>
      </c>
      <c r="X6" s="20"/>
      <c r="Y6" s="107"/>
      <c r="Z6" s="19" t="s">
        <v>11</v>
      </c>
      <c r="AA6" s="73">
        <f t="shared" si="0"/>
        <v>0.75113402710709321</v>
      </c>
      <c r="AB6" s="33">
        <f t="shared" si="1"/>
        <v>0.80733138389388404</v>
      </c>
      <c r="AC6" s="33">
        <f t="shared" si="1"/>
        <v>0.69493667032030193</v>
      </c>
      <c r="AD6" s="68">
        <f t="shared" si="1"/>
        <v>0.68877723154038928</v>
      </c>
      <c r="AE6" s="93">
        <f>AVERAGE(H6,M6,R6,W6)</f>
        <v>0.84054121947544247</v>
      </c>
    </row>
    <row r="7" spans="1:31">
      <c r="A7" s="122"/>
      <c r="B7" s="116" t="s">
        <v>7</v>
      </c>
      <c r="C7" s="18" t="s">
        <v>10</v>
      </c>
      <c r="D7" s="55">
        <v>0.678900052387438</v>
      </c>
      <c r="E7" s="39">
        <v>0.80284220619846403</v>
      </c>
      <c r="F7" s="39">
        <v>0.55495789857641198</v>
      </c>
      <c r="G7" s="39">
        <v>0.43647307976576299</v>
      </c>
      <c r="H7" s="83"/>
      <c r="I7" s="55">
        <v>0.72681087119481003</v>
      </c>
      <c r="J7" s="39">
        <v>0.829237618005496</v>
      </c>
      <c r="K7" s="39">
        <v>0.62438412438412405</v>
      </c>
      <c r="L7" s="39">
        <v>0.51922304698493704</v>
      </c>
      <c r="M7" s="83"/>
      <c r="N7" s="55">
        <v>0.69395445374185405</v>
      </c>
      <c r="O7" s="39">
        <v>0.79526689358020797</v>
      </c>
      <c r="P7" s="39">
        <v>0.59284956890557605</v>
      </c>
      <c r="Q7" s="39">
        <v>0.50614850909221298</v>
      </c>
      <c r="R7" s="83"/>
      <c r="S7" s="55">
        <v>0.67391372566654295</v>
      </c>
      <c r="T7" s="39">
        <v>0.80981063283273502</v>
      </c>
      <c r="U7" s="39">
        <v>0.53801681850034999</v>
      </c>
      <c r="V7" s="39">
        <v>0.36945929690388302</v>
      </c>
      <c r="W7" s="83"/>
      <c r="X7" s="20"/>
      <c r="Y7" s="106" t="s">
        <v>7</v>
      </c>
      <c r="Z7" s="18" t="s">
        <v>10</v>
      </c>
      <c r="AA7" s="72">
        <f t="shared" si="0"/>
        <v>0.69339477574766128</v>
      </c>
      <c r="AB7" s="34">
        <f t="shared" si="1"/>
        <v>0.80928933765422584</v>
      </c>
      <c r="AC7" s="34">
        <f t="shared" si="1"/>
        <v>0.57755210259161549</v>
      </c>
      <c r="AD7" s="67">
        <f t="shared" si="1"/>
        <v>0.45782598318669904</v>
      </c>
      <c r="AE7" s="89"/>
    </row>
    <row r="8" spans="1:31">
      <c r="A8" s="122"/>
      <c r="B8" s="116"/>
      <c r="C8" s="18" t="s">
        <v>11</v>
      </c>
      <c r="D8" s="55">
        <v>0.73453177257525104</v>
      </c>
      <c r="E8" s="39">
        <v>0.90384615384615397</v>
      </c>
      <c r="F8" s="39">
        <v>0.565217391304348</v>
      </c>
      <c r="G8" s="39">
        <v>0.72222222222222199</v>
      </c>
      <c r="H8" s="40">
        <v>0.86538461538461497</v>
      </c>
      <c r="I8" s="55">
        <v>0.86760461760461804</v>
      </c>
      <c r="J8" s="39">
        <v>0.94949494949494995</v>
      </c>
      <c r="K8" s="39">
        <v>0.78571428571428603</v>
      </c>
      <c r="L8" s="39">
        <v>0.86842105263157898</v>
      </c>
      <c r="M8" s="40">
        <v>0.95899470899470896</v>
      </c>
      <c r="N8" s="55">
        <v>0.77352941176470602</v>
      </c>
      <c r="O8" s="39">
        <v>0.73333333333333295</v>
      </c>
      <c r="P8" s="44">
        <v>0.81372549019607798</v>
      </c>
      <c r="Q8" s="44">
        <v>0.74774774774774799</v>
      </c>
      <c r="R8" s="40">
        <v>0.82553688141923498</v>
      </c>
      <c r="S8" s="55">
        <v>0.79017857142857095</v>
      </c>
      <c r="T8" s="39">
        <v>0.9375</v>
      </c>
      <c r="U8" s="39">
        <v>0.64285714285714302</v>
      </c>
      <c r="V8" s="39">
        <v>0.81818181818181801</v>
      </c>
      <c r="W8" s="40">
        <v>0.90625</v>
      </c>
      <c r="X8" s="20"/>
      <c r="Y8" s="106"/>
      <c r="Z8" s="18" t="s">
        <v>11</v>
      </c>
      <c r="AA8" s="72">
        <f t="shared" si="0"/>
        <v>0.79146109334328663</v>
      </c>
      <c r="AB8" s="34">
        <f t="shared" si="1"/>
        <v>0.88104360916860924</v>
      </c>
      <c r="AC8" s="34">
        <f t="shared" si="1"/>
        <v>0.7018785775179639</v>
      </c>
      <c r="AD8" s="67">
        <f t="shared" si="1"/>
        <v>0.78914321019584177</v>
      </c>
      <c r="AE8" s="92">
        <f>AVERAGE(H8,M8,R8,W8)</f>
        <v>0.8890415514496397</v>
      </c>
    </row>
    <row r="9" spans="1:31">
      <c r="A9" s="122"/>
      <c r="B9" s="110" t="s">
        <v>8</v>
      </c>
      <c r="C9" s="19" t="s">
        <v>10</v>
      </c>
      <c r="D9" s="57">
        <v>0.69920447080516901</v>
      </c>
      <c r="E9" s="42">
        <v>0.81916861671783903</v>
      </c>
      <c r="F9" s="42">
        <v>0.57924032489249899</v>
      </c>
      <c r="G9" s="42">
        <v>0.45723726745026699</v>
      </c>
      <c r="H9" s="83"/>
      <c r="I9" s="57">
        <v>0.73168400561385805</v>
      </c>
      <c r="J9" s="42">
        <v>0.82847987633958198</v>
      </c>
      <c r="K9" s="42">
        <v>0.634888134888135</v>
      </c>
      <c r="L9" s="42">
        <v>0.52930094072238898</v>
      </c>
      <c r="M9" s="83"/>
      <c r="N9" s="57">
        <v>0.70333138684429297</v>
      </c>
      <c r="O9" s="42">
        <v>0.79807974827983996</v>
      </c>
      <c r="P9" s="42">
        <v>0.60858302540874498</v>
      </c>
      <c r="Q9" s="42">
        <v>0.51045626455165904</v>
      </c>
      <c r="R9" s="83"/>
      <c r="S9" s="57">
        <v>0.690329383723569</v>
      </c>
      <c r="T9" s="42">
        <v>0.80780988367498896</v>
      </c>
      <c r="U9" s="42">
        <v>0.57284888377214904</v>
      </c>
      <c r="V9" s="42">
        <v>0.376406278942369</v>
      </c>
      <c r="W9" s="83"/>
      <c r="X9" s="20"/>
      <c r="Y9" s="108" t="s">
        <v>8</v>
      </c>
      <c r="Z9" s="19" t="s">
        <v>10</v>
      </c>
      <c r="AA9" s="73">
        <f t="shared" si="0"/>
        <v>0.70613731174672234</v>
      </c>
      <c r="AB9" s="33">
        <f t="shared" si="1"/>
        <v>0.81338453125306243</v>
      </c>
      <c r="AC9" s="33">
        <f t="shared" si="1"/>
        <v>0.59889009224038203</v>
      </c>
      <c r="AD9" s="68">
        <f t="shared" si="1"/>
        <v>0.46835018791667099</v>
      </c>
      <c r="AE9" s="89"/>
    </row>
    <row r="10" spans="1:31" ht="17" thickBot="1">
      <c r="A10" s="123"/>
      <c r="B10" s="111"/>
      <c r="C10" s="29" t="s">
        <v>11</v>
      </c>
      <c r="D10" s="58">
        <v>0.76588628762541799</v>
      </c>
      <c r="E10" s="45">
        <v>0.92307692307692302</v>
      </c>
      <c r="F10" s="45">
        <v>0.60869565217391297</v>
      </c>
      <c r="G10" s="45">
        <v>0.77777777777777801</v>
      </c>
      <c r="H10" s="47">
        <v>0.87709030100334495</v>
      </c>
      <c r="I10" s="58">
        <v>0.87445887445887405</v>
      </c>
      <c r="J10" s="45">
        <v>0.939393939393939</v>
      </c>
      <c r="K10" s="46">
        <v>0.80952380952380998</v>
      </c>
      <c r="L10" s="46">
        <v>0.85</v>
      </c>
      <c r="M10" s="47">
        <v>0.97402597402597402</v>
      </c>
      <c r="N10" s="58">
        <v>0.797619047619048</v>
      </c>
      <c r="O10" s="45">
        <v>0.76190476190476197</v>
      </c>
      <c r="P10" s="45">
        <v>0.83333333333333304</v>
      </c>
      <c r="Q10" s="45">
        <v>0.77272727272727304</v>
      </c>
      <c r="R10" s="47">
        <v>0.87301587301587302</v>
      </c>
      <c r="S10" s="58">
        <v>0.78571428571428603</v>
      </c>
      <c r="T10" s="45">
        <v>1</v>
      </c>
      <c r="U10" s="45">
        <v>0.57142857142857095</v>
      </c>
      <c r="V10" s="45">
        <v>1</v>
      </c>
      <c r="W10" s="47">
        <v>0.89955357142856995</v>
      </c>
      <c r="X10" s="20"/>
      <c r="Y10" s="109"/>
      <c r="Z10" s="29" t="s">
        <v>11</v>
      </c>
      <c r="AA10" s="74">
        <f t="shared" si="0"/>
        <v>0.80591962385440652</v>
      </c>
      <c r="AB10" s="69">
        <f t="shared" si="1"/>
        <v>0.90609390609390594</v>
      </c>
      <c r="AC10" s="69">
        <f t="shared" si="1"/>
        <v>0.70574534161490665</v>
      </c>
      <c r="AD10" s="70">
        <f t="shared" si="1"/>
        <v>0.85012626262626279</v>
      </c>
      <c r="AE10" s="94">
        <f>AVERAGE(H10,M10,R10,W10)</f>
        <v>0.90592142986844049</v>
      </c>
    </row>
    <row r="11" spans="1:31" ht="20" thickBot="1">
      <c r="A11" s="35"/>
      <c r="D11" s="59"/>
      <c r="E11" s="48"/>
      <c r="F11" s="48"/>
      <c r="G11" s="48"/>
      <c r="H11" s="60"/>
      <c r="I11" s="59"/>
      <c r="J11" s="48"/>
      <c r="K11" s="48"/>
      <c r="L11" s="48"/>
      <c r="M11" s="60"/>
      <c r="N11" s="59"/>
      <c r="O11" s="48"/>
      <c r="P11" s="48"/>
      <c r="Q11" s="48"/>
      <c r="R11" s="60"/>
      <c r="S11" s="59"/>
      <c r="T11" s="48"/>
      <c r="U11" s="48"/>
      <c r="V11" s="48"/>
      <c r="W11" s="60"/>
      <c r="AA11" s="75"/>
      <c r="AD11" s="76"/>
      <c r="AE11" s="76"/>
    </row>
    <row r="12" spans="1:31" ht="17">
      <c r="A12" s="118" t="s">
        <v>25</v>
      </c>
      <c r="B12" s="115" t="s">
        <v>5</v>
      </c>
      <c r="C12" s="28" t="s">
        <v>10</v>
      </c>
      <c r="D12" s="54">
        <v>0.63107724741648097</v>
      </c>
      <c r="E12" s="37">
        <v>0.77579622944243898</v>
      </c>
      <c r="F12" s="38">
        <v>0.48635826539052301</v>
      </c>
      <c r="G12" s="87" t="s">
        <v>32</v>
      </c>
      <c r="H12" s="84"/>
      <c r="I12" s="54">
        <v>0.69745158554730502</v>
      </c>
      <c r="J12" s="37">
        <v>0.82008159627303501</v>
      </c>
      <c r="K12" s="37">
        <v>0.57482157482157503</v>
      </c>
      <c r="L12" s="37">
        <v>0.51246377015835398</v>
      </c>
      <c r="M12" s="84"/>
      <c r="N12" s="54">
        <v>0.61970729777133404</v>
      </c>
      <c r="O12" s="37">
        <v>0.75316380089856905</v>
      </c>
      <c r="P12" s="38">
        <v>0.48625079464409898</v>
      </c>
      <c r="Q12" s="38">
        <v>0.42285329661832399</v>
      </c>
      <c r="R12" s="84"/>
      <c r="S12" s="54">
        <v>0.65207113374639702</v>
      </c>
      <c r="T12" s="37">
        <v>0.79971135181888597</v>
      </c>
      <c r="U12" s="37">
        <v>0.50443091567390796</v>
      </c>
      <c r="V12" s="85" t="s">
        <v>32</v>
      </c>
      <c r="W12" s="84"/>
      <c r="X12" s="21"/>
      <c r="Y12" s="105" t="s">
        <v>5</v>
      </c>
      <c r="Z12" s="28" t="s">
        <v>10</v>
      </c>
      <c r="AA12" s="71">
        <f t="shared" si="0"/>
        <v>0.65007681612037926</v>
      </c>
      <c r="AB12" s="65">
        <f t="shared" ref="AB12:AD19" si="2">AVERAGE(E12,J12,O12,T12)</f>
        <v>0.78718824460823222</v>
      </c>
      <c r="AC12" s="65">
        <f t="shared" si="2"/>
        <v>0.51296538763252619</v>
      </c>
      <c r="AD12" s="66">
        <f t="shared" si="2"/>
        <v>0.46765853338833896</v>
      </c>
      <c r="AE12" s="88"/>
    </row>
    <row r="13" spans="1:31">
      <c r="A13" s="119"/>
      <c r="B13" s="116"/>
      <c r="C13" s="18" t="s">
        <v>11</v>
      </c>
      <c r="D13" s="55">
        <v>0.52424749163879603</v>
      </c>
      <c r="E13" s="39">
        <v>0.96153846153846201</v>
      </c>
      <c r="F13" s="39">
        <v>8.6956521739130405E-2</v>
      </c>
      <c r="G13" s="39">
        <v>0.5</v>
      </c>
      <c r="H13" s="40">
        <v>0.71739130434782605</v>
      </c>
      <c r="I13" s="55">
        <v>0.69949494949494995</v>
      </c>
      <c r="J13" s="39">
        <v>0.89898989898989901</v>
      </c>
      <c r="K13" s="39">
        <v>0.5</v>
      </c>
      <c r="L13" s="39">
        <v>0.67741935483870996</v>
      </c>
      <c r="M13" s="40">
        <v>0.77982202982202997</v>
      </c>
      <c r="N13" s="55">
        <v>0.65210084033613402</v>
      </c>
      <c r="O13" s="39">
        <v>0.65714285714285703</v>
      </c>
      <c r="P13" s="39">
        <v>0.64705882352941202</v>
      </c>
      <c r="Q13" s="39">
        <v>0.64705882352941202</v>
      </c>
      <c r="R13" s="40">
        <v>0.69150326797385597</v>
      </c>
      <c r="S13" s="55">
        <v>0.77455357142857095</v>
      </c>
      <c r="T13" s="39">
        <v>0.90625</v>
      </c>
      <c r="U13" s="39">
        <v>0.64285714285714302</v>
      </c>
      <c r="V13" s="39">
        <v>0.75</v>
      </c>
      <c r="W13" s="40">
        <v>0.765625</v>
      </c>
      <c r="X13" s="20"/>
      <c r="Y13" s="106"/>
      <c r="Z13" s="18" t="s">
        <v>11</v>
      </c>
      <c r="AA13" s="72">
        <f t="shared" si="0"/>
        <v>0.66259921322461279</v>
      </c>
      <c r="AB13" s="34">
        <f t="shared" si="2"/>
        <v>0.85598030441780448</v>
      </c>
      <c r="AC13" s="34">
        <f t="shared" si="2"/>
        <v>0.46921812203142138</v>
      </c>
      <c r="AD13" s="67">
        <f t="shared" si="2"/>
        <v>0.64361954459203052</v>
      </c>
      <c r="AE13" s="92">
        <f>AVERAGE(H13,M13,R13,W13)</f>
        <v>0.73858540053592803</v>
      </c>
    </row>
    <row r="14" spans="1:31">
      <c r="A14" s="119"/>
      <c r="B14" s="117" t="s">
        <v>6</v>
      </c>
      <c r="C14" s="19" t="s">
        <v>10</v>
      </c>
      <c r="D14" s="56">
        <v>0.56013192228706998</v>
      </c>
      <c r="E14" s="41">
        <v>0.71228204143104601</v>
      </c>
      <c r="F14" s="41">
        <v>0.40798180314309301</v>
      </c>
      <c r="G14" s="41">
        <v>0.37425249169435199</v>
      </c>
      <c r="H14" s="83"/>
      <c r="I14" s="56">
        <v>0.69018668522256699</v>
      </c>
      <c r="J14" s="41">
        <v>0.810062800134564</v>
      </c>
      <c r="K14" s="41">
        <v>0.57031057031056998</v>
      </c>
      <c r="L14" s="41">
        <v>0.55484461830518195</v>
      </c>
      <c r="M14" s="83"/>
      <c r="N14" s="56">
        <v>0.61473515598279305</v>
      </c>
      <c r="O14" s="41">
        <v>0.74699817417429903</v>
      </c>
      <c r="P14" s="41">
        <v>0.482472137791287</v>
      </c>
      <c r="Q14" s="41">
        <v>0.44452704525671599</v>
      </c>
      <c r="R14" s="83"/>
      <c r="S14" s="57">
        <v>0.64297379697240398</v>
      </c>
      <c r="T14" s="42">
        <v>0.78512481388674504</v>
      </c>
      <c r="U14" s="49">
        <v>0.50082278005806402</v>
      </c>
      <c r="V14" s="49">
        <v>0.38246720599661799</v>
      </c>
      <c r="W14" s="83"/>
      <c r="X14" s="20"/>
      <c r="Y14" s="107" t="s">
        <v>6</v>
      </c>
      <c r="Z14" s="19" t="s">
        <v>10</v>
      </c>
      <c r="AA14" s="73">
        <f t="shared" si="0"/>
        <v>0.62700689011620847</v>
      </c>
      <c r="AB14" s="33">
        <f t="shared" si="2"/>
        <v>0.76361695740666358</v>
      </c>
      <c r="AC14" s="33">
        <f t="shared" si="2"/>
        <v>0.49039682282575353</v>
      </c>
      <c r="AD14" s="68">
        <f t="shared" si="2"/>
        <v>0.43902284031321703</v>
      </c>
      <c r="AE14" s="96"/>
    </row>
    <row r="15" spans="1:31">
      <c r="A15" s="119"/>
      <c r="B15" s="117"/>
      <c r="C15" s="19" t="s">
        <v>11</v>
      </c>
      <c r="D15" s="56">
        <v>0.66973244147157196</v>
      </c>
      <c r="E15" s="41">
        <v>0.73076923076923095</v>
      </c>
      <c r="F15" s="41">
        <v>0.60869565217391297</v>
      </c>
      <c r="G15" s="41">
        <v>0.5</v>
      </c>
      <c r="H15" s="43">
        <v>0.70986622073578598</v>
      </c>
      <c r="I15" s="56">
        <v>0.72691197691197695</v>
      </c>
      <c r="J15" s="41">
        <v>0.85858585858585901</v>
      </c>
      <c r="K15" s="50">
        <v>0.59523809523809501</v>
      </c>
      <c r="L15" s="50">
        <v>0.64102564102564097</v>
      </c>
      <c r="M15" s="43">
        <v>0.79990379990379901</v>
      </c>
      <c r="N15" s="56">
        <v>0.67184873949579804</v>
      </c>
      <c r="O15" s="41">
        <v>0.64761904761904798</v>
      </c>
      <c r="P15" s="41">
        <v>0.69607843137254899</v>
      </c>
      <c r="Q15" s="41">
        <v>0.657407407407407</v>
      </c>
      <c r="R15" s="43">
        <v>0.68944911297852496</v>
      </c>
      <c r="S15" s="57">
        <v>0.75892857142857095</v>
      </c>
      <c r="T15" s="42">
        <v>0.875</v>
      </c>
      <c r="U15" s="42">
        <v>0.64285714285714302</v>
      </c>
      <c r="V15" s="42">
        <v>0.69230769230769196</v>
      </c>
      <c r="W15" s="43">
        <v>0.77678571428571397</v>
      </c>
      <c r="X15" s="20"/>
      <c r="Y15" s="107"/>
      <c r="Z15" s="19" t="s">
        <v>11</v>
      </c>
      <c r="AA15" s="73">
        <f t="shared" si="0"/>
        <v>0.70685543232697956</v>
      </c>
      <c r="AB15" s="33">
        <f t="shared" si="2"/>
        <v>0.77799353424353446</v>
      </c>
      <c r="AC15" s="33">
        <f t="shared" si="2"/>
        <v>0.635717330410425</v>
      </c>
      <c r="AD15" s="68">
        <f t="shared" si="2"/>
        <v>0.62268518518518501</v>
      </c>
      <c r="AE15" s="93">
        <f>AVERAGE(H15,M15,R15,W15)</f>
        <v>0.74400121197595592</v>
      </c>
    </row>
    <row r="16" spans="1:31">
      <c r="A16" s="119"/>
      <c r="B16" s="116" t="s">
        <v>7</v>
      </c>
      <c r="C16" s="18" t="s">
        <v>10</v>
      </c>
      <c r="D16" s="55">
        <v>0.66527951261035601</v>
      </c>
      <c r="E16" s="39">
        <v>0.79333715405774696</v>
      </c>
      <c r="F16" s="39">
        <v>0.53722187116296505</v>
      </c>
      <c r="G16" s="39">
        <v>0.421375399063663</v>
      </c>
      <c r="H16" s="83"/>
      <c r="I16" s="55">
        <v>0.69766558394698097</v>
      </c>
      <c r="J16" s="39">
        <v>0.81391858648138005</v>
      </c>
      <c r="K16" s="39">
        <v>0.58141258141258101</v>
      </c>
      <c r="L16" s="39">
        <v>0.48214616096207202</v>
      </c>
      <c r="M16" s="83"/>
      <c r="N16" s="55">
        <v>0.66861698723437002</v>
      </c>
      <c r="O16" s="39">
        <v>0.78413194283627496</v>
      </c>
      <c r="P16" s="44">
        <v>0.55267323241353306</v>
      </c>
      <c r="Q16" s="44">
        <v>0.45658866976166101</v>
      </c>
      <c r="R16" s="83"/>
      <c r="S16" s="55">
        <v>0.67134440441829701</v>
      </c>
      <c r="T16" s="39">
        <v>0.80566683466500499</v>
      </c>
      <c r="U16" s="39">
        <v>0.53702197417158903</v>
      </c>
      <c r="V16" s="39">
        <v>0.373767029962358</v>
      </c>
      <c r="W16" s="83"/>
      <c r="X16" s="20"/>
      <c r="Y16" s="106" t="s">
        <v>7</v>
      </c>
      <c r="Z16" s="18" t="s">
        <v>10</v>
      </c>
      <c r="AA16" s="72">
        <f t="shared" si="0"/>
        <v>0.675726622052501</v>
      </c>
      <c r="AB16" s="34">
        <f t="shared" si="2"/>
        <v>0.79926362951010177</v>
      </c>
      <c r="AC16" s="34">
        <f t="shared" si="2"/>
        <v>0.55208241479016706</v>
      </c>
      <c r="AD16" s="67">
        <f t="shared" si="2"/>
        <v>0.43346931493743845</v>
      </c>
      <c r="AE16" s="96"/>
    </row>
    <row r="17" spans="1:38">
      <c r="A17" s="119"/>
      <c r="B17" s="116"/>
      <c r="C17" s="18" t="s">
        <v>11</v>
      </c>
      <c r="D17" s="55">
        <v>0.70317725752508398</v>
      </c>
      <c r="E17" s="39">
        <v>0.88461538461538503</v>
      </c>
      <c r="F17" s="39">
        <v>0.52173913043478304</v>
      </c>
      <c r="G17" s="39">
        <v>0.66666666666666696</v>
      </c>
      <c r="H17" s="40">
        <v>0.764632107023411</v>
      </c>
      <c r="I17" s="55">
        <v>0.79292929292929304</v>
      </c>
      <c r="J17" s="39">
        <v>0.919191919191919</v>
      </c>
      <c r="K17" s="44">
        <v>0.66666666666666696</v>
      </c>
      <c r="L17" s="44">
        <v>0.77777777777777801</v>
      </c>
      <c r="M17" s="40">
        <v>0.90019240019239999</v>
      </c>
      <c r="N17" s="55">
        <v>0.704901960784314</v>
      </c>
      <c r="O17" s="39">
        <v>0.73333333333333295</v>
      </c>
      <c r="P17" s="39">
        <v>0.67647058823529405</v>
      </c>
      <c r="Q17" s="39">
        <v>0.71134020618556704</v>
      </c>
      <c r="R17" s="40">
        <v>0.75541549953314702</v>
      </c>
      <c r="S17" s="55">
        <v>0.703125</v>
      </c>
      <c r="T17" s="39">
        <v>0.90625</v>
      </c>
      <c r="U17" s="39">
        <v>0.5</v>
      </c>
      <c r="V17" s="39">
        <v>0.7</v>
      </c>
      <c r="W17" s="40">
        <v>0.87165178571428603</v>
      </c>
      <c r="X17" s="20"/>
      <c r="Y17" s="106"/>
      <c r="Z17" s="18" t="s">
        <v>11</v>
      </c>
      <c r="AA17" s="72">
        <f t="shared" si="0"/>
        <v>0.7260333778096727</v>
      </c>
      <c r="AB17" s="34">
        <f t="shared" si="2"/>
        <v>0.86084765928515927</v>
      </c>
      <c r="AC17" s="34">
        <f t="shared" si="2"/>
        <v>0.59121909633418601</v>
      </c>
      <c r="AD17" s="67">
        <f t="shared" si="2"/>
        <v>0.71394616265750299</v>
      </c>
      <c r="AE17" s="92">
        <f>AVERAGE(H17,M17,R17,W17)</f>
        <v>0.82297294811581101</v>
      </c>
    </row>
    <row r="18" spans="1:38">
      <c r="A18" s="119"/>
      <c r="B18" s="110" t="s">
        <v>8</v>
      </c>
      <c r="C18" s="19" t="s">
        <v>10</v>
      </c>
      <c r="D18" s="57">
        <v>0.68045647348185501</v>
      </c>
      <c r="E18" s="42">
        <v>0.80248084610524195</v>
      </c>
      <c r="F18" s="42">
        <v>0.55843210085846795</v>
      </c>
      <c r="G18" s="42">
        <v>0.43647444451017597</v>
      </c>
      <c r="H18" s="83"/>
      <c r="I18" s="57">
        <v>0.71004523530171704</v>
      </c>
      <c r="J18" s="42">
        <v>0.82105637156933498</v>
      </c>
      <c r="K18" s="42">
        <v>0.59903409903409899</v>
      </c>
      <c r="L18" s="42">
        <v>0.49189497577553398</v>
      </c>
      <c r="M18" s="83"/>
      <c r="N18" s="57">
        <v>0.66998797318566505</v>
      </c>
      <c r="O18" s="42">
        <v>0.78480628985624201</v>
      </c>
      <c r="P18" s="42">
        <v>0.55516965651508798</v>
      </c>
      <c r="Q18" s="42">
        <v>0.46051133412593898</v>
      </c>
      <c r="R18" s="83"/>
      <c r="S18" s="57">
        <v>0.676226672751856</v>
      </c>
      <c r="T18" s="42">
        <v>0.80744550354422295</v>
      </c>
      <c r="U18" s="42">
        <v>0.54500784195948904</v>
      </c>
      <c r="V18" s="42">
        <v>0.36826620463372201</v>
      </c>
      <c r="W18" s="83"/>
      <c r="X18" s="20"/>
      <c r="Y18" s="108" t="s">
        <v>8</v>
      </c>
      <c r="Z18" s="19" t="s">
        <v>10</v>
      </c>
      <c r="AA18" s="73">
        <f t="shared" si="0"/>
        <v>0.68417908868027322</v>
      </c>
      <c r="AB18" s="33">
        <f t="shared" si="2"/>
        <v>0.80394725276876033</v>
      </c>
      <c r="AC18" s="33">
        <f t="shared" si="2"/>
        <v>0.56441092459178588</v>
      </c>
      <c r="AD18" s="68">
        <f t="shared" si="2"/>
        <v>0.43928673976134275</v>
      </c>
      <c r="AE18" s="96"/>
    </row>
    <row r="19" spans="1:38" ht="17" thickBot="1">
      <c r="A19" s="120"/>
      <c r="B19" s="111"/>
      <c r="C19" s="29" t="s">
        <v>11</v>
      </c>
      <c r="D19" s="58">
        <v>0.66680602006689005</v>
      </c>
      <c r="E19" s="45">
        <v>0.94230769230769196</v>
      </c>
      <c r="F19" s="45">
        <v>0.39130434782608697</v>
      </c>
      <c r="G19" s="45">
        <v>0.75</v>
      </c>
      <c r="H19" s="47">
        <v>0.78260869565217395</v>
      </c>
      <c r="I19" s="58">
        <v>0.80663780663780704</v>
      </c>
      <c r="J19" s="45">
        <v>0.89898989898989901</v>
      </c>
      <c r="K19" s="45">
        <v>0.71428571428571397</v>
      </c>
      <c r="L19" s="45">
        <v>0.75</v>
      </c>
      <c r="M19" s="47">
        <v>0.91630591630591596</v>
      </c>
      <c r="N19" s="58">
        <v>0.72464985994397801</v>
      </c>
      <c r="O19" s="45">
        <v>0.72380952380952401</v>
      </c>
      <c r="P19" s="45">
        <v>0.72549019607843102</v>
      </c>
      <c r="Q19" s="45">
        <v>0.71844660194174803</v>
      </c>
      <c r="R19" s="47">
        <v>0.77012138188608803</v>
      </c>
      <c r="S19" s="58">
        <v>0.6875</v>
      </c>
      <c r="T19" s="45">
        <v>0.875</v>
      </c>
      <c r="U19" s="45">
        <v>0.5</v>
      </c>
      <c r="V19" s="45">
        <v>0.63636363636363602</v>
      </c>
      <c r="W19" s="47">
        <v>0.78348214285714302</v>
      </c>
      <c r="X19" s="20"/>
      <c r="Y19" s="109"/>
      <c r="Z19" s="29" t="s">
        <v>11</v>
      </c>
      <c r="AA19" s="74">
        <f t="shared" si="0"/>
        <v>0.72139842166216883</v>
      </c>
      <c r="AB19" s="69">
        <f t="shared" si="2"/>
        <v>0.86002677877677869</v>
      </c>
      <c r="AC19" s="69">
        <f t="shared" si="2"/>
        <v>0.58277006454755798</v>
      </c>
      <c r="AD19" s="70">
        <f t="shared" si="2"/>
        <v>0.71370255957634599</v>
      </c>
      <c r="AE19" s="94">
        <f>AVERAGE(H19,M19,R19,W19)</f>
        <v>0.81312953417533018</v>
      </c>
    </row>
    <row r="20" spans="1:38" customFormat="1" ht="20" thickBot="1">
      <c r="A20" s="36"/>
      <c r="D20" s="61"/>
      <c r="E20" s="62"/>
      <c r="F20" s="62"/>
      <c r="G20" s="62"/>
      <c r="H20" s="63"/>
      <c r="I20" s="61"/>
      <c r="J20" s="62"/>
      <c r="K20" s="62"/>
      <c r="L20" s="62"/>
      <c r="M20" s="63"/>
      <c r="N20" s="61"/>
      <c r="O20" s="62"/>
      <c r="P20" s="62"/>
      <c r="Q20" s="62"/>
      <c r="R20" s="63"/>
      <c r="S20" s="61"/>
      <c r="T20" s="62"/>
      <c r="U20" s="62"/>
      <c r="V20" s="62"/>
      <c r="W20" s="63"/>
      <c r="AA20" s="77"/>
      <c r="AB20" s="12"/>
      <c r="AC20" s="12"/>
      <c r="AD20" s="78"/>
      <c r="AE20" s="97"/>
    </row>
    <row r="21" spans="1:38" ht="17">
      <c r="A21" s="112" t="s">
        <v>26</v>
      </c>
      <c r="B21" s="115" t="s">
        <v>5</v>
      </c>
      <c r="C21" s="28" t="s">
        <v>10</v>
      </c>
      <c r="D21" s="54">
        <v>0.50451525739635705</v>
      </c>
      <c r="E21" s="37">
        <v>0.67020858403529904</v>
      </c>
      <c r="F21" s="38">
        <v>0.33882193075741501</v>
      </c>
      <c r="G21" s="87" t="s">
        <v>32</v>
      </c>
      <c r="H21" s="84"/>
      <c r="I21" s="54">
        <v>0.62362136087435505</v>
      </c>
      <c r="J21" s="37">
        <v>0.752267226773216</v>
      </c>
      <c r="K21" s="37">
        <v>0.49497549497549498</v>
      </c>
      <c r="L21" s="37">
        <v>0.466420689153068</v>
      </c>
      <c r="M21" s="84"/>
      <c r="N21" s="54">
        <v>0.53730630195027695</v>
      </c>
      <c r="O21" s="37">
        <v>0.68658702132709803</v>
      </c>
      <c r="P21" s="38">
        <v>0.38802558257345499</v>
      </c>
      <c r="Q21" s="38">
        <v>0.36532962361851801</v>
      </c>
      <c r="R21" s="84"/>
      <c r="S21" s="54">
        <v>0.54159701825154605</v>
      </c>
      <c r="T21" s="37">
        <v>0.69726639109314204</v>
      </c>
      <c r="U21" s="37">
        <v>0.385927645409951</v>
      </c>
      <c r="V21" s="85" t="s">
        <v>32</v>
      </c>
      <c r="W21" s="84"/>
      <c r="X21" s="21"/>
      <c r="Y21" s="105" t="s">
        <v>5</v>
      </c>
      <c r="Z21" s="28" t="s">
        <v>10</v>
      </c>
      <c r="AA21" s="71">
        <f t="shared" si="0"/>
        <v>0.55175998461813369</v>
      </c>
      <c r="AB21" s="65">
        <f t="shared" ref="AB21:AB28" si="3">AVERAGE(E21,J21,O21,T21)</f>
        <v>0.70158230580718883</v>
      </c>
      <c r="AC21" s="65">
        <f t="shared" ref="AC21:AE28" si="4">AVERAGE(F21,K21,P21,U21)</f>
        <v>0.401937663429079</v>
      </c>
      <c r="AD21" s="66">
        <f t="shared" si="4"/>
        <v>0.41587515638579298</v>
      </c>
      <c r="AE21" s="98"/>
      <c r="AF21" s="22"/>
      <c r="AG21" s="22"/>
      <c r="AH21" s="22"/>
      <c r="AI21" s="22"/>
      <c r="AJ21" s="22"/>
      <c r="AK21" s="22"/>
      <c r="AL21" s="22"/>
    </row>
    <row r="22" spans="1:38">
      <c r="A22" s="113"/>
      <c r="B22" s="116"/>
      <c r="C22" s="18" t="s">
        <v>11</v>
      </c>
      <c r="D22" s="55">
        <v>0.53637123745819404</v>
      </c>
      <c r="E22" s="39">
        <v>0.94230769230769196</v>
      </c>
      <c r="F22" s="39">
        <v>0.13043478260869601</v>
      </c>
      <c r="G22" s="39">
        <v>0.5</v>
      </c>
      <c r="H22" s="40">
        <v>0.67725752508361203</v>
      </c>
      <c r="I22" s="55">
        <v>0.67027417027417002</v>
      </c>
      <c r="J22" s="39">
        <v>0.95959595959596</v>
      </c>
      <c r="K22" s="39">
        <v>0.38095238095238099</v>
      </c>
      <c r="L22" s="39">
        <v>0.8</v>
      </c>
      <c r="M22" s="40">
        <v>0.85353535353535304</v>
      </c>
      <c r="N22" s="55">
        <v>0.77857142857142903</v>
      </c>
      <c r="O22" s="39">
        <v>0.72380952380952401</v>
      </c>
      <c r="P22" s="39">
        <v>0.83333333333333304</v>
      </c>
      <c r="Q22" s="39">
        <v>0.74561403508771895</v>
      </c>
      <c r="R22" s="40">
        <v>0.81512605042016795</v>
      </c>
      <c r="S22" s="55">
        <v>0.5</v>
      </c>
      <c r="T22" s="39">
        <v>1</v>
      </c>
      <c r="U22" s="39">
        <v>0</v>
      </c>
      <c r="V22" s="86" t="s">
        <v>32</v>
      </c>
      <c r="W22" s="40">
        <v>0.65848214285714302</v>
      </c>
      <c r="X22" s="20"/>
      <c r="Y22" s="106"/>
      <c r="Z22" s="18" t="s">
        <v>11</v>
      </c>
      <c r="AA22" s="72">
        <f t="shared" si="0"/>
        <v>0.6213042090759483</v>
      </c>
      <c r="AB22" s="34">
        <f t="shared" si="3"/>
        <v>0.90642829392829394</v>
      </c>
      <c r="AC22" s="34">
        <f t="shared" si="4"/>
        <v>0.33618012422360249</v>
      </c>
      <c r="AD22" s="67">
        <f t="shared" si="4"/>
        <v>0.68187134502923963</v>
      </c>
      <c r="AE22" s="92">
        <f t="shared" si="4"/>
        <v>0.75110026797406904</v>
      </c>
      <c r="AF22" s="22"/>
      <c r="AG22" s="22"/>
      <c r="AH22" s="22"/>
      <c r="AI22" s="22"/>
      <c r="AJ22" s="22"/>
      <c r="AK22" s="22"/>
      <c r="AL22" s="22"/>
    </row>
    <row r="23" spans="1:38">
      <c r="A23" s="113"/>
      <c r="B23" s="117" t="s">
        <v>6</v>
      </c>
      <c r="C23" s="19" t="s">
        <v>10</v>
      </c>
      <c r="D23" s="56">
        <v>0.52668235450901202</v>
      </c>
      <c r="E23" s="41">
        <v>0.69170808607107803</v>
      </c>
      <c r="F23" s="41">
        <v>0.361656622946946</v>
      </c>
      <c r="G23" s="41">
        <v>0.36465708851767797</v>
      </c>
      <c r="H23" s="83"/>
      <c r="I23" s="56">
        <v>0.66189165168040198</v>
      </c>
      <c r="J23" s="41">
        <v>0.76972274930024998</v>
      </c>
      <c r="K23" s="41">
        <v>0.55406055406055399</v>
      </c>
      <c r="L23" s="41">
        <v>0.46346395998481199</v>
      </c>
      <c r="M23" s="83"/>
      <c r="N23" s="56">
        <v>0.56746658860162602</v>
      </c>
      <c r="O23" s="41">
        <v>0.70794544948805305</v>
      </c>
      <c r="P23" s="41">
        <v>0.42698772771519999</v>
      </c>
      <c r="Q23" s="41">
        <v>0.43596925949867099</v>
      </c>
      <c r="R23" s="83"/>
      <c r="S23" s="57">
        <v>0.59479736991801802</v>
      </c>
      <c r="T23" s="42">
        <v>0.73781861943692995</v>
      </c>
      <c r="U23" s="49">
        <v>0.45177612039910597</v>
      </c>
      <c r="V23" s="49">
        <v>0.46478715399516701</v>
      </c>
      <c r="W23" s="83"/>
      <c r="X23" s="20"/>
      <c r="Y23" s="107" t="s">
        <v>6</v>
      </c>
      <c r="Z23" s="19" t="s">
        <v>10</v>
      </c>
      <c r="AA23" s="73">
        <f t="shared" si="0"/>
        <v>0.58770949117726445</v>
      </c>
      <c r="AB23" s="33">
        <f t="shared" si="3"/>
        <v>0.72679872607407781</v>
      </c>
      <c r="AC23" s="33">
        <f t="shared" si="4"/>
        <v>0.44862025628045149</v>
      </c>
      <c r="AD23" s="68">
        <f t="shared" si="4"/>
        <v>0.43221936549908202</v>
      </c>
      <c r="AE23" s="96"/>
      <c r="AF23" s="22"/>
      <c r="AG23" s="22"/>
      <c r="AH23" s="22"/>
      <c r="AI23" s="22"/>
      <c r="AJ23" s="22"/>
      <c r="AK23" s="22"/>
      <c r="AL23" s="22"/>
    </row>
    <row r="24" spans="1:38">
      <c r="A24" s="113"/>
      <c r="B24" s="117"/>
      <c r="C24" s="19" t="s">
        <v>11</v>
      </c>
      <c r="D24" s="56">
        <v>0.74665551839464905</v>
      </c>
      <c r="E24" s="41">
        <v>0.88461538461538503</v>
      </c>
      <c r="F24" s="41">
        <v>0.60869565217391297</v>
      </c>
      <c r="G24" s="41">
        <v>0.7</v>
      </c>
      <c r="H24" s="43">
        <v>0.81020066889632103</v>
      </c>
      <c r="I24" s="56">
        <v>0.77417027417027395</v>
      </c>
      <c r="J24" s="41">
        <v>0.92929292929292895</v>
      </c>
      <c r="K24" s="50">
        <v>0.61904761904761896</v>
      </c>
      <c r="L24" s="50">
        <v>0.78787878787878796</v>
      </c>
      <c r="M24" s="43">
        <v>0.907407407407407</v>
      </c>
      <c r="N24" s="56">
        <v>0.76750700280112005</v>
      </c>
      <c r="O24" s="41">
        <v>0.80952380952380998</v>
      </c>
      <c r="P24" s="41">
        <v>0.72549019607843102</v>
      </c>
      <c r="Q24" s="50">
        <v>0.78723404255319196</v>
      </c>
      <c r="R24" s="43">
        <v>0.85891690009337096</v>
      </c>
      <c r="S24" s="57">
        <v>0.58482142857142905</v>
      </c>
      <c r="T24" s="42">
        <v>0.8125</v>
      </c>
      <c r="U24" s="42">
        <v>0.35714285714285698</v>
      </c>
      <c r="V24" s="42">
        <v>0.45454545454545497</v>
      </c>
      <c r="W24" s="43">
        <v>0.640625</v>
      </c>
      <c r="X24" s="20"/>
      <c r="Y24" s="107"/>
      <c r="Z24" s="19" t="s">
        <v>11</v>
      </c>
      <c r="AA24" s="73">
        <f t="shared" si="0"/>
        <v>0.71828855598436792</v>
      </c>
      <c r="AB24" s="33">
        <f t="shared" si="3"/>
        <v>0.85898303085803107</v>
      </c>
      <c r="AC24" s="33">
        <f t="shared" si="4"/>
        <v>0.57759408111070498</v>
      </c>
      <c r="AD24" s="68">
        <f t="shared" si="4"/>
        <v>0.68241457124435867</v>
      </c>
      <c r="AE24" s="93">
        <f t="shared" si="4"/>
        <v>0.8042874940992748</v>
      </c>
      <c r="AF24" s="22"/>
      <c r="AG24" s="22"/>
      <c r="AH24" s="22"/>
      <c r="AI24" s="22"/>
      <c r="AJ24" s="22"/>
      <c r="AK24" s="22"/>
      <c r="AL24" s="22"/>
    </row>
    <row r="25" spans="1:38">
      <c r="A25" s="113"/>
      <c r="B25" s="116" t="s">
        <v>7</v>
      </c>
      <c r="C25" s="18" t="s">
        <v>10</v>
      </c>
      <c r="D25" s="55">
        <v>0.58809679597276199</v>
      </c>
      <c r="E25" s="39">
        <v>0.72973175551173897</v>
      </c>
      <c r="F25" s="39">
        <v>0.44646183643378601</v>
      </c>
      <c r="G25" s="39">
        <v>0.39320774861990898</v>
      </c>
      <c r="H25" s="83"/>
      <c r="I25" s="55">
        <v>0.65223263169831602</v>
      </c>
      <c r="J25" s="39">
        <v>0.766095725027094</v>
      </c>
      <c r="K25" s="39">
        <v>0.53836953836953805</v>
      </c>
      <c r="L25" s="39">
        <v>0.45766269557751099</v>
      </c>
      <c r="M25" s="83"/>
      <c r="N25" s="55">
        <v>0.59005630041144297</v>
      </c>
      <c r="O25" s="39">
        <v>0.720972827892437</v>
      </c>
      <c r="P25" s="44">
        <v>0.459139772930449</v>
      </c>
      <c r="Q25" s="44">
        <v>0.42728379908554798</v>
      </c>
      <c r="R25" s="83"/>
      <c r="S25" s="55">
        <v>0.60274936673884805</v>
      </c>
      <c r="T25" s="39">
        <v>0.74620392585598005</v>
      </c>
      <c r="U25" s="39">
        <v>0.45929480762171698</v>
      </c>
      <c r="V25" s="39">
        <v>0.36511988354295899</v>
      </c>
      <c r="W25" s="83"/>
      <c r="X25" s="20"/>
      <c r="Y25" s="106" t="s">
        <v>7</v>
      </c>
      <c r="Z25" s="18" t="s">
        <v>10</v>
      </c>
      <c r="AA25" s="72">
        <f t="shared" si="0"/>
        <v>0.60828377370534226</v>
      </c>
      <c r="AB25" s="34">
        <f t="shared" si="3"/>
        <v>0.74075105857181245</v>
      </c>
      <c r="AC25" s="34">
        <f t="shared" si="4"/>
        <v>0.47581648883887251</v>
      </c>
      <c r="AD25" s="67">
        <f>AVERAGE(G25,L25,Q25,V25)</f>
        <v>0.41081853170648175</v>
      </c>
      <c r="AE25" s="96"/>
      <c r="AF25" s="22"/>
      <c r="AG25" s="22"/>
      <c r="AH25" s="22"/>
      <c r="AI25" s="22"/>
      <c r="AJ25" s="22"/>
      <c r="AK25" s="22"/>
      <c r="AL25" s="22"/>
    </row>
    <row r="26" spans="1:38">
      <c r="A26" s="113"/>
      <c r="B26" s="116"/>
      <c r="C26" s="18" t="s">
        <v>11</v>
      </c>
      <c r="D26" s="55">
        <v>0.70317725752508398</v>
      </c>
      <c r="E26" s="39">
        <v>0.88461538461538503</v>
      </c>
      <c r="F26" s="44">
        <v>0.52173913043478304</v>
      </c>
      <c r="G26" s="39">
        <v>0.66666666666666696</v>
      </c>
      <c r="H26" s="51">
        <v>0.801839464882943</v>
      </c>
      <c r="I26" s="55">
        <v>0.80303030303030298</v>
      </c>
      <c r="J26" s="39">
        <v>0.939393939393939</v>
      </c>
      <c r="K26" s="44">
        <v>0.66666666666666696</v>
      </c>
      <c r="L26" s="44">
        <v>0.82352941176470595</v>
      </c>
      <c r="M26" s="51">
        <v>0.92496392496392499</v>
      </c>
      <c r="N26" s="55">
        <v>0.749159663865546</v>
      </c>
      <c r="O26" s="39">
        <v>0.71428571428571397</v>
      </c>
      <c r="P26" s="39">
        <v>0.77450980392156898</v>
      </c>
      <c r="Q26" s="39">
        <v>0.72477064220183496</v>
      </c>
      <c r="R26" s="51">
        <v>0.83702147525676995</v>
      </c>
      <c r="S26" s="55">
        <v>0.63616071428571397</v>
      </c>
      <c r="T26" s="39">
        <v>0.84375</v>
      </c>
      <c r="U26" s="39">
        <v>0.42857142857142899</v>
      </c>
      <c r="V26" s="39">
        <v>0.54545454545454497</v>
      </c>
      <c r="W26" s="51">
        <v>0.77790178571428503</v>
      </c>
      <c r="X26" s="21"/>
      <c r="Y26" s="106"/>
      <c r="Z26" s="18" t="s">
        <v>11</v>
      </c>
      <c r="AA26" s="72">
        <f t="shared" si="0"/>
        <v>0.72288198467666176</v>
      </c>
      <c r="AB26" s="34">
        <f t="shared" si="3"/>
        <v>0.8455112595737595</v>
      </c>
      <c r="AC26" s="34">
        <f t="shared" si="4"/>
        <v>0.59787175739861198</v>
      </c>
      <c r="AD26" s="67">
        <f>AVERAGE(G26,L26,Q26,V26)</f>
        <v>0.69010531652193818</v>
      </c>
      <c r="AE26" s="92">
        <f>AVERAGE(H26,M26,R26,W26)</f>
        <v>0.83543166270448077</v>
      </c>
      <c r="AF26" s="22"/>
      <c r="AG26" s="22"/>
      <c r="AH26" s="22"/>
      <c r="AI26" s="22"/>
      <c r="AJ26" s="22"/>
      <c r="AK26" s="22"/>
      <c r="AL26" s="22"/>
    </row>
    <row r="27" spans="1:38">
      <c r="A27" s="113"/>
      <c r="B27" s="110" t="s">
        <v>8</v>
      </c>
      <c r="C27" s="19" t="s">
        <v>10</v>
      </c>
      <c r="D27" s="57">
        <v>0.59672262295377299</v>
      </c>
      <c r="E27" s="42">
        <v>0.73737123576621399</v>
      </c>
      <c r="F27" s="42">
        <v>0.45607401014133098</v>
      </c>
      <c r="G27" s="42">
        <v>0.393952005105</v>
      </c>
      <c r="H27" s="83"/>
      <c r="I27" s="57">
        <v>0.66197937236750604</v>
      </c>
      <c r="J27" s="42">
        <v>0.77339519417146096</v>
      </c>
      <c r="K27" s="42">
        <v>0.550563550563551</v>
      </c>
      <c r="L27" s="42">
        <v>0.45820726660979599</v>
      </c>
      <c r="M27" s="83"/>
      <c r="N27" s="57">
        <v>0.59532315227941102</v>
      </c>
      <c r="O27" s="42">
        <v>0.72248247874480798</v>
      </c>
      <c r="P27" s="49">
        <v>0.468163825814014</v>
      </c>
      <c r="Q27" s="49">
        <v>0.42872857552076499</v>
      </c>
      <c r="R27" s="83"/>
      <c r="S27" s="57">
        <v>0.63151406301400503</v>
      </c>
      <c r="T27" s="42">
        <v>0.75848458646782702</v>
      </c>
      <c r="U27" s="42">
        <v>0.50454353956018305</v>
      </c>
      <c r="V27" s="42">
        <v>0.37178009313798199</v>
      </c>
      <c r="W27" s="83"/>
      <c r="X27" s="20"/>
      <c r="Y27" s="108" t="s">
        <v>8</v>
      </c>
      <c r="Z27" s="19" t="s">
        <v>10</v>
      </c>
      <c r="AA27" s="73">
        <f t="shared" si="0"/>
        <v>0.62138480265367368</v>
      </c>
      <c r="AB27" s="33">
        <f t="shared" si="3"/>
        <v>0.74793337378757752</v>
      </c>
      <c r="AC27" s="33">
        <f t="shared" si="4"/>
        <v>0.49483623151976974</v>
      </c>
      <c r="AD27" s="68">
        <f t="shared" si="4"/>
        <v>0.41316698509338573</v>
      </c>
      <c r="AE27" s="96"/>
      <c r="AF27" s="23"/>
      <c r="AG27" s="23"/>
      <c r="AH27" s="23"/>
      <c r="AI27" s="23"/>
      <c r="AJ27" s="23"/>
      <c r="AK27" s="23"/>
      <c r="AL27" s="23"/>
    </row>
    <row r="28" spans="1:38" ht="17" thickBot="1">
      <c r="A28" s="114"/>
      <c r="B28" s="111"/>
      <c r="C28" s="29" t="s">
        <v>11</v>
      </c>
      <c r="D28" s="58">
        <v>0.77550167224080302</v>
      </c>
      <c r="E28" s="45">
        <v>0.94230769230769196</v>
      </c>
      <c r="F28" s="45">
        <v>0.60869565217391297</v>
      </c>
      <c r="G28" s="45">
        <v>0.82352941176470595</v>
      </c>
      <c r="H28" s="47">
        <v>0.860367892976589</v>
      </c>
      <c r="I28" s="58">
        <v>0.77741702741702701</v>
      </c>
      <c r="J28" s="45">
        <v>0.95959595959596</v>
      </c>
      <c r="K28" s="45">
        <v>0.59523809523809501</v>
      </c>
      <c r="L28" s="46">
        <v>0.86206896551724099</v>
      </c>
      <c r="M28" s="47">
        <v>0.932178932178932</v>
      </c>
      <c r="N28" s="58">
        <v>0.77282913165266098</v>
      </c>
      <c r="O28" s="45">
        <v>0.78095238095238095</v>
      </c>
      <c r="P28" s="45">
        <v>0.76470588235294101</v>
      </c>
      <c r="Q28" s="45">
        <v>0.77227722772277196</v>
      </c>
      <c r="R28" s="47">
        <v>0.86050420168067199</v>
      </c>
      <c r="S28" s="58">
        <v>0.66741071428571397</v>
      </c>
      <c r="T28" s="45">
        <v>0.90625</v>
      </c>
      <c r="U28" s="45">
        <v>0.42857142857142899</v>
      </c>
      <c r="V28" s="45">
        <v>0.66666666666666696</v>
      </c>
      <c r="W28" s="47">
        <v>0.81696428571428004</v>
      </c>
      <c r="X28" s="20"/>
      <c r="Y28" s="109"/>
      <c r="Z28" s="29" t="s">
        <v>11</v>
      </c>
      <c r="AA28" s="74">
        <f t="shared" si="0"/>
        <v>0.74828963639905122</v>
      </c>
      <c r="AB28" s="69">
        <f t="shared" si="3"/>
        <v>0.89727650821400817</v>
      </c>
      <c r="AC28" s="69">
        <f t="shared" si="4"/>
        <v>0.59930276458409448</v>
      </c>
      <c r="AD28" s="70">
        <f t="shared" si="4"/>
        <v>0.78113556791784644</v>
      </c>
      <c r="AE28" s="94">
        <f t="shared" si="4"/>
        <v>0.86750382813761817</v>
      </c>
      <c r="AF28" s="23"/>
      <c r="AG28" s="23"/>
      <c r="AH28" s="23"/>
      <c r="AI28" s="23"/>
      <c r="AJ28" s="23"/>
      <c r="AK28" s="23"/>
      <c r="AL28" s="23"/>
    </row>
    <row r="29" spans="1:38" customFormat="1" ht="19">
      <c r="A29" s="91"/>
    </row>
    <row r="30" spans="1:38" customFormat="1" ht="19">
      <c r="A30" s="91" t="s">
        <v>37</v>
      </c>
      <c r="AA30" s="99">
        <f>MIN(AA7:AA10)</f>
        <v>0.69339477574766128</v>
      </c>
      <c r="AB30" s="99">
        <f>MIN(AA3:AA6)</f>
        <v>0.6689259584995404</v>
      </c>
    </row>
    <row r="31" spans="1:38" customFormat="1">
      <c r="AA31" s="99">
        <f>MAX(AA7:AA10)</f>
        <v>0.80591962385440652</v>
      </c>
      <c r="AB31" s="99">
        <f>MAX(AA3:AA6)</f>
        <v>0.75113402710709321</v>
      </c>
    </row>
    <row r="32" spans="1:38" ht="21">
      <c r="A32" s="90" t="s">
        <v>34</v>
      </c>
    </row>
    <row r="33" spans="1:1" ht="21">
      <c r="A33" s="90"/>
    </row>
    <row r="34" spans="1:1" ht="21">
      <c r="A34" s="90" t="s">
        <v>35</v>
      </c>
    </row>
    <row r="36" spans="1:1" ht="21">
      <c r="A36" s="90" t="s">
        <v>36</v>
      </c>
    </row>
  </sheetData>
  <mergeCells count="36">
    <mergeCell ref="AE1:AE2"/>
    <mergeCell ref="B9:B10"/>
    <mergeCell ref="Y7:Y8"/>
    <mergeCell ref="Y9:Y10"/>
    <mergeCell ref="A3:A10"/>
    <mergeCell ref="B3:B4"/>
    <mergeCell ref="B5:B6"/>
    <mergeCell ref="B7:B8"/>
    <mergeCell ref="D1:H1"/>
    <mergeCell ref="I1:M1"/>
    <mergeCell ref="N1:R1"/>
    <mergeCell ref="S1:W1"/>
    <mergeCell ref="Y3:Y4"/>
    <mergeCell ref="AA1:AA2"/>
    <mergeCell ref="AB1:AB2"/>
    <mergeCell ref="AC1:AC2"/>
    <mergeCell ref="A21:A28"/>
    <mergeCell ref="B21:B22"/>
    <mergeCell ref="B23:B24"/>
    <mergeCell ref="B25:B26"/>
    <mergeCell ref="B18:B19"/>
    <mergeCell ref="A12:A19"/>
    <mergeCell ref="B12:B13"/>
    <mergeCell ref="B14:B15"/>
    <mergeCell ref="B16:B17"/>
    <mergeCell ref="Y18:Y19"/>
    <mergeCell ref="Y21:Y22"/>
    <mergeCell ref="Y23:Y24"/>
    <mergeCell ref="B27:B28"/>
    <mergeCell ref="Y25:Y26"/>
    <mergeCell ref="Y27:Y28"/>
    <mergeCell ref="AD1:AD2"/>
    <mergeCell ref="Y12:Y13"/>
    <mergeCell ref="Y5:Y6"/>
    <mergeCell ref="Y14:Y15"/>
    <mergeCell ref="Y16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Index</vt:lpstr>
      <vt:lpstr>A</vt:lpstr>
      <vt:lpstr>B</vt:lpstr>
    </vt:vector>
  </TitlesOfParts>
  <Company>Stanford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 Benayoun</dc:creator>
  <cp:lastModifiedBy>Berenice A. Benayoun</cp:lastModifiedBy>
  <dcterms:created xsi:type="dcterms:W3CDTF">2017-03-15T20:44:07Z</dcterms:created>
  <dcterms:modified xsi:type="dcterms:W3CDTF">2019-01-23T22:19:49Z</dcterms:modified>
</cp:coreProperties>
</file>