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L:\LTG\BrownLab\Jiyeon\Manuscript\eQTL\FINAL REVISION\"/>
    </mc:Choice>
  </mc:AlternateContent>
  <xr:revisionPtr revIDLastSave="0" documentId="10_ncr:100000_{AA3334B0-595F-4096-A803-75146EF15CF0}" xr6:coauthVersionLast="31" xr6:coauthVersionMax="31" xr10:uidLastSave="{00000000-0000-0000-0000-000000000000}"/>
  <bookViews>
    <workbookView xWindow="11160" yWindow="2325" windowWidth="50385" windowHeight="23325" tabRatio="857" xr2:uid="{00000000-000D-0000-FFFF-FFFF00000000}"/>
  </bookViews>
  <sheets>
    <sheet name="T-S1" sheetId="23" r:id="rId1"/>
    <sheet name="T-S2" sheetId="24" r:id="rId2"/>
    <sheet name="T-S3" sheetId="38" r:id="rId3"/>
    <sheet name="T-S4" sheetId="26" r:id="rId4"/>
    <sheet name="T-S5" sheetId="1" r:id="rId5"/>
    <sheet name="T-S6" sheetId="19" r:id="rId6"/>
    <sheet name="T-S7" sheetId="22" r:id="rId7"/>
    <sheet name="T-S8" sheetId="48" r:id="rId8"/>
    <sheet name="T-S9" sheetId="34" r:id="rId9"/>
    <sheet name="T-S10" sheetId="39" r:id="rId10"/>
    <sheet name="T-S11" sheetId="40" r:id="rId11"/>
    <sheet name="T-S12" sheetId="35" r:id="rId12"/>
    <sheet name="T-S13" sheetId="45" r:id="rId13"/>
    <sheet name="T-S14" sheetId="47" r:id="rId14"/>
    <sheet name="T-S15" sheetId="46" r:id="rId15"/>
    <sheet name="T-S16" sheetId="43" r:id="rId16"/>
    <sheet name="T-S17" sheetId="29" r:id="rId17"/>
    <sheet name="T-S18" sheetId="33" r:id="rId18"/>
    <sheet name="T-S19" sheetId="32" r:id="rId19"/>
    <sheet name="T-S20" sheetId="20" r:id="rId20"/>
  </sheets>
  <definedNames>
    <definedName name="_xlnm._FilterDatabase" localSheetId="0" hidden="1">'T-S1'!$A$2:$F$108</definedName>
    <definedName name="_xlnm._FilterDatabase" localSheetId="12" hidden="1">'T-S13'!$A$2:$J$41</definedName>
    <definedName name="_xlnm._FilterDatabase" localSheetId="17" hidden="1">'T-S18'!$A$2:$F$27</definedName>
    <definedName name="_xlnm._FilterDatabase" localSheetId="18" hidden="1">'T-S19'!$A$2:$E$46</definedName>
    <definedName name="_xlnm._FilterDatabase" localSheetId="19" hidden="1">'T-S20'!$A$2:$I$40</definedName>
    <definedName name="_xlnm._FilterDatabase" localSheetId="5" hidden="1">'T-S6'!$A$2:$F$381</definedName>
    <definedName name="_xlnm._FilterDatabase" localSheetId="8" hidden="1">'T-S9'!$A$2:$AA$24</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38" i="43" l="1"/>
  <c r="G38" i="43"/>
  <c r="H37" i="43"/>
  <c r="G37" i="43"/>
  <c r="H34" i="43"/>
  <c r="I34" i="43" s="1"/>
  <c r="H29" i="43"/>
  <c r="G29" i="43"/>
  <c r="H24" i="43"/>
  <c r="G24" i="43"/>
  <c r="H16" i="43"/>
  <c r="G16" i="43"/>
  <c r="H15" i="43"/>
  <c r="G15" i="43"/>
  <c r="H11" i="43"/>
  <c r="G11" i="43"/>
  <c r="H10" i="43"/>
  <c r="G10" i="43"/>
  <c r="H9" i="43"/>
  <c r="G9" i="43"/>
  <c r="H8" i="43"/>
  <c r="G8" i="43"/>
  <c r="H4" i="43"/>
  <c r="G4" i="43"/>
  <c r="H3" i="43"/>
  <c r="G3" i="43"/>
  <c r="I3" i="43" l="1"/>
  <c r="I10" i="43"/>
  <c r="I24" i="43"/>
  <c r="I4" i="43"/>
  <c r="I9" i="43"/>
  <c r="I38" i="43"/>
  <c r="I37" i="43"/>
  <c r="I11" i="43"/>
  <c r="I16" i="43"/>
  <c r="I29" i="43"/>
  <c r="I15" i="43"/>
  <c r="I8" i="43"/>
  <c r="F13" i="1" l="1"/>
  <c r="E13" i="1"/>
  <c r="D13" i="1"/>
  <c r="C13" i="1"/>
  <c r="B13" i="1"/>
  <c r="F12" i="1"/>
  <c r="E12" i="1"/>
  <c r="D12" i="1"/>
  <c r="C12" i="1"/>
  <c r="B12" i="1"/>
  <c r="F9" i="1"/>
  <c r="F6" i="1"/>
  <c r="C9" i="1"/>
  <c r="D9" i="1"/>
  <c r="E9" i="1"/>
  <c r="B9" i="1"/>
  <c r="C6" i="1"/>
  <c r="D6" i="1"/>
  <c r="E6" i="1"/>
  <c r="B6" i="1"/>
</calcChain>
</file>

<file path=xl/sharedStrings.xml><?xml version="1.0" encoding="utf-8"?>
<sst xmlns="http://schemas.openxmlformats.org/spreadsheetml/2006/main" count="2986" uniqueCount="1427">
  <si>
    <t>Union</t>
  </si>
  <si>
    <t>Sample size</t>
  </si>
  <si>
    <t>Melanocyte</t>
  </si>
  <si>
    <t>Skin_Not_Sun_Exposed_Suprapubic</t>
  </si>
  <si>
    <t>Skin_Sun_Exposed_Lower_leg</t>
  </si>
  <si>
    <t>rs12410869</t>
  </si>
  <si>
    <t>RP11-316M1.12</t>
  </si>
  <si>
    <t>ARNT</t>
  </si>
  <si>
    <t>CTSS</t>
  </si>
  <si>
    <t>CERS2</t>
  </si>
  <si>
    <t>CTSK</t>
  </si>
  <si>
    <t>PARP1</t>
  </si>
  <si>
    <t>rs7582362</t>
  </si>
  <si>
    <t>CASP8</t>
  </si>
  <si>
    <t>SLC45A2</t>
  </si>
  <si>
    <t>MTAP</t>
  </si>
  <si>
    <t>RP11-149I2.5</t>
  </si>
  <si>
    <t>TYR</t>
  </si>
  <si>
    <t>OCA2</t>
  </si>
  <si>
    <t>HERC2</t>
  </si>
  <si>
    <t>SPIRE2</t>
  </si>
  <si>
    <t>CDK10</t>
  </si>
  <si>
    <t>DEF8</t>
  </si>
  <si>
    <t>TUBB3</t>
  </si>
  <si>
    <t>FANCA</t>
  </si>
  <si>
    <t>MAP1LC3A</t>
  </si>
  <si>
    <t>NCOA6</t>
  </si>
  <si>
    <t>MX2</t>
  </si>
  <si>
    <t>rs132941</t>
  </si>
  <si>
    <t>MAFF</t>
  </si>
  <si>
    <t>HEBP1</t>
  </si>
  <si>
    <t>MSC</t>
  </si>
  <si>
    <t>CBWD1</t>
  </si>
  <si>
    <t>rs1393350</t>
  </si>
  <si>
    <t>rs6059655</t>
  </si>
  <si>
    <t>1q21.3</t>
  </si>
  <si>
    <t>1q42.12</t>
  </si>
  <si>
    <t>2q33-q34</t>
  </si>
  <si>
    <t>9p21</t>
  </si>
  <si>
    <t>15q13.1</t>
  </si>
  <si>
    <t>16q24.3</t>
  </si>
  <si>
    <t>20q11.2-q12</t>
  </si>
  <si>
    <t>21q22.3</t>
  </si>
  <si>
    <t>22q13.1</t>
  </si>
  <si>
    <t>melanoma GWAS locus</t>
  </si>
  <si>
    <t>GWAS lead SNP</t>
  </si>
  <si>
    <t>eQTL gene</t>
  </si>
  <si>
    <t>Melanocytes</t>
  </si>
  <si>
    <t>GOLPH3L</t>
  </si>
  <si>
    <t>ANXA9</t>
  </si>
  <si>
    <t>ALS2CR12</t>
  </si>
  <si>
    <t>DBNDD1</t>
  </si>
  <si>
    <t>URAHP</t>
  </si>
  <si>
    <t>CHMP1A</t>
  </si>
  <si>
    <t>GAS8</t>
  </si>
  <si>
    <t>ASIP</t>
  </si>
  <si>
    <t>BAIAP2L2</t>
  </si>
  <si>
    <t>rs4268748</t>
  </si>
  <si>
    <t>rs12931267</t>
  </si>
  <si>
    <t>SETDB1</t>
  </si>
  <si>
    <t>PLA2G6</t>
  </si>
  <si>
    <t>Trait</t>
  </si>
  <si>
    <t>rs133009</t>
  </si>
  <si>
    <t>rs16891982</t>
  </si>
  <si>
    <t>Pigmentation</t>
  </si>
  <si>
    <t>IRF4</t>
  </si>
  <si>
    <t>6:396321</t>
  </si>
  <si>
    <t>rs12203592</t>
  </si>
  <si>
    <t>EDNRB</t>
  </si>
  <si>
    <t>rs975739</t>
  </si>
  <si>
    <t>SLC24A4</t>
  </si>
  <si>
    <t>rs12913832</t>
  </si>
  <si>
    <t>rs2228479</t>
  </si>
  <si>
    <t>Reference</t>
  </si>
  <si>
    <t>rs12896399</t>
  </si>
  <si>
    <t>rs12821256</t>
  </si>
  <si>
    <t>rs1540771</t>
  </si>
  <si>
    <t>rs1042602</t>
  </si>
  <si>
    <t>rs1667394</t>
  </si>
  <si>
    <t>rs35264875</t>
  </si>
  <si>
    <t>rs1015362</t>
  </si>
  <si>
    <t>rs4911414</t>
  </si>
  <si>
    <t>rs1408799</t>
  </si>
  <si>
    <t>Han 2008</t>
  </si>
  <si>
    <t>rs258322</t>
  </si>
  <si>
    <t>rs8033165</t>
  </si>
  <si>
    <t>rs35391</t>
  </si>
  <si>
    <t>rs28777</t>
  </si>
  <si>
    <t>rs1805005</t>
  </si>
  <si>
    <t>rs1805007</t>
  </si>
  <si>
    <t xml:space="preserve">Eriksson 2010  </t>
  </si>
  <si>
    <t>rs619865</t>
  </si>
  <si>
    <t>rs2153271</t>
  </si>
  <si>
    <t xml:space="preserve">Jacobs 2015  </t>
  </si>
  <si>
    <t>rs35063026</t>
  </si>
  <si>
    <t>rs35412</t>
  </si>
  <si>
    <t xml:space="preserve">Liu 2015  </t>
  </si>
  <si>
    <t xml:space="preserve">Nan 2009  </t>
  </si>
  <si>
    <t>rs12210050</t>
  </si>
  <si>
    <t>rs10831496</t>
  </si>
  <si>
    <t>rs11648785</t>
  </si>
  <si>
    <t>rs1834640</t>
  </si>
  <si>
    <t xml:space="preserve">Stokowski 2007  </t>
  </si>
  <si>
    <t xml:space="preserve">Zhang 2013  </t>
  </si>
  <si>
    <t>RP11-554A11.9</t>
  </si>
  <si>
    <t>TPCN2</t>
  </si>
  <si>
    <t>rs4380</t>
  </si>
  <si>
    <t>TMEM184B</t>
  </si>
  <si>
    <t>RAPGEF2</t>
  </si>
  <si>
    <t>MYO5A</t>
  </si>
  <si>
    <t>PMCHL2</t>
  </si>
  <si>
    <t>MCHR2</t>
  </si>
  <si>
    <t>DCT</t>
  </si>
  <si>
    <t>MCHR1</t>
  </si>
  <si>
    <t>WNT5A</t>
  </si>
  <si>
    <t>SLC24A5</t>
  </si>
  <si>
    <t>PMCH</t>
  </si>
  <si>
    <t>ZEB2</t>
  </si>
  <si>
    <t>CITED1</t>
  </si>
  <si>
    <t>TRPC1</t>
  </si>
  <si>
    <t>DDT</t>
  </si>
  <si>
    <t>CTNS</t>
  </si>
  <si>
    <t>MC1R</t>
  </si>
  <si>
    <t>BCL2</t>
  </si>
  <si>
    <t>PMCHL1</t>
  </si>
  <si>
    <t>PMEL</t>
  </si>
  <si>
    <t>CDH3</t>
  </si>
  <si>
    <t>TYRP1</t>
  </si>
  <si>
    <t>GNA13</t>
  </si>
  <si>
    <t>EDAR</t>
  </si>
  <si>
    <t>ATP1A1</t>
  </si>
  <si>
    <t>DCTN1</t>
  </si>
  <si>
    <t>MYH11</t>
  </si>
  <si>
    <t>SOX10</t>
  </si>
  <si>
    <t>RAB11A</t>
  </si>
  <si>
    <t>FIG4</t>
  </si>
  <si>
    <t>HSP90B1</t>
  </si>
  <si>
    <t>AHCY</t>
  </si>
  <si>
    <t>ANXA6</t>
  </si>
  <si>
    <t>EN1</t>
  </si>
  <si>
    <t>RP1L1</t>
  </si>
  <si>
    <t>MTHFD1</t>
  </si>
  <si>
    <t>HPS6</t>
  </si>
  <si>
    <t>RPGR</t>
  </si>
  <si>
    <t>GGH</t>
  </si>
  <si>
    <t>SYTL1</t>
  </si>
  <si>
    <t>YWHAZ</t>
  </si>
  <si>
    <t>RAB35</t>
  </si>
  <si>
    <t>RPN1</t>
  </si>
  <si>
    <t>ATRN</t>
  </si>
  <si>
    <t>COX10</t>
  </si>
  <si>
    <t>CAPG</t>
  </si>
  <si>
    <t>HPS3</t>
  </si>
  <si>
    <t>TMEM33</t>
  </si>
  <si>
    <t>PPOX</t>
  </si>
  <si>
    <t>HSPA5</t>
  </si>
  <si>
    <t>ATP6V1B2</t>
  </si>
  <si>
    <t>ARCN1</t>
  </si>
  <si>
    <t>SLC25A38</t>
  </si>
  <si>
    <t>PDCD6IP</t>
  </si>
  <si>
    <t>SDCBP</t>
  </si>
  <si>
    <t>BLVRA</t>
  </si>
  <si>
    <t>SERPINF1</t>
  </si>
  <si>
    <t>PDIA6</t>
  </si>
  <si>
    <t>PAX2</t>
  </si>
  <si>
    <t>RAB27B</t>
  </si>
  <si>
    <t>SPNS2</t>
  </si>
  <si>
    <t>CPOX</t>
  </si>
  <si>
    <t>NCSTN</t>
  </si>
  <si>
    <t>RAB32</t>
  </si>
  <si>
    <t>AP3D1</t>
  </si>
  <si>
    <t>RP1</t>
  </si>
  <si>
    <t>DCTN2</t>
  </si>
  <si>
    <t>ABCA4</t>
  </si>
  <si>
    <t>RAB27A</t>
  </si>
  <si>
    <t>RAB9A</t>
  </si>
  <si>
    <t>RAB7A</t>
  </si>
  <si>
    <t>ALAS1</t>
  </si>
  <si>
    <t>COX15</t>
  </si>
  <si>
    <t>EDA</t>
  </si>
  <si>
    <t>NAP1L1</t>
  </si>
  <si>
    <t>PPARGC1A</t>
  </si>
  <si>
    <t>SND1</t>
  </si>
  <si>
    <t>BLOC1S5</t>
  </si>
  <si>
    <t>CLTC</t>
  </si>
  <si>
    <t>HMBS</t>
  </si>
  <si>
    <t>MREG</t>
  </si>
  <si>
    <t>PPIB</t>
  </si>
  <si>
    <t>LYST</t>
  </si>
  <si>
    <t>RACK1</t>
  </si>
  <si>
    <t>HPS1</t>
  </si>
  <si>
    <t>GPR143</t>
  </si>
  <si>
    <t>UROD</t>
  </si>
  <si>
    <t>RAB5C</t>
  </si>
  <si>
    <t>AP1M1</t>
  </si>
  <si>
    <t>C10orf11</t>
  </si>
  <si>
    <t>BBS2</t>
  </si>
  <si>
    <t>MYO7A</t>
  </si>
  <si>
    <t>HPS4</t>
  </si>
  <si>
    <t>RPGRIP1</t>
  </si>
  <si>
    <t>FAP</t>
  </si>
  <si>
    <t>ANKRD27</t>
  </si>
  <si>
    <t>HPS5</t>
  </si>
  <si>
    <t>TBC1D32</t>
  </si>
  <si>
    <t>HSP90AA1</t>
  </si>
  <si>
    <t>HPX</t>
  </si>
  <si>
    <t>TFRC</t>
  </si>
  <si>
    <t>AMBP</t>
  </si>
  <si>
    <t>SPARC</t>
  </si>
  <si>
    <t>EDN3</t>
  </si>
  <si>
    <t>MKKS</t>
  </si>
  <si>
    <t>IBA57</t>
  </si>
  <si>
    <t>ADA</t>
  </si>
  <si>
    <t>TRAPPC6A</t>
  </si>
  <si>
    <t>MEF2C</t>
  </si>
  <si>
    <t>MLANA</t>
  </si>
  <si>
    <t>BDH2</t>
  </si>
  <si>
    <t>ALAD</t>
  </si>
  <si>
    <t>CNP</t>
  </si>
  <si>
    <t>RAB5B</t>
  </si>
  <si>
    <t>RAB2A</t>
  </si>
  <si>
    <t>BBS4</t>
  </si>
  <si>
    <t>ATP6V0A1</t>
  </si>
  <si>
    <t>TMED10</t>
  </si>
  <si>
    <t>ALAS2</t>
  </si>
  <si>
    <t>FLOT1</t>
  </si>
  <si>
    <t>BLOC1S5-TXNDC5</t>
  </si>
  <si>
    <t>DNAJC5</t>
  </si>
  <si>
    <t>KRT76</t>
  </si>
  <si>
    <t>UGT1A9</t>
  </si>
  <si>
    <t>UGT1A8</t>
  </si>
  <si>
    <t>UGT1A10</t>
  </si>
  <si>
    <t>UGT1A7</t>
  </si>
  <si>
    <t>SHROOM2</t>
  </si>
  <si>
    <t>C12orf10</t>
  </si>
  <si>
    <t>BLOC1S1</t>
  </si>
  <si>
    <t>VANGL1</t>
  </si>
  <si>
    <t>RAC1</t>
  </si>
  <si>
    <t>BBS7</t>
  </si>
  <si>
    <t>AP3B1</t>
  </si>
  <si>
    <t>ATP1B3</t>
  </si>
  <si>
    <t>FECH</t>
  </si>
  <si>
    <t>SZT2</t>
  </si>
  <si>
    <t>CTSB</t>
  </si>
  <si>
    <t>GMPS</t>
  </si>
  <si>
    <t>SLC25A39</t>
  </si>
  <si>
    <t>HSP90AB1</t>
  </si>
  <si>
    <t>BBS5</t>
  </si>
  <si>
    <t>SLC3A2</t>
  </si>
  <si>
    <t>SLC1A5</t>
  </si>
  <si>
    <t>NF1</t>
  </si>
  <si>
    <t>GNA11</t>
  </si>
  <si>
    <t>BLVRB</t>
  </si>
  <si>
    <t>SLC2A1</t>
  </si>
  <si>
    <t>SLC1A4</t>
  </si>
  <si>
    <t>HSPA8</t>
  </si>
  <si>
    <t>MED1</t>
  </si>
  <si>
    <t>SHROOM3</t>
  </si>
  <si>
    <t>KITLG</t>
  </si>
  <si>
    <t>LAMP1</t>
  </si>
  <si>
    <t>USP13</t>
  </si>
  <si>
    <t>YWHAB</t>
  </si>
  <si>
    <t>RAB11B</t>
  </si>
  <si>
    <t>POMC</t>
  </si>
  <si>
    <t>PDIA3</t>
  </si>
  <si>
    <t>PRPS1</t>
  </si>
  <si>
    <t>ITGB3</t>
  </si>
  <si>
    <t>BSG</t>
  </si>
  <si>
    <t>ANXA2P2</t>
  </si>
  <si>
    <t>GCHFR</t>
  </si>
  <si>
    <t>ERP29</t>
  </si>
  <si>
    <t>TPP1</t>
  </si>
  <si>
    <t>RRH</t>
  </si>
  <si>
    <t>MMP14</t>
  </si>
  <si>
    <t>RARG</t>
  </si>
  <si>
    <t>CD63</t>
  </si>
  <si>
    <t>PRDX1</t>
  </si>
  <si>
    <t>RP9</t>
  </si>
  <si>
    <t>KIF13A</t>
  </si>
  <si>
    <t>BLOC1S2</t>
  </si>
  <si>
    <t>BLOC1S3</t>
  </si>
  <si>
    <t>VPS33A</t>
  </si>
  <si>
    <t>ITGB1</t>
  </si>
  <si>
    <t>MITF</t>
  </si>
  <si>
    <t>ARL6</t>
  </si>
  <si>
    <t>VPS33B</t>
  </si>
  <si>
    <t>GLI3</t>
  </si>
  <si>
    <t>TSPO</t>
  </si>
  <si>
    <t>RAB38</t>
  </si>
  <si>
    <t>HMOX2</t>
  </si>
  <si>
    <t>APRT</t>
  </si>
  <si>
    <t>BLOC1S6</t>
  </si>
  <si>
    <t>TRPV2</t>
  </si>
  <si>
    <t>RAN</t>
  </si>
  <si>
    <t>MYRIP</t>
  </si>
  <si>
    <t>GPNMB</t>
  </si>
  <si>
    <t>ATP7A</t>
  </si>
  <si>
    <t>ATP6V1G2</t>
  </si>
  <si>
    <t>DTNBP1</t>
  </si>
  <si>
    <t>CALU</t>
  </si>
  <si>
    <t>SEC22B</t>
  </si>
  <si>
    <t>SHMT1</t>
  </si>
  <si>
    <t>PDIA4</t>
  </si>
  <si>
    <t>HMOX1</t>
  </si>
  <si>
    <t>STOM</t>
  </si>
  <si>
    <t>STX3</t>
  </si>
  <si>
    <t>SGSM2</t>
  </si>
  <si>
    <t>GANAB</t>
  </si>
  <si>
    <t>IHH</t>
  </si>
  <si>
    <t>RAB5A</t>
  </si>
  <si>
    <t>PAICS</t>
  </si>
  <si>
    <t>RARB</t>
  </si>
  <si>
    <t>SYNGR1</t>
  </si>
  <si>
    <t>PPAT</t>
  </si>
  <si>
    <t>RAB17</t>
  </si>
  <si>
    <t>BLOC1S4</t>
  </si>
  <si>
    <t>RAB1A</t>
  </si>
  <si>
    <t>P4HB</t>
  </si>
  <si>
    <t>MYSM1</t>
  </si>
  <si>
    <t>ADAMTS9</t>
  </si>
  <si>
    <t>ATP6AP2</t>
  </si>
  <si>
    <t>UGT1A4</t>
  </si>
  <si>
    <t>UGT1A1</t>
  </si>
  <si>
    <t>FXN</t>
  </si>
  <si>
    <t>LEF1</t>
  </si>
  <si>
    <t>CANX</t>
  </si>
  <si>
    <t>ANXA2</t>
  </si>
  <si>
    <t>SYPL1</t>
  </si>
  <si>
    <t>BCL2L11</t>
  </si>
  <si>
    <t>CTSD</t>
  </si>
  <si>
    <t>ATPIF1</t>
  </si>
  <si>
    <t>UROS</t>
  </si>
  <si>
    <t>FASN</t>
  </si>
  <si>
    <t>KIT</t>
  </si>
  <si>
    <t>GART</t>
  </si>
  <si>
    <t>SNAI2</t>
  </si>
  <si>
    <t>MTHFD1L</t>
  </si>
  <si>
    <t>HPRT1</t>
  </si>
  <si>
    <t>ADAMTS20</t>
  </si>
  <si>
    <t>AP1G1</t>
  </si>
  <si>
    <t>TH</t>
  </si>
  <si>
    <t>SLC11A2</t>
  </si>
  <si>
    <t>ANXA11</t>
  </si>
  <si>
    <t>CCT4</t>
  </si>
  <si>
    <t>SNAPIN</t>
  </si>
  <si>
    <t>NFE2L1</t>
  </si>
  <si>
    <t>YWHAE</t>
  </si>
  <si>
    <t>TMEM14C</t>
  </si>
  <si>
    <t>GNAQ</t>
  </si>
  <si>
    <t>BAX</t>
  </si>
  <si>
    <t>DRD2</t>
  </si>
  <si>
    <t>RAB29</t>
  </si>
  <si>
    <t>SYTL2</t>
  </si>
  <si>
    <t>GO term "pigment"</t>
  </si>
  <si>
    <t>GO term "melanin"</t>
  </si>
  <si>
    <t>Gene</t>
  </si>
  <si>
    <t>ABCB6</t>
  </si>
  <si>
    <t>ACD</t>
  </si>
  <si>
    <t>ACPP</t>
  </si>
  <si>
    <t>ACVR2A</t>
  </si>
  <si>
    <t>ADAM17</t>
  </si>
  <si>
    <t>ADAR</t>
  </si>
  <si>
    <t>AEBP2</t>
  </si>
  <si>
    <t>AFG3L2</t>
  </si>
  <si>
    <t>ALDH2</t>
  </si>
  <si>
    <t>ALX3</t>
  </si>
  <si>
    <t>APC</t>
  </si>
  <si>
    <t>ASCL1</t>
  </si>
  <si>
    <t>ATE1</t>
  </si>
  <si>
    <t>ATOX1</t>
  </si>
  <si>
    <t>ATP7B</t>
  </si>
  <si>
    <t>ATR</t>
  </si>
  <si>
    <t>BARX2</t>
  </si>
  <si>
    <t>BMPR2</t>
  </si>
  <si>
    <t>BNC2</t>
  </si>
  <si>
    <t>BRAF</t>
  </si>
  <si>
    <t>BRCA1</t>
  </si>
  <si>
    <t>BTD</t>
  </si>
  <si>
    <t>C10ORF11</t>
  </si>
  <si>
    <t>C3orf38</t>
  </si>
  <si>
    <t>CASR</t>
  </si>
  <si>
    <t>CBL</t>
  </si>
  <si>
    <t>CDK4</t>
  </si>
  <si>
    <t>CDK7</t>
  </si>
  <si>
    <t>CDKN2A</t>
  </si>
  <si>
    <t>CDX1</t>
  </si>
  <si>
    <t>CIDEA</t>
  </si>
  <si>
    <t>CISD2</t>
  </si>
  <si>
    <t>COL17A1</t>
  </si>
  <si>
    <t>COL1A1</t>
  </si>
  <si>
    <t>CORIN</t>
  </si>
  <si>
    <t>CTNNB1</t>
  </si>
  <si>
    <t>CTNND1</t>
  </si>
  <si>
    <t>CTSV</t>
  </si>
  <si>
    <t>CUX1</t>
  </si>
  <si>
    <t>CYP19A1</t>
  </si>
  <si>
    <t>DOCK7</t>
  </si>
  <si>
    <t>DPH6</t>
  </si>
  <si>
    <t>DSG4</t>
  </si>
  <si>
    <t>DST</t>
  </si>
  <si>
    <t>ECE1</t>
  </si>
  <si>
    <t>EDARADD</t>
  </si>
  <si>
    <t>EDN1</t>
  </si>
  <si>
    <t>EED</t>
  </si>
  <si>
    <t>EGFR</t>
  </si>
  <si>
    <t>EIF3C</t>
  </si>
  <si>
    <t>ELOVL3</t>
  </si>
  <si>
    <t>ENDOG</t>
  </si>
  <si>
    <t>ERBB3</t>
  </si>
  <si>
    <t>ERCC2</t>
  </si>
  <si>
    <t>ERCC3</t>
  </si>
  <si>
    <t>ERP44</t>
  </si>
  <si>
    <t>ETS1</t>
  </si>
  <si>
    <t>FBXO11</t>
  </si>
  <si>
    <t>FGFR2</t>
  </si>
  <si>
    <t>FLG</t>
  </si>
  <si>
    <t>FOXD3</t>
  </si>
  <si>
    <t>FOXN1</t>
  </si>
  <si>
    <t>FREM2</t>
  </si>
  <si>
    <t>FZD1</t>
  </si>
  <si>
    <t>FZD4</t>
  </si>
  <si>
    <t>FZD7</t>
  </si>
  <si>
    <t>GATA3</t>
  </si>
  <si>
    <t>GGT1</t>
  </si>
  <si>
    <t>GJB2</t>
  </si>
  <si>
    <t>GNAI3</t>
  </si>
  <si>
    <t>GNAS</t>
  </si>
  <si>
    <t>GPC3</t>
  </si>
  <si>
    <t>GPER1</t>
  </si>
  <si>
    <t>GPR161</t>
  </si>
  <si>
    <t>GPR89A</t>
  </si>
  <si>
    <t>GTF2IRD1</t>
  </si>
  <si>
    <t>H2AFY</t>
  </si>
  <si>
    <t>H2AFY2</t>
  </si>
  <si>
    <t>HDAC1</t>
  </si>
  <si>
    <t>HDAC2</t>
  </si>
  <si>
    <t>HELLS</t>
  </si>
  <si>
    <t>HES1</t>
  </si>
  <si>
    <t>HRAS</t>
  </si>
  <si>
    <t>HTR2C</t>
  </si>
  <si>
    <t>IFNG</t>
  </si>
  <si>
    <t>IKBKG</t>
  </si>
  <si>
    <t>IL6</t>
  </si>
  <si>
    <t>ILK</t>
  </si>
  <si>
    <t>IRS2</t>
  </si>
  <si>
    <t>KNTC1</t>
  </si>
  <si>
    <t>KRAS</t>
  </si>
  <si>
    <t>KRT1</t>
  </si>
  <si>
    <t>KRT17</t>
  </si>
  <si>
    <t>KRT2</t>
  </si>
  <si>
    <t>KRT27</t>
  </si>
  <si>
    <t>KRT4</t>
  </si>
  <si>
    <t>KRT5</t>
  </si>
  <si>
    <t>KRT75</t>
  </si>
  <si>
    <t>KRT9</t>
  </si>
  <si>
    <t>L1CAM</t>
  </si>
  <si>
    <t>LASP1</t>
  </si>
  <si>
    <t>LIPH</t>
  </si>
  <si>
    <t>LMNA</t>
  </si>
  <si>
    <t>LMX1A</t>
  </si>
  <si>
    <t>LVRN</t>
  </si>
  <si>
    <t>MAGOH</t>
  </si>
  <si>
    <t>MBTPS1</t>
  </si>
  <si>
    <t>MC2R</t>
  </si>
  <si>
    <t>MCM2</t>
  </si>
  <si>
    <t>MCOLN3</t>
  </si>
  <si>
    <t>MDM2</t>
  </si>
  <si>
    <t>MDM4</t>
  </si>
  <si>
    <t>MEMO1</t>
  </si>
  <si>
    <t>MGRN1</t>
  </si>
  <si>
    <t>MKLN1</t>
  </si>
  <si>
    <t>MLPH</t>
  </si>
  <si>
    <t>MPZL3</t>
  </si>
  <si>
    <t>MYC</t>
  </si>
  <si>
    <t>MYO10</t>
  </si>
  <si>
    <t>MYO6</t>
  </si>
  <si>
    <t>NFIB</t>
  </si>
  <si>
    <t>NOTCH1</t>
  </si>
  <si>
    <t>NOTCH2</t>
  </si>
  <si>
    <t>NPB</t>
  </si>
  <si>
    <t>NPW</t>
  </si>
  <si>
    <t>NRAS</t>
  </si>
  <si>
    <t>NSDHL</t>
  </si>
  <si>
    <t>NTRK1</t>
  </si>
  <si>
    <t>OAT</t>
  </si>
  <si>
    <t>OPHN1</t>
  </si>
  <si>
    <t>OSTM1</t>
  </si>
  <si>
    <t>OTC</t>
  </si>
  <si>
    <t>PAH</t>
  </si>
  <si>
    <t>PAQR7</t>
  </si>
  <si>
    <t>PAX3</t>
  </si>
  <si>
    <t>PCBD1</t>
  </si>
  <si>
    <t>PDE3B</t>
  </si>
  <si>
    <t>PEPD</t>
  </si>
  <si>
    <t>PFAS</t>
  </si>
  <si>
    <t>PIAS3</t>
  </si>
  <si>
    <t>PICALM</t>
  </si>
  <si>
    <t>PLXNB2</t>
  </si>
  <si>
    <t>POLG</t>
  </si>
  <si>
    <t>POLH</t>
  </si>
  <si>
    <t>POU1F1</t>
  </si>
  <si>
    <t>PRKCZ</t>
  </si>
  <si>
    <t>PRKDC</t>
  </si>
  <si>
    <t>PTCH1</t>
  </si>
  <si>
    <t>PTEN</t>
  </si>
  <si>
    <t>PTPN11</t>
  </si>
  <si>
    <t>PTPN6</t>
  </si>
  <si>
    <t>PTS</t>
  </si>
  <si>
    <t>PXDN</t>
  </si>
  <si>
    <t>RAB36</t>
  </si>
  <si>
    <t>RABGGTA</t>
  </si>
  <si>
    <t>RAD50</t>
  </si>
  <si>
    <t>RAPH1</t>
  </si>
  <si>
    <t>RB1</t>
  </si>
  <si>
    <t>RBPJ</t>
  </si>
  <si>
    <t>RECQL4</t>
  </si>
  <si>
    <t>REST</t>
  </si>
  <si>
    <t>RFWD2</t>
  </si>
  <si>
    <t>RLBP1</t>
  </si>
  <si>
    <t>RPL24</t>
  </si>
  <si>
    <t>RPL27A</t>
  </si>
  <si>
    <t>RPL38</t>
  </si>
  <si>
    <t>RPS19</t>
  </si>
  <si>
    <t>RPS20</t>
  </si>
  <si>
    <t>RPS7</t>
  </si>
  <si>
    <t>RUVBL2</t>
  </si>
  <si>
    <t>RXRA</t>
  </si>
  <si>
    <t>SEMA3C</t>
  </si>
  <si>
    <t>SEMA4C</t>
  </si>
  <si>
    <t>SIK2</t>
  </si>
  <si>
    <t>SLC30A4</t>
  </si>
  <si>
    <t>SLC31A1</t>
  </si>
  <si>
    <t>SLC7A11</t>
  </si>
  <si>
    <t>SMARCC1</t>
  </si>
  <si>
    <t>SOX18</t>
  </si>
  <si>
    <t>SOX5</t>
  </si>
  <si>
    <t>SOX9</t>
  </si>
  <si>
    <t>SPAG9</t>
  </si>
  <si>
    <t>SRC</t>
  </si>
  <si>
    <t>SUFU</t>
  </si>
  <si>
    <t>SUZ12</t>
  </si>
  <si>
    <t>TAL1</t>
  </si>
  <si>
    <t>TBC1D10A</t>
  </si>
  <si>
    <t>TBC1D10B</t>
  </si>
  <si>
    <t>TBX10</t>
  </si>
  <si>
    <t>TBX15</t>
  </si>
  <si>
    <t>TBX19</t>
  </si>
  <si>
    <t>TBX2</t>
  </si>
  <si>
    <t>TDO2</t>
  </si>
  <si>
    <t>TERC</t>
  </si>
  <si>
    <t>TERF1</t>
  </si>
  <si>
    <t>TERF2IP</t>
  </si>
  <si>
    <t>TERT</t>
  </si>
  <si>
    <t>TFAP2A</t>
  </si>
  <si>
    <t>TGFB2</t>
  </si>
  <si>
    <t>TP53</t>
  </si>
  <si>
    <t>TRAF4</t>
  </si>
  <si>
    <t>TRAF6</t>
  </si>
  <si>
    <t>TRPM1</t>
  </si>
  <si>
    <t>TRPM7</t>
  </si>
  <si>
    <t>TSC1</t>
  </si>
  <si>
    <t>TTC7A</t>
  </si>
  <si>
    <t>UQCRFS1</t>
  </si>
  <si>
    <t>USF2</t>
  </si>
  <si>
    <t>VAC14</t>
  </si>
  <si>
    <t>VAMP7</t>
  </si>
  <si>
    <t>WDR12</t>
  </si>
  <si>
    <t>WIF1</t>
  </si>
  <si>
    <t>WIPI1</t>
  </si>
  <si>
    <t>WNT1</t>
  </si>
  <si>
    <t>WNT3A</t>
  </si>
  <si>
    <t>WRAP53</t>
  </si>
  <si>
    <t>XPA</t>
  </si>
  <si>
    <t>YY1</t>
  </si>
  <si>
    <t>ZBTB17</t>
  </si>
  <si>
    <t>ZDHHC21</t>
  </si>
  <si>
    <t>ZEB1</t>
  </si>
  <si>
    <t>ZIC2</t>
  </si>
  <si>
    <t>AL021977.1</t>
  </si>
  <si>
    <t>ZFP90</t>
  </si>
  <si>
    <t>RP11-54A4.2</t>
  </si>
  <si>
    <t>AC005037.3</t>
  </si>
  <si>
    <t>DMC1</t>
  </si>
  <si>
    <t>KIF9</t>
  </si>
  <si>
    <t>MRAP2</t>
  </si>
  <si>
    <t>STRADB</t>
  </si>
  <si>
    <t>ZBTB4</t>
  </si>
  <si>
    <t>Max.TWAS.P</t>
  </si>
  <si>
    <t>Min.TWAS.P</t>
  </si>
  <si>
    <t>Mean.TWAS.Z</t>
  </si>
  <si>
    <t>Y</t>
  </si>
  <si>
    <t># Direction</t>
  </si>
  <si>
    <t>SNP</t>
  </si>
  <si>
    <t>beta</t>
  </si>
  <si>
    <t>t-stat</t>
  </si>
  <si>
    <t>p-value</t>
  </si>
  <si>
    <t>Type</t>
  </si>
  <si>
    <t>description</t>
  </si>
  <si>
    <t>Inter-chromosomal</t>
  </si>
  <si>
    <t>Intra-chromosomal</t>
  </si>
  <si>
    <t>5:149826526</t>
  </si>
  <si>
    <t>RPS14</t>
  </si>
  <si>
    <t>ENSG00000239528.1</t>
  </si>
  <si>
    <t>CTB-118N6.1</t>
  </si>
  <si>
    <t>17:80583230</t>
  </si>
  <si>
    <t>ENSG00000265574.1</t>
  </si>
  <si>
    <t>CTD-2095E4.1</t>
  </si>
  <si>
    <t>5:115898258-115898626</t>
  </si>
  <si>
    <t>17:30438581-30439609</t>
  </si>
  <si>
    <t>location</t>
  </si>
  <si>
    <t>Single-individual per locus binomial test (unique variants in 106 individuals)</t>
  </si>
  <si>
    <t>Mean |AE|</t>
  </si>
  <si>
    <t>Single-individual per locus binomial test (all variants in 106 individuals)</t>
  </si>
  <si>
    <t>Sample Name</t>
  </si>
  <si>
    <t>CEU</t>
  </si>
  <si>
    <t>CHB</t>
  </si>
  <si>
    <t>YRI</t>
  </si>
  <si>
    <t>Imputed ancestry</t>
  </si>
  <si>
    <t>KB1</t>
  </si>
  <si>
    <t>KB2</t>
  </si>
  <si>
    <t>KB3</t>
  </si>
  <si>
    <t>KB4</t>
  </si>
  <si>
    <t>CEU,CHB</t>
  </si>
  <si>
    <t>KB5</t>
  </si>
  <si>
    <t>KB6</t>
  </si>
  <si>
    <t>KB7</t>
  </si>
  <si>
    <t>KB8</t>
  </si>
  <si>
    <t>KB9</t>
  </si>
  <si>
    <t>KB10</t>
  </si>
  <si>
    <t>KB11</t>
  </si>
  <si>
    <t>KB12</t>
  </si>
  <si>
    <t>KB13</t>
  </si>
  <si>
    <t>KB14</t>
  </si>
  <si>
    <t>KB15</t>
  </si>
  <si>
    <t>KB16</t>
  </si>
  <si>
    <t>KB17</t>
  </si>
  <si>
    <t>ADMIXED CEU</t>
  </si>
  <si>
    <t>KB18</t>
  </si>
  <si>
    <t>CEU,YRI</t>
  </si>
  <si>
    <t>KB19</t>
  </si>
  <si>
    <t>KB20</t>
  </si>
  <si>
    <t>KB21</t>
  </si>
  <si>
    <t>KB22</t>
  </si>
  <si>
    <t>KB23</t>
  </si>
  <si>
    <t>KB24</t>
  </si>
  <si>
    <t>KB25</t>
  </si>
  <si>
    <t>KB26</t>
  </si>
  <si>
    <t>KB27</t>
  </si>
  <si>
    <t>KB28</t>
  </si>
  <si>
    <t>KB29</t>
  </si>
  <si>
    <t>KB30</t>
  </si>
  <si>
    <t>KB31</t>
  </si>
  <si>
    <t>KB32</t>
  </si>
  <si>
    <t>KB33</t>
  </si>
  <si>
    <t>KB34</t>
  </si>
  <si>
    <t>KB35</t>
  </si>
  <si>
    <t>KB36</t>
  </si>
  <si>
    <t>KB37</t>
  </si>
  <si>
    <t>KB38</t>
  </si>
  <si>
    <t>KB39</t>
  </si>
  <si>
    <t>KB40</t>
  </si>
  <si>
    <t>KB41</t>
  </si>
  <si>
    <t>KB42</t>
  </si>
  <si>
    <t>KB43</t>
  </si>
  <si>
    <t>KB44</t>
  </si>
  <si>
    <t>KB45</t>
  </si>
  <si>
    <t>KB46</t>
  </si>
  <si>
    <t>KB47</t>
  </si>
  <si>
    <t>KB49</t>
  </si>
  <si>
    <t>KB50</t>
  </si>
  <si>
    <t>KB51</t>
  </si>
  <si>
    <t>KB52</t>
  </si>
  <si>
    <t>KB53</t>
  </si>
  <si>
    <t>KB54</t>
  </si>
  <si>
    <t>KB55</t>
  </si>
  <si>
    <t>KB56</t>
  </si>
  <si>
    <t>KB57</t>
  </si>
  <si>
    <t>KB58</t>
  </si>
  <si>
    <t>KB59</t>
  </si>
  <si>
    <t>KB60</t>
  </si>
  <si>
    <t>KB61</t>
  </si>
  <si>
    <t>KB62</t>
  </si>
  <si>
    <t>KB63</t>
  </si>
  <si>
    <t>KB64</t>
  </si>
  <si>
    <t>KB65</t>
  </si>
  <si>
    <t>KB66</t>
  </si>
  <si>
    <t>KB67</t>
  </si>
  <si>
    <t>KB68</t>
  </si>
  <si>
    <t>KB69</t>
  </si>
  <si>
    <t>KB70</t>
  </si>
  <si>
    <t>KB71</t>
  </si>
  <si>
    <t>KB73</t>
  </si>
  <si>
    <t>KB74</t>
  </si>
  <si>
    <t>KB75</t>
  </si>
  <si>
    <t>KB76</t>
  </si>
  <si>
    <t>KB77</t>
  </si>
  <si>
    <t>KB78</t>
  </si>
  <si>
    <t>KB79</t>
  </si>
  <si>
    <t>KB80</t>
  </si>
  <si>
    <t>KB81</t>
  </si>
  <si>
    <t>KB82</t>
  </si>
  <si>
    <t>KB83</t>
  </si>
  <si>
    <t>KB84</t>
  </si>
  <si>
    <t>KB85</t>
  </si>
  <si>
    <t>KB86</t>
  </si>
  <si>
    <t>KB87</t>
  </si>
  <si>
    <t>KB88</t>
  </si>
  <si>
    <t>KB89</t>
  </si>
  <si>
    <t>KB90</t>
  </si>
  <si>
    <t>KB91</t>
  </si>
  <si>
    <t>KB92</t>
  </si>
  <si>
    <t>KB93</t>
  </si>
  <si>
    <t>KB95</t>
  </si>
  <si>
    <t>KB96</t>
  </si>
  <si>
    <t>KB97</t>
  </si>
  <si>
    <t>KB98</t>
  </si>
  <si>
    <t>KB99</t>
  </si>
  <si>
    <t>KB100</t>
  </si>
  <si>
    <t>KB101</t>
  </si>
  <si>
    <t>KB102</t>
  </si>
  <si>
    <t>KB103</t>
  </si>
  <si>
    <t>KB104</t>
  </si>
  <si>
    <t>KB105</t>
  </si>
  <si>
    <t>KB106</t>
  </si>
  <si>
    <t>KB107</t>
  </si>
  <si>
    <t>KB108</t>
  </si>
  <si>
    <t>KB109</t>
  </si>
  <si>
    <t>with PEER normalization</t>
  </si>
  <si>
    <t>without PEER normalization</t>
  </si>
  <si>
    <t>Melanocyte eGene q-value</t>
  </si>
  <si>
    <t>TCGA SKCM (CNV-adjusted)</t>
  </si>
  <si>
    <t>GO term (biological process)</t>
  </si>
  <si>
    <t>P-value</t>
  </si>
  <si>
    <t>Matches</t>
  </si>
  <si>
    <t>single-organism metabolic process [GO:0044710]</t>
  </si>
  <si>
    <t>mitochondrial translation [GO:0032543]</t>
  </si>
  <si>
    <t>single-organism biosynthetic process [GO:0044711]</t>
  </si>
  <si>
    <t>organelle organization [GO:0006996]</t>
  </si>
  <si>
    <t>oxoacid metabolic process [GO:0043436]</t>
  </si>
  <si>
    <t>organonitrogen compound metabolic process [GO:1901564]</t>
  </si>
  <si>
    <t>organic acid metabolic process [GO:0006082]</t>
  </si>
  <si>
    <t>cofactor biosynthetic process [GO:0051188]</t>
  </si>
  <si>
    <t>GO term (molecular function)</t>
  </si>
  <si>
    <t>catalytic activity [GO:0003824]</t>
  </si>
  <si>
    <t>ion binding [GO:0043167]</t>
  </si>
  <si>
    <t>binding [GO:0005488]</t>
  </si>
  <si>
    <t>anion binding [GO:0043168]</t>
  </si>
  <si>
    <t>Pathways</t>
  </si>
  <si>
    <t>Lysosome</t>
  </si>
  <si>
    <t>Metabolic pathways</t>
  </si>
  <si>
    <t>Mitochondrial translation</t>
  </si>
  <si>
    <t>Mitochondrial translation elongation</t>
  </si>
  <si>
    <t>Mitochondrial translation termination</t>
  </si>
  <si>
    <t>n=4193 genes, P&lt;0.05 (HumanMine v3.0, 2016 July)</t>
  </si>
  <si>
    <t>% of gene group (n=24)</t>
  </si>
  <si>
    <t>% of gene group (n=245)</t>
  </si>
  <si>
    <t>% of total eGenes</t>
  </si>
  <si>
    <t>GTEx sun-exposed skin</t>
  </si>
  <si>
    <t>GTEx Not sun-exposed skin</t>
  </si>
  <si>
    <t>TCGA SKCM (neutral copy genes only)</t>
  </si>
  <si>
    <t>Comparison datasets</t>
  </si>
  <si>
    <t xml:space="preserve">Imputed ancestry: </t>
  </si>
  <si>
    <t>YRI: YRI score &gt; 0.8</t>
  </si>
  <si>
    <t>CEU: CEU score &gt; 0.8</t>
  </si>
  <si>
    <t>CHB: CHB score &gt; 0.8</t>
  </si>
  <si>
    <t>ADMIXED CEU: CEU score &gt; 0.7 with secondary ancestry scores &lt; 0.2</t>
  </si>
  <si>
    <t>CEU,CHB: both CEU and CHB scores &gt; 0.2 but &lt; 0.8</t>
  </si>
  <si>
    <t>CEU,YRI: both CEU and YRI scores &gt; 0.2 but &lt; 0.8</t>
  </si>
  <si>
    <t>NA</t>
  </si>
  <si>
    <t xml:space="preserve">GO “melanin”: 24 genes searched by GO term “melanin” in human. </t>
  </si>
  <si>
    <t xml:space="preserve">GO “pigment”: 245 genes searched by GO term “pigment” in human (http://amigo.geneontology.org; May 2017). </t>
  </si>
  <si>
    <t>P-value: the probability that result occurs by chance calculated using the Hypergeometric distribution considering the size of each GO term group and corrected for multiple tests using Holm-Bonferroni method</t>
  </si>
  <si>
    <t>Matches: the number of times a given GO term or a pathway term appears for 4193 melanocyte eGenes (eGenes that have matching gene names in HUGO Gene Nomenclature Committee at the time of search)</t>
  </si>
  <si>
    <t>Mean |AE|: mean of absolute values of allelic expression |0.5- expression proportion of reference allele| from all the ASE SNPs passing cutoff</t>
  </si>
  <si>
    <t>Enrichment P-value</t>
  </si>
  <si>
    <t>Enrichment P-value: Fisher's exact P-value for enrichment of melanocyte eGenes in ASE genes</t>
  </si>
  <si>
    <t>Beta/t-stat/p-value: values for trans-eQTL</t>
  </si>
  <si>
    <t>Distance from the SNP: genomic distance of the trans-eQTL gene from the index SNP in case of the intra-chromosomal association</t>
  </si>
  <si>
    <r>
      <t xml:space="preserve">SNP: </t>
    </r>
    <r>
      <rPr>
        <i/>
        <sz val="11"/>
        <color theme="1"/>
        <rFont val="Calibri"/>
        <family val="2"/>
        <scheme val="minor"/>
      </rPr>
      <t>trans</t>
    </r>
    <r>
      <rPr>
        <sz val="11"/>
        <color theme="1"/>
        <rFont val="Calibri"/>
        <family val="2"/>
        <scheme val="minor"/>
      </rPr>
      <t>-eQTL SNP</t>
    </r>
  </si>
  <si>
    <r>
      <t xml:space="preserve">Cis-eQTL </t>
    </r>
    <r>
      <rPr>
        <i/>
        <sz val="11"/>
        <color theme="1"/>
        <rFont val="Calibri"/>
        <family val="2"/>
        <scheme val="minor"/>
      </rPr>
      <t>P</t>
    </r>
    <r>
      <rPr>
        <sz val="11"/>
        <color theme="1"/>
        <rFont val="Calibri"/>
        <family val="2"/>
        <scheme val="minor"/>
      </rPr>
      <t xml:space="preserve">-value: </t>
    </r>
    <r>
      <rPr>
        <i/>
        <sz val="11"/>
        <color theme="1"/>
        <rFont val="Calibri"/>
        <family val="2"/>
        <scheme val="minor"/>
      </rPr>
      <t>cis</t>
    </r>
    <r>
      <rPr>
        <sz val="11"/>
        <color theme="1"/>
        <rFont val="Calibri"/>
        <family val="2"/>
        <scheme val="minor"/>
      </rPr>
      <t xml:space="preserve">-eQTL </t>
    </r>
    <r>
      <rPr>
        <i/>
        <sz val="11"/>
        <color theme="1"/>
        <rFont val="Calibri"/>
        <family val="2"/>
        <scheme val="minor"/>
      </rPr>
      <t>P</t>
    </r>
    <r>
      <rPr>
        <sz val="11"/>
        <color theme="1"/>
        <rFont val="Calibri"/>
        <family val="2"/>
        <scheme val="minor"/>
      </rPr>
      <t xml:space="preserve">-value for the index SNP. NS: not significant. Only the smallest </t>
    </r>
    <r>
      <rPr>
        <i/>
        <sz val="11"/>
        <color theme="1"/>
        <rFont val="Calibri"/>
        <family val="2"/>
        <scheme val="minor"/>
      </rPr>
      <t>P</t>
    </r>
    <r>
      <rPr>
        <sz val="11"/>
        <color theme="1"/>
        <rFont val="Calibri"/>
        <family val="2"/>
        <scheme val="minor"/>
      </rPr>
      <t xml:space="preserve">-value is presented if there are multiple associations. </t>
    </r>
  </si>
  <si>
    <r>
      <t xml:space="preserve">Cis-eQTL gene: significant cis-eQTL gene for the index SNP. Only the gene showing the smallest </t>
    </r>
    <r>
      <rPr>
        <i/>
        <sz val="11"/>
        <color theme="1"/>
        <rFont val="Calibri"/>
        <family val="2"/>
        <scheme val="minor"/>
      </rPr>
      <t>P</t>
    </r>
    <r>
      <rPr>
        <sz val="11"/>
        <color theme="1"/>
        <rFont val="Calibri"/>
        <family val="2"/>
        <scheme val="minor"/>
      </rPr>
      <t>-value is presented if there are multiple associations.</t>
    </r>
  </si>
  <si>
    <t>Skin_Sun_Exposed</t>
  </si>
  <si>
    <t>Skin_Not_Sun_Exposed</t>
  </si>
  <si>
    <t>TCGA_SKCM</t>
  </si>
  <si>
    <t>Tissue</t>
  </si>
  <si>
    <t>all</t>
  </si>
  <si>
    <t>qtl.rate</t>
  </si>
  <si>
    <t>all.rate</t>
  </si>
  <si>
    <t>perm.mean</t>
  </si>
  <si>
    <t>perm.sd</t>
  </si>
  <si>
    <t>fold_all</t>
  </si>
  <si>
    <t>fold_perm</t>
  </si>
  <si>
    <t>Adrenal_Gland</t>
  </si>
  <si>
    <t>Adipose_Subcutaneous</t>
  </si>
  <si>
    <t>Adipose_Visceral_Omentum</t>
  </si>
  <si>
    <t>Colon_Sigmoid</t>
  </si>
  <si>
    <t>Esophagus_Gastroesophageal_Junction</t>
  </si>
  <si>
    <t>Esophagus_Mucosa</t>
  </si>
  <si>
    <t>pThres: threshold for GWAS P-value</t>
  </si>
  <si>
    <t>Tissue: eQTL dataset</t>
  </si>
  <si>
    <t>all: all the SNPs that pass the pThres</t>
  </si>
  <si>
    <t>qtl.rate: true/all significant eQTL</t>
  </si>
  <si>
    <t>all.rate: all/all GWAS tested SNPs</t>
  </si>
  <si>
    <t>perm.sd: standard deviation</t>
  </si>
  <si>
    <t>TRUE: observed overlap after LD pruning between significant eQTL and GWAS P&lt;pThres (number of overlapping LD-pruned SNPs)</t>
  </si>
  <si>
    <t>fold_all: qtl.rate/all.rate</t>
  </si>
  <si>
    <t>fold_perm: Fold change, true/perm.mean</t>
  </si>
  <si>
    <t>emp_P</t>
  </si>
  <si>
    <t>emp_P: P-value for the permutation test</t>
  </si>
  <si>
    <t>Melanocyte: if the gene was identified as a significant melanoma TWAS locus by using melanocyte eQTL dataset as a reference.</t>
  </si>
  <si>
    <t xml:space="preserve">Mean.TWAS.Z: average TWAS Z score for the gene among all eQTL datasets where the gene was significant hit. </t>
  </si>
  <si>
    <t xml:space="preserve"># Direction: number of directions of association between melanoma and gene expression. “1” means directions in all the datasets agree with each other. “2” means there are two opposite directions identified in different datasets. </t>
  </si>
  <si>
    <r>
      <t xml:space="preserve">Max/Min.TWAS.P: largest and smallest TWAS </t>
    </r>
    <r>
      <rPr>
        <i/>
        <sz val="11"/>
        <color theme="1"/>
        <rFont val="Calibri"/>
        <family val="2"/>
        <scheme val="minor"/>
      </rPr>
      <t>P</t>
    </r>
    <r>
      <rPr>
        <sz val="11"/>
        <color theme="1"/>
        <rFont val="Calibri"/>
        <family val="2"/>
        <scheme val="minor"/>
      </rPr>
      <t xml:space="preserve">-value among all eQTL datasets where the gene was significant hit. </t>
    </r>
  </si>
  <si>
    <t>melanoma GWAS locus: known or novel melanoma-associated genomic locu identified by TWAS analyses</t>
  </si>
  <si>
    <t>TISSUE</t>
  </si>
  <si>
    <t>Nerve_Tibial</t>
  </si>
  <si>
    <t>Cells_Transformed_fibroblasts</t>
  </si>
  <si>
    <t>Thyroid</t>
  </si>
  <si>
    <t>Testis</t>
  </si>
  <si>
    <t>Artery_Aorta</t>
  </si>
  <si>
    <t>Esophagus_Muscularis</t>
  </si>
  <si>
    <t>Muscle_Skeletal</t>
  </si>
  <si>
    <t>Whole_Blood</t>
  </si>
  <si>
    <t>Colon_Transverse</t>
  </si>
  <si>
    <t>Breast_Mammary_Tissue</t>
  </si>
  <si>
    <t>Spleen</t>
  </si>
  <si>
    <t>Liver</t>
  </si>
  <si>
    <t>Lung</t>
  </si>
  <si>
    <t>Pituitary</t>
  </si>
  <si>
    <t>Brain_Cerebellum</t>
  </si>
  <si>
    <t>Cells_EBV-transformed_lymphocytes</t>
  </si>
  <si>
    <t>Brain_Cerebellar_Hemisphere</t>
  </si>
  <si>
    <t>Pancreas</t>
  </si>
  <si>
    <t>Stomach</t>
  </si>
  <si>
    <t>Artery_Tibial</t>
  </si>
  <si>
    <t>Brain_Frontal_Cortex_BA9</t>
  </si>
  <si>
    <t>Brain_Cortex</t>
  </si>
  <si>
    <t>Uterus</t>
  </si>
  <si>
    <t>Heart_Left_Ventricle</t>
  </si>
  <si>
    <t>Brain_Nucleus_accumbens_basal_ganglia</t>
  </si>
  <si>
    <t>Heart_Atrial_Appendage</t>
  </si>
  <si>
    <t>Brain_Putamen_basal_ganglia</t>
  </si>
  <si>
    <t>Brain_Hypothalamus</t>
  </si>
  <si>
    <t>Brain_Hippocampus</t>
  </si>
  <si>
    <t>Ovary</t>
  </si>
  <si>
    <t>Artery_Coronary</t>
  </si>
  <si>
    <t>Brain_Caudate_basal_ganglia</t>
  </si>
  <si>
    <t>Vagina</t>
  </si>
  <si>
    <t>Prostate</t>
  </si>
  <si>
    <t>Small_Intestine_Terminal_Ileum</t>
  </si>
  <si>
    <t>Tissue: eQTL dataset used as a reference set fot TWAS analysis</t>
  </si>
  <si>
    <t>New (chr19)</t>
  </si>
  <si>
    <t>New (chr17)</t>
  </si>
  <si>
    <t>New (chr12)</t>
  </si>
  <si>
    <t>New (chr6)</t>
  </si>
  <si>
    <t>New (chr3)</t>
  </si>
  <si>
    <t>New (chr8)</t>
  </si>
  <si>
    <t>New (chr9)</t>
  </si>
  <si>
    <t>New (chr16)</t>
  </si>
  <si>
    <t>Joint/conditional analysis</t>
  </si>
  <si>
    <t>% of gene group (n=379)</t>
  </si>
  <si>
    <t xml:space="preserve">Pigmentation genes: 379 hand-curated pigmentation genes (searched by OMIM: “pigmentation”, “melanocyte”, “melanosome”, “albinism”, MGI: “pigmentation”, “melanocyte”, “melanosome”, GO: “pigmentation”, “pigment”, “melanocyte”, or literature search). </t>
  </si>
  <si>
    <t>379 curated pigmentation genes</t>
  </si>
  <si>
    <t>AP1S1</t>
  </si>
  <si>
    <t>APOE</t>
  </si>
  <si>
    <t>ATG7</t>
  </si>
  <si>
    <t>BACE2</t>
  </si>
  <si>
    <t>CCDC28B</t>
  </si>
  <si>
    <t>CDC42</t>
  </si>
  <si>
    <t>CIB2</t>
  </si>
  <si>
    <t>CLCN7</t>
  </si>
  <si>
    <t>CTC1</t>
  </si>
  <si>
    <t>DDB2</t>
  </si>
  <si>
    <t>DIAPH1</t>
  </si>
  <si>
    <t>DMXL2</t>
  </si>
  <si>
    <t>EBP</t>
  </si>
  <si>
    <t>EPG5</t>
  </si>
  <si>
    <t>ERCC5</t>
  </si>
  <si>
    <t>ERCC6</t>
  </si>
  <si>
    <t>FSCN1</t>
  </si>
  <si>
    <t>GAS7</t>
  </si>
  <si>
    <t>GC</t>
  </si>
  <si>
    <t>IL17a</t>
  </si>
  <si>
    <t>MYH8</t>
  </si>
  <si>
    <t>NR0B1</t>
  </si>
  <si>
    <t>NR4A3</t>
  </si>
  <si>
    <t>OPRM1</t>
  </si>
  <si>
    <t>PDE11A</t>
  </si>
  <si>
    <t>PDE8B</t>
  </si>
  <si>
    <t>POLA1</t>
  </si>
  <si>
    <t>POLR1A</t>
  </si>
  <si>
    <t>PPARGC1B</t>
  </si>
  <si>
    <t>PRKACA</t>
  </si>
  <si>
    <t>PRKAR1A</t>
  </si>
  <si>
    <t>RPS6</t>
  </si>
  <si>
    <t>SASH1</t>
  </si>
  <si>
    <t>SLC29A3</t>
  </si>
  <si>
    <t>SLC6A19</t>
  </si>
  <si>
    <t>ST3GAL5</t>
  </si>
  <si>
    <t>STK11</t>
  </si>
  <si>
    <t>STX12</t>
  </si>
  <si>
    <t>STX17</t>
  </si>
  <si>
    <t>TINF2</t>
  </si>
  <si>
    <t>TMEM79</t>
  </si>
  <si>
    <t>TNF</t>
  </si>
  <si>
    <t>TRIM24</t>
  </si>
  <si>
    <t>pThres=5E-05</t>
  </si>
  <si>
    <t>pThres=5E-06</t>
  </si>
  <si>
    <t>pThres=5E-07</t>
  </si>
  <si>
    <t>pThres=5E-08</t>
  </si>
  <si>
    <t>Brain_Anterior_cingulate_cortex_BA24</t>
  </si>
  <si>
    <t># loci</t>
  </si>
  <si>
    <t>perm.mean: mean overlap after 10e6 permuation (number of overlapping LD-pruned SNPs)</t>
  </si>
  <si>
    <t># loci: number of melanoma GWAS loci where the overlapping LD-pruned SNPs are observed</t>
  </si>
  <si>
    <t>Joint/conditional analysis: the most significant TWAS gene (jointly significant) after conditional anslysis is noted among the genes from the same GWAS locus</t>
  </si>
  <si>
    <t>bp distance from the SNP</t>
  </si>
  <si>
    <t># of dataset</t>
  </si>
  <si>
    <t># of dataset: number of eQTL dataset where the gene was identified as a significant melanoma TWAS locus.</t>
  </si>
  <si>
    <t># of TWAS genes</t>
  </si>
  <si>
    <t># of novel TWAS genes</t>
  </si>
  <si>
    <t># of samples</t>
  </si>
  <si>
    <t># of TWAS genes: total number of genome-wide significant melanoma TWAS gene</t>
  </si>
  <si>
    <t># of novel TWAS genes: number of novel genome-wide significant melanoma TWAS gene</t>
  </si>
  <si>
    <t># of samples: number of samples in the eQTL dataset</t>
  </si>
  <si>
    <t># of ASE variant (FDR&lt;0.05 or AE&gt;0.15)</t>
  </si>
  <si>
    <t># of ASE gene (&gt;=1 ASE variant)</t>
  </si>
  <si>
    <t># of melanocyte eGene</t>
  </si>
  <si>
    <t># of ASE variant (FDR&lt;0.05 or AE&gt;0.15): number of heterozygous coding variants that show significant allelic difference after binomial test and correction for multiple testing (Benjamini and Hochberg) or allelic epxresion value |0.5- expression proportion of reference allele| is larger than 0.15</t>
  </si>
  <si>
    <t># of ASE gene (&gt;=1 ASE variant): number of genes that harbor one or more variants passing cutoff</t>
  </si>
  <si>
    <t># of eGene: number of melanocyte eGenes that are ASE genes</t>
  </si>
  <si>
    <t># of eGenes (FDR&lt;0.05)</t>
  </si>
  <si>
    <t># of eGenes (GO "melanin")</t>
  </si>
  <si>
    <t># of eGenes (GO "pigment")</t>
  </si>
  <si>
    <t># of eGenes (Pigmentation genes)</t>
  </si>
  <si>
    <t># of eGenes (FDR &lt;0.05)</t>
  </si>
  <si>
    <t># of significant SNP-gene pairs</t>
  </si>
  <si>
    <t># of expressed genes</t>
  </si>
  <si>
    <t># of tested SNPs</t>
  </si>
  <si>
    <t># of pigmentation genes</t>
  </si>
  <si>
    <t># of eGenes (FDR &lt;0.05): number of genome-wide significant eQTL genes</t>
  </si>
  <si>
    <t>Submitted Name</t>
  </si>
  <si>
    <t>CSD2</t>
  </si>
  <si>
    <t>CSD1</t>
  </si>
  <si>
    <t>Submitted Name: sample name used in GEO submission</t>
  </si>
  <si>
    <t> 756</t>
  </si>
  <si>
    <t> 950</t>
  </si>
  <si>
    <t> 608</t>
  </si>
  <si>
    <t> 906</t>
  </si>
  <si>
    <t> 647</t>
  </si>
  <si>
    <t> 619</t>
  </si>
  <si>
    <t> 558</t>
  </si>
  <si>
    <t> 948</t>
  </si>
  <si>
    <t> 970</t>
  </si>
  <si>
    <t> 675</t>
  </si>
  <si>
    <t> 880</t>
  </si>
  <si>
    <t> 491</t>
  </si>
  <si>
    <t># of gene</t>
  </si>
  <si>
    <t># of gene: number of gene used in TWAS analysis</t>
  </si>
  <si>
    <t>C179</t>
  </si>
  <si>
    <t>C282</t>
  </si>
  <si>
    <t>C53</t>
  </si>
  <si>
    <t>C165</t>
  </si>
  <si>
    <t>C178</t>
  </si>
  <si>
    <t>C15</t>
  </si>
  <si>
    <t>C174</t>
  </si>
  <si>
    <t>C355</t>
  </si>
  <si>
    <t>C245</t>
  </si>
  <si>
    <t>C192</t>
  </si>
  <si>
    <t>C200</t>
  </si>
  <si>
    <t>C166</t>
  </si>
  <si>
    <t>C252</t>
  </si>
  <si>
    <t>C55</t>
  </si>
  <si>
    <t>C336</t>
  </si>
  <si>
    <t>C202</t>
  </si>
  <si>
    <t>C168</t>
  </si>
  <si>
    <t>C197</t>
  </si>
  <si>
    <t>C236</t>
  </si>
  <si>
    <t>C205</t>
  </si>
  <si>
    <t>C29</t>
  </si>
  <si>
    <t>C304</t>
  </si>
  <si>
    <t>C83</t>
  </si>
  <si>
    <t>C80</t>
  </si>
  <si>
    <t>C43</t>
  </si>
  <si>
    <t>C140</t>
  </si>
  <si>
    <t>C234</t>
  </si>
  <si>
    <t>C87</t>
  </si>
  <si>
    <t>C31</t>
  </si>
  <si>
    <t>C6</t>
  </si>
  <si>
    <t>C54</t>
  </si>
  <si>
    <t>C318</t>
  </si>
  <si>
    <t>C167</t>
  </si>
  <si>
    <t>C28</t>
  </si>
  <si>
    <t>C360</t>
  </si>
  <si>
    <t>C22</t>
  </si>
  <si>
    <t>C136</t>
  </si>
  <si>
    <t>C14</t>
  </si>
  <si>
    <t>C344</t>
  </si>
  <si>
    <t>C78</t>
  </si>
  <si>
    <t>C72</t>
  </si>
  <si>
    <t>C365</t>
  </si>
  <si>
    <t>C71</t>
  </si>
  <si>
    <t>C262</t>
  </si>
  <si>
    <t>C251</t>
  </si>
  <si>
    <t>C134</t>
  </si>
  <si>
    <t>C68</t>
  </si>
  <si>
    <t>C56</t>
  </si>
  <si>
    <t>C363</t>
  </si>
  <si>
    <t>C21</t>
  </si>
  <si>
    <t>C104</t>
  </si>
  <si>
    <t>C64</t>
  </si>
  <si>
    <t>C194</t>
  </si>
  <si>
    <t>C204</t>
  </si>
  <si>
    <t>C76</t>
  </si>
  <si>
    <t>C225</t>
  </si>
  <si>
    <t>C303</t>
  </si>
  <si>
    <t>C73</t>
  </si>
  <si>
    <t>C238</t>
  </si>
  <si>
    <t>C223</t>
  </si>
  <si>
    <t>C283</t>
  </si>
  <si>
    <t>C34</t>
  </si>
  <si>
    <t>C219</t>
  </si>
  <si>
    <t>C77</t>
  </si>
  <si>
    <t>C74</t>
  </si>
  <si>
    <t>C220</t>
  </si>
  <si>
    <t>C290</t>
  </si>
  <si>
    <t>C88</t>
  </si>
  <si>
    <t>C10</t>
  </si>
  <si>
    <t>C25</t>
  </si>
  <si>
    <t>C244</t>
  </si>
  <si>
    <t>C173</t>
  </si>
  <si>
    <t>C7</t>
  </si>
  <si>
    <t>C185</t>
  </si>
  <si>
    <t>C17</t>
  </si>
  <si>
    <t>C250</t>
  </si>
  <si>
    <t>C160</t>
  </si>
  <si>
    <t>C38</t>
  </si>
  <si>
    <t>C91</t>
  </si>
  <si>
    <t>C62</t>
  </si>
  <si>
    <t>C198</t>
  </si>
  <si>
    <t>C8</t>
  </si>
  <si>
    <t>C191</t>
  </si>
  <si>
    <t>C12</t>
  </si>
  <si>
    <t>C230</t>
  </si>
  <si>
    <t>C240</t>
  </si>
  <si>
    <t>C130</t>
  </si>
  <si>
    <t>C65</t>
  </si>
  <si>
    <t>C206</t>
  </si>
  <si>
    <t>C146</t>
  </si>
  <si>
    <t>C241</t>
  </si>
  <si>
    <t>C218</t>
  </si>
  <si>
    <t>C239</t>
  </si>
  <si>
    <t>C195</t>
  </si>
  <si>
    <t>C171</t>
  </si>
  <si>
    <t>C254</t>
  </si>
  <si>
    <t>C326</t>
  </si>
  <si>
    <t>C193</t>
  </si>
  <si>
    <t>C24</t>
  </si>
  <si>
    <t>C291</t>
  </si>
  <si>
    <t>C27</t>
  </si>
  <si>
    <t>C20</t>
  </si>
  <si>
    <t>C16</t>
  </si>
  <si>
    <t>C26</t>
  </si>
  <si>
    <t>TCF25</t>
  </si>
  <si>
    <t>TUBB8P7</t>
  </si>
  <si>
    <t>heritability p-value</t>
  </si>
  <si>
    <t>5p13.2</t>
  </si>
  <si>
    <t>rs250417</t>
  </si>
  <si>
    <t>rs7852450</t>
  </si>
  <si>
    <t>rs4778138</t>
  </si>
  <si>
    <t>rs75570604</t>
  </si>
  <si>
    <t>rs408825</t>
  </si>
  <si>
    <t>Heritability</t>
  </si>
  <si>
    <t>Heritability SE</t>
  </si>
  <si>
    <t>rs1858550</t>
  </si>
  <si>
    <t>11q14-q21</t>
  </si>
  <si>
    <t>CBX3P7</t>
  </si>
  <si>
    <t>rs2092180</t>
  </si>
  <si>
    <t>RP11-383H13.1</t>
  </si>
  <si>
    <t>* Genes hightlighted with bold font failed heritability check using minimum heritability p-value  = 0.01 (red)</t>
  </si>
  <si>
    <r>
      <t># of expressed genes: number of genes (GeneCODE release 19) expressed above background levels and tested for eQTL (See</t>
    </r>
    <r>
      <rPr>
        <b/>
        <sz val="11"/>
        <color theme="1"/>
        <rFont val="Calibri"/>
        <family val="2"/>
        <scheme val="minor"/>
      </rPr>
      <t xml:space="preserve"> Method</t>
    </r>
    <r>
      <rPr>
        <sz val="11"/>
        <color theme="1"/>
        <rFont val="Calibri"/>
        <family val="2"/>
        <scheme val="minor"/>
      </rPr>
      <t xml:space="preserve"> section)</t>
    </r>
  </si>
  <si>
    <r>
      <t xml:space="preserve"># of tested SNPs: number of genotyped or imputed SNPs passing QC and tested for eQTL (See </t>
    </r>
    <r>
      <rPr>
        <b/>
        <sz val="11"/>
        <color theme="1"/>
        <rFont val="Calibri"/>
        <family val="2"/>
        <scheme val="minor"/>
      </rPr>
      <t>Method</t>
    </r>
    <r>
      <rPr>
        <sz val="11"/>
        <color theme="1"/>
        <rFont val="Calibri"/>
        <family val="2"/>
        <scheme val="minor"/>
      </rPr>
      <t xml:space="preserve"> section)</t>
    </r>
  </si>
  <si>
    <t>17660*</t>
  </si>
  <si>
    <t>Odds ratio</t>
  </si>
  <si>
    <t>Odds ratio: Odds ratio for enrichmet of melanocyte eGenes in ASE genes</t>
  </si>
  <si>
    <t>*16783 of 17660 genes were of neutral copy and included in the analysis</t>
  </si>
  <si>
    <t># of pigmentation genes: 379 hand-curated pigmentation genes (searched by OMIM: “pigmentation”, “melanocyte”, “melanosome”, “albinism”, MGI: “pigmentation”, “melanocyte”, “melanosome”, GO: “pigmentation”, “pigment”, “melanocyte”, or literature search; Supplemental Table 5)</t>
  </si>
  <si>
    <t>See Supplemental Table 5 for the full list of the genes.</t>
  </si>
  <si>
    <r>
      <rPr>
        <b/>
        <i/>
        <sz val="12"/>
        <rFont val="Calibri"/>
        <family val="2"/>
        <scheme val="minor"/>
      </rPr>
      <t>cis</t>
    </r>
    <r>
      <rPr>
        <b/>
        <sz val="12"/>
        <rFont val="Calibri"/>
        <family val="2"/>
        <scheme val="minor"/>
      </rPr>
      <t>-eQTL P-value</t>
    </r>
  </si>
  <si>
    <r>
      <rPr>
        <b/>
        <i/>
        <sz val="12"/>
        <rFont val="Calibri"/>
        <family val="2"/>
        <scheme val="minor"/>
      </rPr>
      <t>trans</t>
    </r>
    <r>
      <rPr>
        <b/>
        <sz val="12"/>
        <rFont val="Calibri"/>
        <family val="2"/>
        <scheme val="minor"/>
      </rPr>
      <t>-eQTL gene ID</t>
    </r>
  </si>
  <si>
    <r>
      <rPr>
        <b/>
        <i/>
        <sz val="12"/>
        <rFont val="Calibri"/>
        <family val="2"/>
        <scheme val="minor"/>
      </rPr>
      <t>cis</t>
    </r>
    <r>
      <rPr>
        <b/>
        <sz val="12"/>
        <rFont val="Calibri"/>
        <family val="2"/>
        <scheme val="minor"/>
      </rPr>
      <t>-eQTL gene ID</t>
    </r>
  </si>
  <si>
    <t>ENSG00000164587.7</t>
  </si>
  <si>
    <t>ENSG00000137265.10</t>
  </si>
  <si>
    <t>17:7221707</t>
  </si>
  <si>
    <t>RP11-255J3.2</t>
  </si>
  <si>
    <t>ENSG00000236496.2</t>
  </si>
  <si>
    <t>9:2875442-2876427</t>
  </si>
  <si>
    <t>TMEM140</t>
  </si>
  <si>
    <t>ENSG00000146859.6</t>
  </si>
  <si>
    <t>7:134832824-134850967</t>
  </si>
  <si>
    <t>transmembrane protein 140 [Source:HGNC Symbol;Acc:21870]</t>
  </si>
  <si>
    <t>ENSG00000224184.1</t>
  </si>
  <si>
    <t>2:11988748-12718474</t>
  </si>
  <si>
    <t>PLA1A</t>
  </si>
  <si>
    <t>ENSG00000144837.4</t>
  </si>
  <si>
    <t>3:119316689-119348658</t>
  </si>
  <si>
    <t>phospholipase A1 member A [Source:HGNC Symbol;Acc:17661]</t>
  </si>
  <si>
    <t>NEO1</t>
  </si>
  <si>
    <t>ENSG00000067141.12</t>
  </si>
  <si>
    <t>15:73344051-73597547</t>
  </si>
  <si>
    <t>neogenin 1 [Source:HGNC Symbol;Acc:7754]</t>
  </si>
  <si>
    <t>ENSG00000157593.12</t>
  </si>
  <si>
    <t>SLC35B2</t>
  </si>
  <si>
    <t>HSP90AB2P</t>
  </si>
  <si>
    <t>ENSG00000205940.7</t>
  </si>
  <si>
    <t>4:13335038-13340281</t>
  </si>
  <si>
    <t>heat shock protein 90kDa alpha (cytosolic), class B member 2, pseudogene [Source:HGNC Symbol;Acc:32537]</t>
  </si>
  <si>
    <t>7:106615506</t>
  </si>
  <si>
    <t>ATN1</t>
  </si>
  <si>
    <t>ENSG00000111676.10</t>
  </si>
  <si>
    <t>12:7033626-7051484</t>
  </si>
  <si>
    <t>atrophin 1 [Source:HGNC Symbol;Acc:3033]</t>
  </si>
  <si>
    <t>SMARCD2</t>
  </si>
  <si>
    <t>ENSG00000108604.11</t>
  </si>
  <si>
    <t>17:61909444-61920425</t>
  </si>
  <si>
    <t>SWI/SNF related, matrix associated, actin dependent regulator of chromatin, subfamily d, member 2 [Source:HGNC Symbol;Acc:11107]</t>
  </si>
  <si>
    <t>IRF motif matrix</t>
  </si>
  <si>
    <t>Tested region</t>
  </si>
  <si>
    <t>IRF4_HUMAN.H10MO.C</t>
  </si>
  <si>
    <t>Genic region plus 2kb of gene boundary</t>
  </si>
  <si>
    <t>2kb upstream and downstream of TSS</t>
  </si>
  <si>
    <r>
      <t xml:space="preserve">Motif enrichment </t>
    </r>
    <r>
      <rPr>
        <b/>
        <i/>
        <sz val="12"/>
        <color theme="1"/>
        <rFont val="Calibri"/>
        <family val="2"/>
        <scheme val="minor"/>
      </rPr>
      <t>P</t>
    </r>
    <r>
      <rPr>
        <b/>
        <sz val="12"/>
        <color theme="1"/>
        <rFont val="Calibri"/>
        <family val="2"/>
        <scheme val="minor"/>
      </rPr>
      <t>- value</t>
    </r>
  </si>
  <si>
    <t>MIR3681HG</t>
  </si>
  <si>
    <t>IRF4 motif matrix were download http://hocomoco.autosome.ru/motif/IRF4_HUMAN.H10MO.C</t>
  </si>
  <si>
    <t>Significant trans-eQTL cutoff: Genome-wide (FDR&lt;0.1) based on permuation test. Linear regression p were calculated from the Matrix-eQTL</t>
  </si>
  <si>
    <r>
      <t xml:space="preserve">Significant </t>
    </r>
    <r>
      <rPr>
        <b/>
        <i/>
        <sz val="12"/>
        <rFont val="Calibri"/>
        <family val="2"/>
        <scheme val="minor"/>
      </rPr>
      <t>trans</t>
    </r>
    <r>
      <rPr>
        <b/>
        <sz val="12"/>
        <rFont val="Calibri"/>
        <family val="2"/>
        <scheme val="minor"/>
      </rPr>
      <t>-eQTL cutoff</t>
    </r>
  </si>
  <si>
    <r>
      <t xml:space="preserve">Number of </t>
    </r>
    <r>
      <rPr>
        <b/>
        <i/>
        <sz val="12"/>
        <rFont val="Calibri"/>
        <family val="2"/>
        <scheme val="minor"/>
      </rPr>
      <t>trans</t>
    </r>
    <r>
      <rPr>
        <b/>
        <sz val="12"/>
        <rFont val="Calibri"/>
        <family val="2"/>
        <scheme val="minor"/>
      </rPr>
      <t>-eQTL genes</t>
    </r>
  </si>
  <si>
    <r>
      <t xml:space="preserve">linear regression </t>
    </r>
    <r>
      <rPr>
        <i/>
        <sz val="12"/>
        <rFont val="Calibri"/>
        <family val="2"/>
        <scheme val="minor"/>
      </rPr>
      <t>P</t>
    </r>
    <r>
      <rPr>
        <sz val="12"/>
        <rFont val="Calibri"/>
        <family val="2"/>
        <scheme val="minor"/>
      </rPr>
      <t xml:space="preserve"> &lt; 1 x 10</t>
    </r>
    <r>
      <rPr>
        <vertAlign val="superscript"/>
        <sz val="12"/>
        <rFont val="Calibri"/>
        <family val="2"/>
        <scheme val="minor"/>
      </rPr>
      <t>-5</t>
    </r>
  </si>
  <si>
    <r>
      <t>Genome-wide (</t>
    </r>
    <r>
      <rPr>
        <i/>
        <sz val="12"/>
        <rFont val="Calibri"/>
        <family val="2"/>
        <scheme val="minor"/>
      </rPr>
      <t>FDR</t>
    </r>
    <r>
      <rPr>
        <sz val="12"/>
        <rFont val="Calibri"/>
        <family val="2"/>
        <scheme val="minor"/>
      </rPr>
      <t>&lt; 0.1)</t>
    </r>
  </si>
  <si>
    <t># of eGenes</t>
  </si>
  <si>
    <t>Nerve - Tibial</t>
  </si>
  <si>
    <t>Cells - Transformed fibroblasts</t>
  </si>
  <si>
    <t>Skin - Sun Exposed (Lower leg)</t>
  </si>
  <si>
    <t>Adipose - Subcutaneous</t>
  </si>
  <si>
    <t>Artery - Tibial</t>
  </si>
  <si>
    <t>Esophagus - Mucosa</t>
  </si>
  <si>
    <t>Muscle - Skeletal</t>
  </si>
  <si>
    <t>Whole Blood</t>
  </si>
  <si>
    <t>Esophagus - Muscularis</t>
  </si>
  <si>
    <t>Artery - Aorta</t>
  </si>
  <si>
    <t>Skin - Not Sun Exposed (Suprapubic)</t>
  </si>
  <si>
    <t>Skin melanocytes (current study)</t>
  </si>
  <si>
    <t>Colon - Transverse</t>
  </si>
  <si>
    <t>Heart - Left Ventricle</t>
  </si>
  <si>
    <t>Adipose - Visceral (Omentum)</t>
  </si>
  <si>
    <t>Brain - Cerebellum</t>
  </si>
  <si>
    <t>Breast - Mammary Tissue</t>
  </si>
  <si>
    <t>Heart - Atrial Appendage</t>
  </si>
  <si>
    <t>Adrenal Gland</t>
  </si>
  <si>
    <t>Brain - Cerebellar Hemisphere</t>
  </si>
  <si>
    <t>Cells - EBV-transformed lymphocytes</t>
  </si>
  <si>
    <t>Colon - Sigmoid</t>
  </si>
  <si>
    <t>Esophagus - Gastroesophageal Junction</t>
  </si>
  <si>
    <t>Brain - Cortex</t>
  </si>
  <si>
    <t>Brain - Caudate (basal ganglia)</t>
  </si>
  <si>
    <t>Artery - Coronary</t>
  </si>
  <si>
    <t>Brain - Nucleus accumbens (basal ganglia)</t>
  </si>
  <si>
    <t>Brain - Frontal Cortex (BA9)</t>
  </si>
  <si>
    <t>Brain - Putamen (basal ganglia)</t>
  </si>
  <si>
    <t>Small Intestine - Terminal Ileum</t>
  </si>
  <si>
    <t>Brain - Anterior cingulate cortex (BA24)</t>
  </si>
  <si>
    <t>Brain - Hypothalamus</t>
  </si>
  <si>
    <t>Brain - Hippocampus</t>
  </si>
  <si>
    <t xml:space="preserve">Sample size: number of samples included in eQTL analyses. 44 GTEx tissue types with &gt;=70 samples were listed for comparison with our melanocyte dataset. </t>
  </si>
  <si>
    <t># of eGene: number of genome-wide significant eQTL genes</t>
  </si>
  <si>
    <r>
      <t xml:space="preserve">A. Regression of residuals against rs12203592 after accounting for </t>
    </r>
    <r>
      <rPr>
        <b/>
        <i/>
        <sz val="12"/>
        <color theme="1"/>
        <rFont val="Calibri"/>
        <family val="2"/>
        <scheme val="minor"/>
      </rPr>
      <t>IRF4</t>
    </r>
    <r>
      <rPr>
        <b/>
        <sz val="12"/>
        <color theme="1"/>
        <rFont val="Calibri"/>
        <family val="2"/>
        <scheme val="minor"/>
      </rPr>
      <t xml:space="preserve"> levels</t>
    </r>
  </si>
  <si>
    <t>Beta</t>
  </si>
  <si>
    <t>Standard Error</t>
  </si>
  <si>
    <r>
      <rPr>
        <b/>
        <i/>
        <sz val="12"/>
        <color theme="1"/>
        <rFont val="Calibri"/>
        <family val="2"/>
        <scheme val="minor"/>
      </rPr>
      <t>P</t>
    </r>
    <r>
      <rPr>
        <b/>
        <sz val="12"/>
        <color theme="1"/>
        <rFont val="Calibri"/>
        <family val="2"/>
        <scheme val="minor"/>
      </rPr>
      <t xml:space="preserve"> - value</t>
    </r>
  </si>
  <si>
    <r>
      <t xml:space="preserve">For each </t>
    </r>
    <r>
      <rPr>
        <i/>
        <sz val="12"/>
        <color theme="1"/>
        <rFont val="Calibri"/>
        <family val="2"/>
        <scheme val="minor"/>
      </rPr>
      <t>trans</t>
    </r>
    <r>
      <rPr>
        <sz val="12"/>
        <color theme="1"/>
        <rFont val="Calibri"/>
        <family val="2"/>
        <scheme val="minor"/>
      </rPr>
      <t>-gene, residual was first calculated by the linear resgression model: (</t>
    </r>
    <r>
      <rPr>
        <i/>
        <sz val="12"/>
        <color theme="1"/>
        <rFont val="Calibri"/>
        <family val="2"/>
        <scheme val="minor"/>
      </rPr>
      <t>trans</t>
    </r>
    <r>
      <rPr>
        <sz val="12"/>
        <color theme="1"/>
        <rFont val="Calibri"/>
        <family val="2"/>
        <scheme val="minor"/>
      </rPr>
      <t xml:space="preserve">-gene expression  ~ </t>
    </r>
    <r>
      <rPr>
        <i/>
        <sz val="12"/>
        <color theme="1"/>
        <rFont val="Calibri"/>
        <family val="2"/>
        <scheme val="minor"/>
      </rPr>
      <t>IRF4</t>
    </r>
    <r>
      <rPr>
        <sz val="12"/>
        <color theme="1"/>
        <rFont val="Calibri"/>
        <family val="2"/>
        <scheme val="minor"/>
      </rPr>
      <t xml:space="preserve"> expression + 3 genotype PCs + 15 PEER factors), then assocaition between the residual and rs12203592 genotype was performed by the linear regression model: (residual ~ rs12203592)</t>
    </r>
  </si>
  <si>
    <t>B. Regression of gene expression against rs12203592</t>
  </si>
  <si>
    <r>
      <t xml:space="preserve">For each </t>
    </r>
    <r>
      <rPr>
        <i/>
        <sz val="12"/>
        <color theme="1"/>
        <rFont val="Calibri"/>
        <family val="2"/>
        <scheme val="minor"/>
      </rPr>
      <t>trans</t>
    </r>
    <r>
      <rPr>
        <sz val="12"/>
        <color theme="1"/>
        <rFont val="Calibri"/>
        <family val="2"/>
        <scheme val="minor"/>
      </rPr>
      <t xml:space="preserve">-gene, the assocaition between the </t>
    </r>
    <r>
      <rPr>
        <i/>
        <sz val="12"/>
        <color theme="1"/>
        <rFont val="Calibri"/>
        <family val="2"/>
        <scheme val="minor"/>
      </rPr>
      <t>trans</t>
    </r>
    <r>
      <rPr>
        <sz val="12"/>
        <color theme="1"/>
        <rFont val="Calibri"/>
        <family val="2"/>
        <scheme val="minor"/>
      </rPr>
      <t>-gene expression and rs12203592 genotype was performed by the linear regression model: (</t>
    </r>
    <r>
      <rPr>
        <i/>
        <sz val="12"/>
        <color theme="1"/>
        <rFont val="Calibri"/>
        <family val="2"/>
        <scheme val="minor"/>
      </rPr>
      <t>trans</t>
    </r>
    <r>
      <rPr>
        <sz val="12"/>
        <color theme="1"/>
        <rFont val="Calibri"/>
        <family val="2"/>
        <scheme val="minor"/>
      </rPr>
      <t>-gene expression  ~ rs12203592 + 3 genotype PCs + 15 PEER factors)</t>
    </r>
  </si>
  <si>
    <r>
      <t xml:space="preserve">C. Regression of gene expression against rs12203592 with </t>
    </r>
    <r>
      <rPr>
        <b/>
        <i/>
        <sz val="12"/>
        <color theme="1"/>
        <rFont val="Calibri"/>
        <family val="2"/>
        <scheme val="minor"/>
      </rPr>
      <t>IRF4</t>
    </r>
    <r>
      <rPr>
        <b/>
        <sz val="12"/>
        <color theme="1"/>
        <rFont val="Calibri"/>
        <family val="2"/>
        <scheme val="minor"/>
      </rPr>
      <t xml:space="preserve"> levels as a covariate</t>
    </r>
  </si>
  <si>
    <r>
      <t xml:space="preserve">For each </t>
    </r>
    <r>
      <rPr>
        <i/>
        <sz val="12"/>
        <color theme="1"/>
        <rFont val="Calibri"/>
        <family val="2"/>
        <scheme val="minor"/>
      </rPr>
      <t>trans</t>
    </r>
    <r>
      <rPr>
        <sz val="12"/>
        <color theme="1"/>
        <rFont val="Calibri"/>
        <family val="2"/>
        <scheme val="minor"/>
      </rPr>
      <t xml:space="preserve">-gene, the assocaition between the </t>
    </r>
    <r>
      <rPr>
        <i/>
        <sz val="12"/>
        <color theme="1"/>
        <rFont val="Calibri"/>
        <family val="2"/>
        <scheme val="minor"/>
      </rPr>
      <t>trans</t>
    </r>
    <r>
      <rPr>
        <sz val="12"/>
        <color theme="1"/>
        <rFont val="Calibri"/>
        <family val="2"/>
        <scheme val="minor"/>
      </rPr>
      <t xml:space="preserve">-gene expression and rs12203592 genotype  with </t>
    </r>
    <r>
      <rPr>
        <i/>
        <sz val="12"/>
        <color theme="1"/>
        <rFont val="Calibri"/>
        <family val="2"/>
        <scheme val="minor"/>
      </rPr>
      <t>IRF4</t>
    </r>
    <r>
      <rPr>
        <sz val="12"/>
        <color theme="1"/>
        <rFont val="Calibri"/>
        <family val="2"/>
        <scheme val="minor"/>
      </rPr>
      <t xml:space="preserve"> expression level as a covariate was performed by the linear regression model: (</t>
    </r>
    <r>
      <rPr>
        <i/>
        <sz val="12"/>
        <color theme="1"/>
        <rFont val="Calibri"/>
        <family val="2"/>
        <scheme val="minor"/>
      </rPr>
      <t>trans</t>
    </r>
    <r>
      <rPr>
        <sz val="12"/>
        <color theme="1"/>
        <rFont val="Calibri"/>
        <family val="2"/>
        <scheme val="minor"/>
      </rPr>
      <t xml:space="preserve">-gene expression  ~ rs12203592 + </t>
    </r>
    <r>
      <rPr>
        <i/>
        <sz val="12"/>
        <color theme="1"/>
        <rFont val="Calibri"/>
        <family val="2"/>
        <scheme val="minor"/>
      </rPr>
      <t>IRF4</t>
    </r>
    <r>
      <rPr>
        <sz val="12"/>
        <color theme="1"/>
        <rFont val="Calibri"/>
        <family val="2"/>
        <scheme val="minor"/>
      </rPr>
      <t xml:space="preserve"> expression+ 3 genotype PCs + 15 PEER factors)</t>
    </r>
  </si>
  <si>
    <t>without PEER factors</t>
  </si>
  <si>
    <t>with ~5 PEER factors</t>
  </si>
  <si>
    <r>
      <rPr>
        <i/>
        <sz val="12"/>
        <color theme="1"/>
        <rFont val="Calibri"/>
        <family val="2"/>
        <scheme val="minor"/>
      </rPr>
      <t>cis</t>
    </r>
    <r>
      <rPr>
        <sz val="12"/>
        <color theme="1"/>
        <rFont val="Calibri"/>
        <family val="2"/>
        <scheme val="minor"/>
      </rPr>
      <t>-SNP coordinate</t>
    </r>
  </si>
  <si>
    <r>
      <rPr>
        <i/>
        <sz val="12"/>
        <color theme="1"/>
        <rFont val="Calibri"/>
        <family val="2"/>
        <scheme val="minor"/>
      </rPr>
      <t>cis</t>
    </r>
    <r>
      <rPr>
        <sz val="12"/>
        <color theme="1"/>
        <rFont val="Calibri"/>
        <family val="2"/>
        <scheme val="minor"/>
      </rPr>
      <t>-SNP ID</t>
    </r>
  </si>
  <si>
    <r>
      <rPr>
        <i/>
        <sz val="12"/>
        <color theme="1"/>
        <rFont val="Calibri"/>
        <family val="2"/>
        <scheme val="minor"/>
      </rPr>
      <t>cis</t>
    </r>
    <r>
      <rPr>
        <sz val="12"/>
        <color theme="1"/>
        <rFont val="Calibri"/>
        <family val="2"/>
        <scheme val="minor"/>
      </rPr>
      <t>-Gene symbol</t>
    </r>
  </si>
  <si>
    <r>
      <rPr>
        <i/>
        <sz val="12"/>
        <color theme="1"/>
        <rFont val="Calibri"/>
        <family val="2"/>
        <scheme val="minor"/>
      </rPr>
      <t>trans</t>
    </r>
    <r>
      <rPr>
        <sz val="12"/>
        <color theme="1"/>
        <rFont val="Calibri"/>
        <family val="2"/>
        <scheme val="minor"/>
      </rPr>
      <t>-Gene symbol</t>
    </r>
  </si>
  <si>
    <r>
      <rPr>
        <i/>
        <sz val="12"/>
        <color theme="1"/>
        <rFont val="Calibri"/>
        <family val="2"/>
        <scheme val="minor"/>
      </rPr>
      <t>trans</t>
    </r>
    <r>
      <rPr>
        <sz val="12"/>
        <color theme="1"/>
        <rFont val="Calibri"/>
        <family val="2"/>
        <scheme val="minor"/>
      </rPr>
      <t>-Gene mappability</t>
    </r>
  </si>
  <si>
    <t>beta change</t>
  </si>
  <si>
    <r>
      <rPr>
        <i/>
        <sz val="12"/>
        <color theme="1"/>
        <rFont val="Calibri"/>
        <family val="2"/>
        <scheme val="minor"/>
      </rPr>
      <t>P</t>
    </r>
    <r>
      <rPr>
        <sz val="12"/>
        <color theme="1"/>
        <rFont val="Calibri"/>
        <family val="2"/>
        <scheme val="minor"/>
      </rPr>
      <t xml:space="preserve"> - value</t>
    </r>
  </si>
  <si>
    <t>FDR</t>
  </si>
  <si>
    <t>KLHL14</t>
  </si>
  <si>
    <t>MAP3K1</t>
  </si>
  <si>
    <t>JPH2</t>
  </si>
  <si>
    <t>ABCB4</t>
  </si>
  <si>
    <t>STOX2</t>
  </si>
  <si>
    <t>SEL1L</t>
  </si>
  <si>
    <t>RP11-206P5.2</t>
  </si>
  <si>
    <t>LIMD2</t>
  </si>
  <si>
    <t>JAKMIP3</t>
  </si>
  <si>
    <t>GALNT18</t>
  </si>
  <si>
    <t>CCDC80</t>
  </si>
  <si>
    <t>MFHAS1</t>
  </si>
  <si>
    <t>SORBS1</t>
  </si>
  <si>
    <t>HRH2</t>
  </si>
  <si>
    <t>C1orf198</t>
  </si>
  <si>
    <t>MAFB</t>
  </si>
  <si>
    <t>RP11-490M8.1</t>
  </si>
  <si>
    <t>ESR1</t>
  </si>
  <si>
    <t>LPPR4</t>
  </si>
  <si>
    <t>PINX1</t>
  </si>
  <si>
    <t>LINC00482</t>
  </si>
  <si>
    <t>CTD-2049O4.1</t>
  </si>
  <si>
    <t>HIATL1</t>
  </si>
  <si>
    <t>RP11-572C15.6</t>
  </si>
  <si>
    <t>SAP30</t>
  </si>
  <si>
    <t>C1orf21</t>
  </si>
  <si>
    <r>
      <t xml:space="preserve">Only the </t>
    </r>
    <r>
      <rPr>
        <i/>
        <sz val="12"/>
        <rFont val="Calibri"/>
        <family val="2"/>
        <scheme val="minor"/>
      </rPr>
      <t>trans</t>
    </r>
    <r>
      <rPr>
        <sz val="12"/>
        <rFont val="Calibri"/>
        <family val="2"/>
        <scheme val="minor"/>
      </rPr>
      <t>-eQTL genes of mappability higher than 0.8 were included in the analyses</t>
    </r>
  </si>
  <si>
    <t>eQTL Dataset</t>
  </si>
  <si>
    <t>SNP ID</t>
  </si>
  <si>
    <t>CLPP</t>
  </si>
  <si>
    <t>melanoma GWAS lead SNP</t>
  </si>
  <si>
    <t>FAM63A</t>
  </si>
  <si>
    <t>C1orf56</t>
  </si>
  <si>
    <t>C2CD4D</t>
  </si>
  <si>
    <t>rs36008098</t>
  </si>
  <si>
    <t>CGN</t>
  </si>
  <si>
    <t>rs9426568</t>
  </si>
  <si>
    <t>PYCR2</t>
  </si>
  <si>
    <t>PSEN2</t>
  </si>
  <si>
    <t>TMEM63A</t>
  </si>
  <si>
    <t>H3F3A</t>
  </si>
  <si>
    <t>10q24.33</t>
  </si>
  <si>
    <t>GSTO2</t>
  </si>
  <si>
    <t>rs11597399</t>
  </si>
  <si>
    <t>rs2995264</t>
  </si>
  <si>
    <t>WDR96</t>
  </si>
  <si>
    <t>rs35007589</t>
  </si>
  <si>
    <t>GSTO1</t>
  </si>
  <si>
    <t>11q13.3</t>
  </si>
  <si>
    <t>SH3BP1</t>
  </si>
  <si>
    <t>ANKRD54</t>
  </si>
  <si>
    <t>APOBEC3G</t>
  </si>
  <si>
    <t>CBY1</t>
  </si>
  <si>
    <t>FAM227A</t>
  </si>
  <si>
    <t>CDC42EP1</t>
  </si>
  <si>
    <t>EIF3L</t>
  </si>
  <si>
    <t>C1QTNF6</t>
  </si>
  <si>
    <t>DDX17</t>
  </si>
  <si>
    <r>
      <t xml:space="preserve">The P-values are calculated based on mediatiion tests </t>
    </r>
    <r>
      <rPr>
        <sz val="12"/>
        <color theme="1"/>
        <rFont val="Calibri"/>
        <family val="2"/>
        <scheme val="minor"/>
      </rPr>
      <t>by GMAC considering up to 5 peer factors as potential confounders (</t>
    </r>
    <r>
      <rPr>
        <b/>
        <sz val="12"/>
        <color theme="1"/>
        <rFont val="Calibri"/>
        <family val="2"/>
        <scheme val="minor"/>
      </rPr>
      <t>with ~5 PEER factors</t>
    </r>
    <r>
      <rPr>
        <sz val="12"/>
        <color theme="1"/>
        <rFont val="Calibri"/>
        <family val="2"/>
        <scheme val="minor"/>
      </rPr>
      <t xml:space="preserve">). The beta change is the percentage of reduction in </t>
    </r>
    <r>
      <rPr>
        <i/>
        <sz val="12"/>
        <color theme="1"/>
        <rFont val="Calibri"/>
        <family val="2"/>
        <scheme val="minor"/>
      </rPr>
      <t>trans</t>
    </r>
    <r>
      <rPr>
        <sz val="12"/>
        <color theme="1"/>
        <rFont val="Calibri"/>
        <family val="2"/>
        <scheme val="minor"/>
      </rPr>
      <t>-effect, which caculated by (β2</t>
    </r>
    <r>
      <rPr>
        <vertAlign val="superscript"/>
        <sz val="12"/>
        <color theme="1"/>
        <rFont val="Calibri (Body)"/>
      </rPr>
      <t>m</t>
    </r>
    <r>
      <rPr>
        <sz val="12"/>
        <color theme="1"/>
        <rFont val="Calibri"/>
        <family val="2"/>
        <scheme val="minor"/>
      </rPr>
      <t xml:space="preserve"> − β2)/β2</t>
    </r>
    <r>
      <rPr>
        <vertAlign val="superscript"/>
        <sz val="12"/>
        <color theme="1"/>
        <rFont val="Calibri (Body)"/>
      </rPr>
      <t>m</t>
    </r>
    <r>
      <rPr>
        <sz val="12"/>
        <color theme="1"/>
        <rFont val="Calibri"/>
        <family val="2"/>
        <scheme val="minor"/>
      </rPr>
      <t xml:space="preserve"> × 100%, where β2</t>
    </r>
    <r>
      <rPr>
        <vertAlign val="superscript"/>
        <sz val="12"/>
        <color theme="1"/>
        <rFont val="Calibri (Body)"/>
      </rPr>
      <t>m</t>
    </r>
    <r>
      <rPr>
        <sz val="12"/>
        <color theme="1"/>
        <rFont val="Calibri"/>
        <family val="2"/>
        <scheme val="minor"/>
      </rPr>
      <t xml:space="preserve"> is the marginal</t>
    </r>
    <r>
      <rPr>
        <i/>
        <sz val="12"/>
        <color theme="1"/>
        <rFont val="Calibri"/>
        <family val="2"/>
        <scheme val="minor"/>
      </rPr>
      <t xml:space="preserve"> trans</t>
    </r>
    <r>
      <rPr>
        <sz val="12"/>
        <color theme="1"/>
        <rFont val="Calibri"/>
        <family val="2"/>
        <scheme val="minor"/>
      </rPr>
      <t xml:space="preserve">-effect of the eQTL on the </t>
    </r>
    <r>
      <rPr>
        <i/>
        <sz val="12"/>
        <color theme="1"/>
        <rFont val="Calibri"/>
        <family val="2"/>
        <scheme val="minor"/>
      </rPr>
      <t>trans</t>
    </r>
    <r>
      <rPr>
        <sz val="12"/>
        <color theme="1"/>
        <rFont val="Calibri"/>
        <family val="2"/>
        <scheme val="minor"/>
      </rPr>
      <t xml:space="preserve">-gene expression levels, and β2 is the trans-effect after adjusting for a potential </t>
    </r>
    <r>
      <rPr>
        <i/>
        <sz val="12"/>
        <color theme="1"/>
        <rFont val="Calibri"/>
        <family val="2"/>
        <scheme val="minor"/>
      </rPr>
      <t>cis</t>
    </r>
    <r>
      <rPr>
        <sz val="12"/>
        <color theme="1"/>
        <rFont val="Calibri"/>
        <family val="2"/>
        <scheme val="minor"/>
      </rPr>
      <t xml:space="preserve">-mediator and other covariates. For trios with true cis-mediations, the marginal trans-effects are nonzero, and after adjusting for the true cis-mediators, we expect the adjusted trans-effects β2 to be substantially reduced; that is, we expect the trios with very significant mediation </t>
    </r>
    <r>
      <rPr>
        <i/>
        <sz val="12"/>
        <color theme="1"/>
        <rFont val="Calibri"/>
        <family val="2"/>
        <scheme val="minor"/>
      </rPr>
      <t>P</t>
    </r>
    <r>
      <rPr>
        <sz val="12"/>
        <color theme="1"/>
        <rFont val="Calibri"/>
        <family val="2"/>
        <scheme val="minor"/>
      </rPr>
      <t xml:space="preserve">-values to have positive percent reduction in </t>
    </r>
    <r>
      <rPr>
        <i/>
        <sz val="12"/>
        <color theme="1"/>
        <rFont val="Calibri"/>
        <family val="2"/>
        <scheme val="minor"/>
      </rPr>
      <t>trans</t>
    </r>
    <r>
      <rPr>
        <sz val="12"/>
        <color theme="1"/>
        <rFont val="Calibri"/>
        <family val="2"/>
        <scheme val="minor"/>
      </rPr>
      <t>-effects.</t>
    </r>
  </si>
  <si>
    <t>ENSG00000213058.3</t>
  </si>
  <si>
    <t>RP4-765C7.2</t>
  </si>
  <si>
    <t>11:18424223</t>
  </si>
  <si>
    <t>ENSG00000214110.3</t>
  </si>
  <si>
    <t>LDHAP4</t>
  </si>
  <si>
    <t>lactate dehydrogenase A pseudogene 4 [Source:HGNC Symbol;Acc:6539]</t>
  </si>
  <si>
    <t>5:149821472</t>
  </si>
  <si>
    <t>ENSG00000224114.1</t>
  </si>
  <si>
    <t>RP11-343H5.4</t>
  </si>
  <si>
    <t>11:125439492</t>
  </si>
  <si>
    <t>ENSG00000236257.1</t>
  </si>
  <si>
    <t>EI24P2</t>
  </si>
  <si>
    <t>etoposide induced 2.4 pseudogene 2 [Source:HGNC Symbol;Acc:44587]</t>
  </si>
  <si>
    <t>1:33088441</t>
  </si>
  <si>
    <t>ENSG00000172799.5</t>
  </si>
  <si>
    <t>ZBTB8OSP2</t>
  </si>
  <si>
    <t>zinc finger and BTB domain containing 8 opposite strand pseudogene 2 [Source:HGNC Symbol;Acc:30326]</t>
  </si>
  <si>
    <t>6:44215784</t>
  </si>
  <si>
    <t>5:165641297</t>
  </si>
  <si>
    <t>1:178380751-178381107</t>
  </si>
  <si>
    <t>9:14921335-14922332</t>
  </si>
  <si>
    <t>1:206869182-206869614</t>
  </si>
  <si>
    <t>1:158423988-158425063</t>
  </si>
  <si>
    <t>2:232298634-232299137</t>
  </si>
  <si>
    <t>cis-eQTL gene</t>
  </si>
  <si>
    <t>trans-eQTL gene</t>
  </si>
  <si>
    <t>Location: genomic location of the trans-eQTL gene (chromosome:start-end)</t>
  </si>
  <si>
    <t>Genes of mappability &lt; 0.8 or overlapping low complexity regions were excluded from the analysis</t>
  </si>
  <si>
    <t>Hair color</t>
  </si>
  <si>
    <t>Tanning</t>
  </si>
  <si>
    <t>skin pigmentation</t>
  </si>
  <si>
    <t>RP11-145A3.4</t>
  </si>
  <si>
    <t>CTA-228A9.3</t>
  </si>
  <si>
    <t>IL2RB</t>
  </si>
  <si>
    <r>
      <t xml:space="preserve">GWAS </t>
    </r>
    <r>
      <rPr>
        <b/>
        <i/>
        <sz val="12"/>
        <color theme="1"/>
        <rFont val="Calibri"/>
        <family val="2"/>
        <scheme val="minor"/>
      </rPr>
      <t>P</t>
    </r>
    <r>
      <rPr>
        <b/>
        <sz val="12"/>
        <color theme="1"/>
        <rFont val="Calibri"/>
        <family val="2"/>
        <scheme val="minor"/>
      </rPr>
      <t>-value (fixed)</t>
    </r>
  </si>
  <si>
    <r>
      <rPr>
        <b/>
        <i/>
        <sz val="12"/>
        <color theme="1"/>
        <rFont val="Calibri"/>
        <family val="2"/>
        <scheme val="minor"/>
      </rPr>
      <t>r</t>
    </r>
    <r>
      <rPr>
        <b/>
        <vertAlign val="superscript"/>
        <sz val="12"/>
        <color theme="1"/>
        <rFont val="Calibri"/>
        <family val="2"/>
        <scheme val="minor"/>
      </rPr>
      <t>2</t>
    </r>
    <r>
      <rPr>
        <b/>
        <sz val="12"/>
        <color theme="1"/>
        <rFont val="Calibri"/>
        <family val="2"/>
        <scheme val="minor"/>
      </rPr>
      <t xml:space="preserve"> with the lead SNP (EUR)</t>
    </r>
  </si>
  <si>
    <t>Nearest expressed gene</t>
  </si>
  <si>
    <t>GWAS locus</t>
  </si>
  <si>
    <t>Nevus count</t>
  </si>
  <si>
    <t>6p25.3</t>
  </si>
  <si>
    <t>9p21.3</t>
  </si>
  <si>
    <t>rs871024</t>
  </si>
  <si>
    <t>rs869330</t>
  </si>
  <si>
    <t>melanocyte</t>
  </si>
  <si>
    <t>RP11-370B11.3</t>
  </si>
  <si>
    <t>14q32.12</t>
  </si>
  <si>
    <t>rs1885194</t>
  </si>
  <si>
    <t>UBR7</t>
  </si>
  <si>
    <t>CICP18</t>
  </si>
  <si>
    <t>RP11-532F6.3</t>
  </si>
  <si>
    <t>rs941799</t>
  </si>
  <si>
    <t>C14orf142</t>
  </si>
  <si>
    <t>CATSPERB</t>
  </si>
  <si>
    <t>rs150527451</t>
  </si>
  <si>
    <t>LRP5</t>
  </si>
  <si>
    <t>RP11-1023L17.2</t>
  </si>
  <si>
    <t>rs993459</t>
  </si>
  <si>
    <t>rs74836424</t>
  </si>
  <si>
    <t>20q11.21</t>
  </si>
  <si>
    <t>rs62209647</t>
  </si>
  <si>
    <t>rs72917317</t>
  </si>
  <si>
    <t>GGT7</t>
  </si>
  <si>
    <t>hair color</t>
  </si>
  <si>
    <t>RP11-757G1.6</t>
  </si>
  <si>
    <t>rs72928978</t>
  </si>
  <si>
    <t>rs117683343</t>
  </si>
  <si>
    <t>SNAI3-AS1</t>
  </si>
  <si>
    <t>ease of tanning</t>
  </si>
  <si>
    <t>chr</t>
  </si>
  <si>
    <t>position</t>
  </si>
  <si>
    <t>Sulem 2008</t>
  </si>
  <si>
    <t>Hair,eye,skin</t>
  </si>
  <si>
    <t>Sulem 2007</t>
  </si>
  <si>
    <t>11q14.3</t>
  </si>
  <si>
    <t>rs1847134</t>
  </si>
  <si>
    <t>Hair,eye,freckle</t>
  </si>
  <si>
    <t>12q21.33</t>
  </si>
  <si>
    <t>Hair,eye,sun</t>
  </si>
  <si>
    <t>13q22.3</t>
  </si>
  <si>
    <t>rs1667392</t>
  </si>
  <si>
    <t>skin,sun</t>
  </si>
  <si>
    <t>Skin</t>
  </si>
  <si>
    <t>15q21.1</t>
  </si>
  <si>
    <t>skin</t>
  </si>
  <si>
    <t>rs291671</t>
  </si>
  <si>
    <t>20q11.22</t>
  </si>
  <si>
    <t>rs183671</t>
  </si>
  <si>
    <t>9p22.2</t>
  </si>
  <si>
    <t>9p23</t>
  </si>
  <si>
    <t>Locus name</t>
  </si>
  <si>
    <r>
      <t>Colocalization posterior probability (CLPP):  probability that the same variant is causal in both GWAS and eQTL. Only the genes of CLPP &gt; 0.01 and SNPs in perfect LD (</t>
    </r>
    <r>
      <rPr>
        <i/>
        <sz val="12"/>
        <color theme="1"/>
        <rFont val="Calibri"/>
        <family val="2"/>
        <scheme val="minor"/>
      </rPr>
      <t>r</t>
    </r>
    <r>
      <rPr>
        <vertAlign val="superscript"/>
        <sz val="12"/>
        <color theme="1"/>
        <rFont val="Calibri"/>
        <family val="2"/>
        <scheme val="minor"/>
      </rPr>
      <t>2</t>
    </r>
    <r>
      <rPr>
        <sz val="12"/>
        <color theme="1"/>
        <rFont val="Calibri"/>
        <family val="2"/>
        <scheme val="minor"/>
      </rPr>
      <t xml:space="preserve"> &gt; 0.99 in 1KG EUR population) with the GWAS lead SNP are presented. Genes of CLPP &gt; 0.05 are shown in bold.  </t>
    </r>
  </si>
  <si>
    <t>Nearest expressed gene: gene whose gene body is closest to the melanoma GWAS SNP and is expressed in the given skin dataset at median TPM &gt; 0</t>
  </si>
  <si>
    <t>Nearest expressed gene: gene whose gene body is closest to the nevus count GWAS SNP and is expressed in the given expression dataset at median TPM &gt; 0</t>
  </si>
  <si>
    <t>GWAS SNPs (P &lt; 5E-8)</t>
  </si>
  <si>
    <t>Region Start</t>
  </si>
  <si>
    <t>Region End</t>
  </si>
  <si>
    <t>Cytoband</t>
  </si>
  <si>
    <t>Interval (bp)</t>
  </si>
  <si>
    <t>Seleted GWAS studies and reported lead SNPs were grouped based on the cytoband, and the region boundary was set based on the union of the lead SNPs in the same cytoband. +/-1Mb interval was set from the boundary to look for the lowest P-value SNP in the same region from the UKBB data.</t>
  </si>
  <si>
    <r>
      <t xml:space="preserve">GWAS lead SNP: the lowest </t>
    </r>
    <r>
      <rPr>
        <i/>
        <sz val="12"/>
        <color theme="1"/>
        <rFont val="Calibri"/>
        <family val="2"/>
        <scheme val="minor"/>
      </rPr>
      <t>P</t>
    </r>
    <r>
      <rPr>
        <sz val="12"/>
        <color theme="1"/>
        <rFont val="Calibri"/>
        <family val="2"/>
        <scheme val="minor"/>
      </rPr>
      <t xml:space="preserve">-value SNP in the locus based on fixed effect model from the UK Biobank dataset. </t>
    </r>
  </si>
  <si>
    <r>
      <t xml:space="preserve">Three pigmentation traits available in UKBB dataset (skin pigmentation, ease of tanning, and hair color coded in a continuous scale of red, blonde, light brown, dark brown, and black) were chosen to obtain the GWAS summary statistics. Each associated region was defined by selected published studies listed in </t>
    </r>
    <r>
      <rPr>
        <b/>
        <sz val="12"/>
        <color theme="1"/>
        <rFont val="Calibri"/>
        <family val="2"/>
        <scheme val="minor"/>
      </rPr>
      <t>Supplemental Table XX</t>
    </r>
    <r>
      <rPr>
        <sz val="12"/>
        <color theme="1"/>
        <rFont val="Calibri"/>
        <family val="2"/>
        <scheme val="minor"/>
      </rPr>
      <t>.</t>
    </r>
  </si>
  <si>
    <t>OBFC1</t>
  </si>
  <si>
    <t>ANKRD11</t>
  </si>
  <si>
    <t>CHMP4B</t>
  </si>
  <si>
    <t>TRAPPC2L</t>
  </si>
  <si>
    <t># of ASE variant in melanocyte eGene</t>
  </si>
  <si>
    <r>
      <t>32 genes showing suggestive mediation (</t>
    </r>
    <r>
      <rPr>
        <b/>
        <i/>
        <sz val="12"/>
        <color theme="1"/>
        <rFont val="Calibri"/>
        <family val="2"/>
        <scheme val="minor"/>
      </rPr>
      <t>P</t>
    </r>
    <r>
      <rPr>
        <b/>
        <sz val="12"/>
        <color theme="1"/>
        <rFont val="Calibri"/>
        <family val="2"/>
        <scheme val="minor"/>
      </rPr>
      <t xml:space="preserve"> &lt; 0.05) when using 10 genotype PC's plus up to 5 PEER factors</t>
    </r>
  </si>
  <si>
    <t>455 eSNP - cis-eGene - trans-gene trios were selected using trans-eQTL cutoff: P &lt; 1 x 10-5, mappability &gt; 0.8, and excluding low complexity region</t>
  </si>
  <si>
    <r>
      <t xml:space="preserve">Reference: see </t>
    </r>
    <r>
      <rPr>
        <b/>
        <sz val="12"/>
        <color theme="1"/>
        <rFont val="Calibri"/>
        <family val="2"/>
        <scheme val="minor"/>
      </rPr>
      <t>Reference</t>
    </r>
    <r>
      <rPr>
        <sz val="12"/>
        <color theme="1"/>
        <rFont val="Calibri"/>
        <family val="2"/>
        <scheme val="minor"/>
      </rPr>
      <t xml:space="preserve"> section of the main text</t>
    </r>
  </si>
  <si>
    <t>Enrichment</t>
  </si>
  <si>
    <t>Cells_EBV_transformed_lymphocytes</t>
  </si>
  <si>
    <t>Minor_Salivary_Gland</t>
  </si>
  <si>
    <t>Brain_Spinal_cord_cervical_c_1</t>
  </si>
  <si>
    <t>Prop. SNPs</t>
  </si>
  <si>
    <t>Prop. h2</t>
  </si>
  <si>
    <t>Prop. h2 Std Error</t>
  </si>
  <si>
    <t>Enrichment Std Error</t>
  </si>
  <si>
    <t>Melanoma heritability partitioning using top 2000 tissue-specific genes</t>
  </si>
  <si>
    <t>Melanoma heritability partitioning using top 4000 tissue-specific genes</t>
  </si>
  <si>
    <t>Melanoma heritability partitioning using top 1000 tissue-specific genes</t>
  </si>
  <si>
    <t>Enrichment FDR</t>
  </si>
  <si>
    <t>Kidney_Cortex</t>
  </si>
  <si>
    <t>Brain_Substantia_nigra</t>
  </si>
  <si>
    <t>Bladder</t>
  </si>
  <si>
    <t>Brain_Amygdala</t>
  </si>
  <si>
    <t>Prop.SNPs: Proportion of SNPs annotated by tissue specific gene set for each tissue</t>
  </si>
  <si>
    <t>Prop. H2: Propotion of melanoma  heritability calculated based on the SNPs annotated by tissue specific gene for each tissue</t>
  </si>
  <si>
    <t>Prop. h2 Std Error: Stardard error of calculated partitioned melanoma hertability</t>
  </si>
  <si>
    <t xml:space="preserve">Enrichment: Calculated by (Prop. heritability) / (Prop. SNPs). </t>
  </si>
  <si>
    <t>Enrichment Std Error: Stardard error of melanoma hertability enrichment</t>
  </si>
  <si>
    <t>Enrichment P-value: P-value of melanoma hertability enrichment</t>
  </si>
  <si>
    <t>Enrichment FDR: FDR adjusted Enrichment P-value</t>
  </si>
  <si>
    <t>Tissue enrichment FDR adjusted P-values less than 0.05 are highlighted by red</t>
  </si>
  <si>
    <t>Tissue category</t>
  </si>
  <si>
    <t>Colon</t>
  </si>
  <si>
    <t>Small Intestine</t>
  </si>
  <si>
    <t>Blood</t>
  </si>
  <si>
    <t>Esophagus</t>
  </si>
  <si>
    <t>Salivary Gland</t>
  </si>
  <si>
    <t>Kidney</t>
  </si>
  <si>
    <t>Nerve</t>
  </si>
  <si>
    <t>Brain</t>
  </si>
  <si>
    <t>Adipose Tissue</t>
  </si>
  <si>
    <t>Breast</t>
  </si>
  <si>
    <t>Blood Vessel</t>
  </si>
  <si>
    <t>Muscle</t>
  </si>
  <si>
    <t>Heart</t>
  </si>
  <si>
    <r>
      <t xml:space="preserve">Melanoma GWAS lead SNP: the lowest </t>
    </r>
    <r>
      <rPr>
        <i/>
        <sz val="12"/>
        <color theme="1"/>
        <rFont val="Calibri"/>
        <family val="2"/>
        <scheme val="minor"/>
      </rPr>
      <t>P</t>
    </r>
    <r>
      <rPr>
        <sz val="12"/>
        <color theme="1"/>
        <rFont val="Calibri"/>
        <family val="2"/>
        <scheme val="minor"/>
      </rPr>
      <t>-value SNP in the locus based on fixed effect model from Law et al (Nat. Genet. 2015) study</t>
    </r>
  </si>
  <si>
    <t xml:space="preserve">eCAVIAR (Hormozdiari et al. AJHG 2016) was used for testing colocalization of GTEx skin eQTL and melanoma GWAS signal. Fifty SNPs upstream and downstream of GWAS lead SNP in each locus were chosen to quantify the probability of the variant to be causal both in GWAS and eQTL studies. </t>
  </si>
  <si>
    <t xml:space="preserve">eCAVIAR (Hormozdiari et al. AJHG 2016) was used for testing colocalization of each eQTL dataset and nevus count GWAS signal. Fifty SNPs upstream and downstream of GWAS lead SNP in each locus were chosen to quantify the probability of the variant to be causal both in GWAS and eQTL studies. </t>
  </si>
  <si>
    <r>
      <t xml:space="preserve">GWAS lead SNP: the lowest </t>
    </r>
    <r>
      <rPr>
        <i/>
        <sz val="12"/>
        <color theme="1"/>
        <rFont val="Calibri"/>
        <family val="2"/>
        <scheme val="minor"/>
      </rPr>
      <t>P</t>
    </r>
    <r>
      <rPr>
        <sz val="12"/>
        <color theme="1"/>
        <rFont val="Calibri"/>
        <family val="2"/>
        <scheme val="minor"/>
      </rPr>
      <t>-value SNP in the locus based on fixed effect model from Duffey et al (Biorxv 2017) study</t>
    </r>
  </si>
  <si>
    <t>GWAS lead SNPs: lead SNPs listed in Law et al (Nat. Genet. 2015) melanoma GWAS meta-analysis paper</t>
  </si>
  <si>
    <t>TDRKH-AS1</t>
  </si>
  <si>
    <t>ACBD3-AS1</t>
  </si>
  <si>
    <t>Supplemental Table S1. Ancestry estimation of 106 individuals</t>
  </si>
  <si>
    <t>Supplemental Table S2. Summary of melanocyte eGenes and significant eQTLs</t>
  </si>
  <si>
    <t>Supplemental Table S3. Summary of eGenes and significant SNPs from melanocytes and 44 GTEx tissue types.</t>
  </si>
  <si>
    <t>Supplemental Table S4. Melanocyte eGenes GO term enrichment</t>
  </si>
  <si>
    <t>Supplemental Table S5. Pigmentation-related eGenes from melanocytes and other relevant eQTL datasets</t>
  </si>
  <si>
    <t>Supplemental Table S6. List of pimentation-related melanocyte eGenes</t>
  </si>
  <si>
    <t>Supplemental Table S7. Genome-wide ASE variants</t>
  </si>
  <si>
    <t>Supplemental Table S8. LD score regression of melanocyte-specific genes for melanoma heritability enrichment</t>
  </si>
  <si>
    <r>
      <t xml:space="preserve">Supplemental Table S9. List of genome-wide significant melanocyte </t>
    </r>
    <r>
      <rPr>
        <b/>
        <i/>
        <sz val="12"/>
        <color theme="1"/>
        <rFont val="Calibri"/>
        <family val="2"/>
        <scheme val="minor"/>
      </rPr>
      <t>trans</t>
    </r>
    <r>
      <rPr>
        <b/>
        <sz val="12"/>
        <color theme="1"/>
        <rFont val="Calibri"/>
        <family val="2"/>
        <scheme val="minor"/>
      </rPr>
      <t>-eQTL</t>
    </r>
  </si>
  <si>
    <r>
      <t xml:space="preserve">Supplemental Table S10. Assessnent of </t>
    </r>
    <r>
      <rPr>
        <b/>
        <i/>
        <sz val="12"/>
        <rFont val="Calibri"/>
        <family val="2"/>
        <scheme val="minor"/>
      </rPr>
      <t>IRF4</t>
    </r>
    <r>
      <rPr>
        <b/>
        <sz val="12"/>
        <rFont val="Calibri"/>
        <family val="2"/>
        <scheme val="minor"/>
      </rPr>
      <t xml:space="preserve"> mediation of </t>
    </r>
    <r>
      <rPr>
        <b/>
        <i/>
        <sz val="12"/>
        <rFont val="Calibri"/>
        <family val="2"/>
        <scheme val="minor"/>
      </rPr>
      <t>trans</t>
    </r>
    <r>
      <rPr>
        <b/>
        <sz val="12"/>
        <rFont val="Calibri"/>
        <family val="2"/>
        <scheme val="minor"/>
      </rPr>
      <t>-eQTL genes</t>
    </r>
  </si>
  <si>
    <r>
      <t xml:space="preserve">Supplemental Table S11. </t>
    </r>
    <r>
      <rPr>
        <b/>
        <i/>
        <sz val="12"/>
        <rFont val="Calibri"/>
        <family val="2"/>
        <scheme val="minor"/>
      </rPr>
      <t>trans</t>
    </r>
    <r>
      <rPr>
        <b/>
        <sz val="12"/>
        <rFont val="Calibri"/>
        <family val="2"/>
        <scheme val="minor"/>
      </rPr>
      <t xml:space="preserve">-eQTL genes mediated by </t>
    </r>
    <r>
      <rPr>
        <b/>
        <i/>
        <sz val="12"/>
        <rFont val="Calibri"/>
        <family val="2"/>
        <scheme val="minor"/>
      </rPr>
      <t>IRF4</t>
    </r>
    <r>
      <rPr>
        <b/>
        <sz val="12"/>
        <rFont val="Calibri"/>
        <family val="2"/>
        <scheme val="minor"/>
      </rPr>
      <t xml:space="preserve"> </t>
    </r>
    <r>
      <rPr>
        <b/>
        <i/>
        <sz val="12"/>
        <rFont val="Calibri"/>
        <family val="2"/>
        <scheme val="minor"/>
      </rPr>
      <t>cis</t>
    </r>
    <r>
      <rPr>
        <b/>
        <sz val="12"/>
        <rFont val="Calibri"/>
        <family val="2"/>
        <scheme val="minor"/>
      </rPr>
      <t>-eQTL by GMAC analysis</t>
    </r>
  </si>
  <si>
    <r>
      <t xml:space="preserve">Supplemental Table S12. Enrichment of IRF4 binding motif in the regions of rs12203592 </t>
    </r>
    <r>
      <rPr>
        <b/>
        <i/>
        <sz val="12"/>
        <rFont val="Calibri"/>
        <family val="2"/>
        <scheme val="minor"/>
      </rPr>
      <t>trans</t>
    </r>
    <r>
      <rPr>
        <b/>
        <sz val="12"/>
        <rFont val="Calibri"/>
        <family val="2"/>
        <scheme val="minor"/>
      </rPr>
      <t>-eQTL genes</t>
    </r>
  </si>
  <si>
    <t>Supplemental Table S13. Colocalization of melanoma GWAS and eQTL signal from two GTEx skin datasets</t>
  </si>
  <si>
    <t>Supplemental Table S14. Colocalization of nevus count GWAS and eQTL signal from melanocytes and two GTEx skin datasets</t>
  </si>
  <si>
    <t>Supplemental Table S15. Colocalization of pigmentation traits GWAS and eQTL signal from melanocytes and two GTEx skin datasets</t>
  </si>
  <si>
    <t>Supplemental Table S16. Pigmentation trait GWAS regions taken from published studies listed in GWAS catalog</t>
  </si>
  <si>
    <t>Supplemental Table S17. Enrichment of eQTLs in melanoma GWAS loci</t>
  </si>
  <si>
    <t>Supplemental Table S18. Hereitability check for the genes with strong eQTL support in melanocytes study</t>
  </si>
  <si>
    <t>Supplemental Table S19. Summary of significant melanoma TWAS genes</t>
  </si>
  <si>
    <t>Supplemental Table S20. Significant melanoma TWAS genes using eQTLs from 44 GTEx tissue types as a reference</t>
  </si>
  <si>
    <t># of significant SNP-gene pairs: number of genome-wide significant SNP-gene pairs (NOT LD-pruned)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</si>
</sst>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0"/>
    <numFmt numFmtId="166" formatCode="0.00000"/>
  </numFmts>
  <fonts count="36">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1"/>
      <name val="Calibri"/>
      <family val="2"/>
      <scheme val="minor"/>
    </font>
    <font>
      <sz val="12"/>
      <name val="Calibri"/>
      <family val="2"/>
      <scheme val="minor"/>
    </font>
    <font>
      <sz val="12"/>
      <color rgb="FFFF0000"/>
      <name val="Calibri"/>
      <family val="2"/>
      <scheme val="minor"/>
    </font>
    <font>
      <b/>
      <sz val="12"/>
      <name val="Calibri"/>
      <family val="2"/>
      <scheme val="minor"/>
    </font>
    <font>
      <i/>
      <sz val="11"/>
      <color theme="1"/>
      <name val="Calibri"/>
      <family val="2"/>
      <scheme val="minor"/>
    </font>
    <font>
      <b/>
      <sz val="11"/>
      <color theme="1"/>
      <name val="Calibri"/>
      <family val="2"/>
      <scheme val="minor"/>
    </font>
    <font>
      <b/>
      <sz val="12"/>
      <color rgb="FFFF0000"/>
      <name val="Calibri"/>
      <family val="2"/>
      <scheme val="minor"/>
    </font>
    <font>
      <b/>
      <vertAlign val="superscript"/>
      <sz val="12"/>
      <color theme="1"/>
      <name val="Calibri"/>
      <family val="2"/>
      <scheme val="minor"/>
    </font>
    <font>
      <b/>
      <i/>
      <sz val="12"/>
      <name val="Calibri"/>
      <family val="2"/>
      <scheme val="minor"/>
    </font>
    <font>
      <b/>
      <i/>
      <sz val="12"/>
      <color theme="1"/>
      <name val="Calibri"/>
      <family val="2"/>
      <scheme val="minor"/>
    </font>
    <font>
      <i/>
      <sz val="12"/>
      <name val="Calibri"/>
      <family val="2"/>
      <scheme val="minor"/>
    </font>
    <font>
      <vertAlign val="superscript"/>
      <sz val="12"/>
      <name val="Calibri"/>
      <family val="2"/>
      <scheme val="minor"/>
    </font>
    <font>
      <i/>
      <sz val="12"/>
      <color theme="1"/>
      <name val="Calibri"/>
      <family val="2"/>
      <scheme val="minor"/>
    </font>
    <font>
      <vertAlign val="superscript"/>
      <sz val="12"/>
      <color theme="1"/>
      <name val="Calibri (Body)"/>
    </font>
    <font>
      <i/>
      <sz val="11"/>
      <name val="Arial"/>
      <family val="2"/>
    </font>
    <font>
      <i/>
      <sz val="12"/>
      <color rgb="FFFF0000"/>
      <name val="Calibri"/>
      <family val="2"/>
      <scheme val="minor"/>
    </font>
    <font>
      <vertAlign val="superscript"/>
      <sz val="12"/>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31">
    <border>
      <left/>
      <right/>
      <top/>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style="medium">
        <color auto="1"/>
      </left>
      <right/>
      <top/>
      <bottom/>
      <diagonal/>
    </border>
    <border>
      <left style="medium">
        <color auto="1"/>
      </left>
      <right/>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style="medium">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right/>
      <top/>
      <bottom style="hair">
        <color auto="1"/>
      </bottom>
      <diagonal/>
    </border>
    <border>
      <left/>
      <right/>
      <top style="hair">
        <color auto="1"/>
      </top>
      <bottom/>
      <diagonal/>
    </border>
    <border>
      <left/>
      <right/>
      <top style="thin">
        <color auto="1"/>
      </top>
      <bottom style="hair">
        <color auto="1"/>
      </bottom>
      <diagonal/>
    </border>
    <border>
      <left/>
      <right/>
      <top style="thin">
        <color indexed="64"/>
      </top>
      <bottom style="medium">
        <color indexed="64"/>
      </bottom>
      <diagonal/>
    </border>
  </borders>
  <cellStyleXfs count="38">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43" fontId="7"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489">
    <xf numFmtId="0" fontId="0" fillId="0" borderId="0" xfId="0"/>
    <xf numFmtId="0" fontId="16" fillId="0" borderId="0" xfId="0" applyFont="1" applyAlignment="1">
      <alignment horizontal="left"/>
    </xf>
    <xf numFmtId="11" fontId="0" fillId="0" borderId="0" xfId="0" applyNumberFormat="1"/>
    <xf numFmtId="0" fontId="0" fillId="0" borderId="0" xfId="0" applyAlignment="1">
      <alignment horizontal="center"/>
    </xf>
    <xf numFmtId="0" fontId="16" fillId="0" borderId="0" xfId="0" applyFont="1"/>
    <xf numFmtId="2" fontId="0" fillId="0" borderId="0" xfId="0" applyNumberFormat="1"/>
    <xf numFmtId="0" fontId="0" fillId="0" borderId="0" xfId="0" applyFont="1"/>
    <xf numFmtId="0" fontId="16" fillId="0" borderId="0" xfId="0" applyFont="1" applyAlignment="1">
      <alignment horizontal="right"/>
    </xf>
    <xf numFmtId="0" fontId="0" fillId="0" borderId="0" xfId="0" applyAlignment="1">
      <alignment horizontal="right"/>
    </xf>
    <xf numFmtId="0" fontId="21" fillId="0" borderId="0" xfId="0" applyFont="1"/>
    <xf numFmtId="11" fontId="20" fillId="0" borderId="0" xfId="0" applyNumberFormat="1" applyFont="1"/>
    <xf numFmtId="0" fontId="0" fillId="0" borderId="0" xfId="0" applyFill="1"/>
    <xf numFmtId="0" fontId="21" fillId="0" borderId="0" xfId="0" applyFont="1" applyFill="1"/>
    <xf numFmtId="11" fontId="0" fillId="0" borderId="0" xfId="0" applyNumberFormat="1" applyAlignment="1">
      <alignment horizontal="center"/>
    </xf>
    <xf numFmtId="0" fontId="0" fillId="0" borderId="0" xfId="0" applyAlignment="1"/>
    <xf numFmtId="0" fontId="0" fillId="0" borderId="0" xfId="0" applyFont="1" applyFill="1"/>
    <xf numFmtId="0" fontId="16" fillId="0" borderId="0" xfId="0" applyFont="1" applyFill="1"/>
    <xf numFmtId="11" fontId="0" fillId="0" borderId="0" xfId="0" applyNumberFormat="1" applyFill="1"/>
    <xf numFmtId="165" fontId="16" fillId="0" borderId="0" xfId="0" applyNumberFormat="1" applyFont="1" applyAlignment="1">
      <alignment horizontal="right"/>
    </xf>
    <xf numFmtId="0" fontId="22" fillId="0" borderId="0" xfId="0" applyFont="1" applyAlignment="1">
      <alignment horizontal="left"/>
    </xf>
    <xf numFmtId="11" fontId="0" fillId="0" borderId="0" xfId="0" applyNumberFormat="1" applyFont="1"/>
    <xf numFmtId="0" fontId="0" fillId="0" borderId="0" xfId="0" applyFont="1" applyAlignment="1">
      <alignment horizontal="center"/>
    </xf>
    <xf numFmtId="0" fontId="0" fillId="0" borderId="0" xfId="0" applyFont="1" applyBorder="1"/>
    <xf numFmtId="0" fontId="14" fillId="0" borderId="0" xfId="0" applyFont="1" applyAlignment="1">
      <alignment vertical="center"/>
    </xf>
    <xf numFmtId="0" fontId="14" fillId="0" borderId="0" xfId="0" applyFont="1"/>
    <xf numFmtId="0" fontId="14" fillId="0" borderId="0" xfId="0" applyFont="1" applyAlignment="1">
      <alignment horizontal="right"/>
    </xf>
    <xf numFmtId="0" fontId="13" fillId="0" borderId="0" xfId="0" applyFont="1"/>
    <xf numFmtId="0" fontId="19" fillId="0" borderId="0" xfId="0" applyFont="1" applyFill="1"/>
    <xf numFmtId="0" fontId="13" fillId="0" borderId="0" xfId="0" applyFont="1" applyFill="1"/>
    <xf numFmtId="0" fontId="13" fillId="0" borderId="0" xfId="0" applyFont="1" applyAlignment="1">
      <alignment horizontal="left"/>
    </xf>
    <xf numFmtId="0" fontId="13" fillId="0" borderId="0" xfId="0" applyFont="1" applyFill="1" applyAlignment="1">
      <alignment horizontal="left"/>
    </xf>
    <xf numFmtId="0" fontId="0" fillId="0" borderId="0" xfId="0" applyFill="1" applyAlignment="1">
      <alignment horizontal="center"/>
    </xf>
    <xf numFmtId="11" fontId="0" fillId="0" borderId="0" xfId="0" applyNumberFormat="1" applyFill="1" applyAlignment="1">
      <alignment horizontal="center"/>
    </xf>
    <xf numFmtId="49" fontId="0" fillId="0" borderId="0" xfId="0" applyNumberFormat="1" applyFill="1" applyAlignment="1">
      <alignment horizontal="center"/>
    </xf>
    <xf numFmtId="0" fontId="20" fillId="0" borderId="0" xfId="0" applyFont="1" applyBorder="1"/>
    <xf numFmtId="0" fontId="16" fillId="0" borderId="0" xfId="0" applyFont="1" applyBorder="1"/>
    <xf numFmtId="1" fontId="16" fillId="0" borderId="0" xfId="0" applyNumberFormat="1" applyFont="1" applyBorder="1"/>
    <xf numFmtId="165" fontId="16" fillId="0" borderId="0" xfId="0" applyNumberFormat="1" applyFont="1" applyBorder="1"/>
    <xf numFmtId="2" fontId="16" fillId="0" borderId="0" xfId="0" applyNumberFormat="1" applyFont="1" applyBorder="1"/>
    <xf numFmtId="0" fontId="15" fillId="0" borderId="0" xfId="0" applyFont="1" applyBorder="1" applyAlignment="1">
      <alignment horizontal="left" vertical="center"/>
    </xf>
    <xf numFmtId="1" fontId="0" fillId="0" borderId="0" xfId="0" applyNumberFormat="1" applyFont="1" applyBorder="1"/>
    <xf numFmtId="165" fontId="0" fillId="0" borderId="0" xfId="0" applyNumberFormat="1" applyFont="1" applyBorder="1"/>
    <xf numFmtId="2" fontId="0" fillId="0" borderId="0" xfId="0" applyNumberFormat="1" applyFont="1" applyBorder="1"/>
    <xf numFmtId="0" fontId="15" fillId="0" borderId="0" xfId="0" applyFont="1" applyBorder="1"/>
    <xf numFmtId="2" fontId="21" fillId="0" borderId="0" xfId="0" applyNumberFormat="1" applyFont="1" applyBorder="1"/>
    <xf numFmtId="0" fontId="12" fillId="0" borderId="0" xfId="0" applyFont="1" applyFill="1" applyBorder="1"/>
    <xf numFmtId="0" fontId="19" fillId="0" borderId="0" xfId="0" applyFont="1" applyBorder="1"/>
    <xf numFmtId="0" fontId="11" fillId="0" borderId="0" xfId="0" applyFont="1" applyAlignment="1">
      <alignment vertical="center"/>
    </xf>
    <xf numFmtId="0" fontId="10" fillId="0" borderId="0" xfId="0" applyFont="1" applyAlignment="1">
      <alignment vertical="center"/>
    </xf>
    <xf numFmtId="0" fontId="10" fillId="0" borderId="0" xfId="0" applyFont="1"/>
    <xf numFmtId="0" fontId="10" fillId="0" borderId="0" xfId="0" applyFont="1" applyAlignment="1">
      <alignment horizontal="left"/>
    </xf>
    <xf numFmtId="0" fontId="10" fillId="0" borderId="0" xfId="0" applyFont="1" applyFill="1"/>
    <xf numFmtId="11" fontId="21" fillId="0" borderId="0" xfId="0" applyNumberFormat="1" applyFont="1"/>
    <xf numFmtId="165" fontId="0" fillId="0" borderId="0" xfId="0" applyNumberFormat="1"/>
    <xf numFmtId="0" fontId="16" fillId="0" borderId="12" xfId="0" applyFont="1" applyBorder="1" applyAlignment="1">
      <alignment wrapText="1"/>
    </xf>
    <xf numFmtId="0" fontId="16" fillId="0" borderId="12" xfId="0" applyFont="1" applyBorder="1" applyAlignment="1">
      <alignment horizontal="center" wrapText="1"/>
    </xf>
    <xf numFmtId="164" fontId="16" fillId="0" borderId="12" xfId="0" applyNumberFormat="1" applyFont="1" applyBorder="1" applyAlignment="1">
      <alignment horizontal="center" wrapText="1"/>
    </xf>
    <xf numFmtId="0" fontId="22" fillId="0" borderId="12" xfId="0" applyNumberFormat="1" applyFont="1" applyFill="1" applyBorder="1" applyAlignment="1">
      <alignment horizontal="center" wrapText="1"/>
    </xf>
    <xf numFmtId="164" fontId="0" fillId="0" borderId="0" xfId="0" applyNumberFormat="1" applyFont="1" applyFill="1" applyBorder="1" applyAlignment="1">
      <alignment horizontal="center"/>
    </xf>
    <xf numFmtId="0" fontId="0" fillId="0" borderId="0" xfId="0" applyNumberFormat="1" applyFont="1" applyFill="1" applyBorder="1" applyAlignment="1">
      <alignment horizontal="center"/>
    </xf>
    <xf numFmtId="0" fontId="0" fillId="0" borderId="15" xfId="0" applyFont="1" applyBorder="1" applyAlignment="1">
      <alignment horizontal="center"/>
    </xf>
    <xf numFmtId="164" fontId="0" fillId="0" borderId="15" xfId="0" applyNumberFormat="1" applyFont="1" applyFill="1" applyBorder="1" applyAlignment="1">
      <alignment horizontal="center"/>
    </xf>
    <xf numFmtId="0" fontId="0" fillId="0" borderId="15" xfId="0" applyNumberFormat="1" applyFont="1" applyFill="1" applyBorder="1" applyAlignment="1">
      <alignment horizontal="center"/>
    </xf>
    <xf numFmtId="0" fontId="9" fillId="0" borderId="0" xfId="0" applyFont="1"/>
    <xf numFmtId="0" fontId="0" fillId="0" borderId="15" xfId="0" applyBorder="1"/>
    <xf numFmtId="0" fontId="0" fillId="0" borderId="12" xfId="0" applyBorder="1" applyAlignment="1">
      <alignment horizontal="center" wrapText="1"/>
    </xf>
    <xf numFmtId="0" fontId="0" fillId="0" borderId="16" xfId="0" applyBorder="1" applyAlignment="1">
      <alignment horizontal="center"/>
    </xf>
    <xf numFmtId="0" fontId="20" fillId="0" borderId="16" xfId="0" applyFont="1" applyFill="1" applyBorder="1" applyAlignment="1">
      <alignment horizontal="center"/>
    </xf>
    <xf numFmtId="0" fontId="0" fillId="0" borderId="15" xfId="0" applyBorder="1" applyAlignment="1">
      <alignment horizontal="center"/>
    </xf>
    <xf numFmtId="0" fontId="20" fillId="0" borderId="15" xfId="0" applyFont="1" applyFill="1" applyBorder="1" applyAlignment="1">
      <alignment horizontal="center"/>
    </xf>
    <xf numFmtId="0" fontId="20" fillId="0" borderId="0" xfId="0" applyFont="1" applyFill="1" applyAlignment="1">
      <alignment horizontal="center"/>
    </xf>
    <xf numFmtId="0" fontId="0" fillId="0" borderId="15" xfId="0" applyFill="1" applyBorder="1" applyAlignment="1">
      <alignment horizontal="center"/>
    </xf>
    <xf numFmtId="0" fontId="9" fillId="0" borderId="0" xfId="0" applyFont="1" applyFill="1"/>
    <xf numFmtId="0" fontId="16" fillId="0" borderId="12" xfId="0" applyFont="1" applyFill="1" applyBorder="1" applyAlignment="1">
      <alignment horizontal="center"/>
    </xf>
    <xf numFmtId="11" fontId="16" fillId="0" borderId="12" xfId="0" applyNumberFormat="1" applyFont="1" applyFill="1" applyBorder="1" applyAlignment="1">
      <alignment horizontal="center"/>
    </xf>
    <xf numFmtId="0" fontId="0" fillId="0" borderId="0" xfId="0" applyFill="1" applyBorder="1" applyAlignment="1">
      <alignment horizontal="center"/>
    </xf>
    <xf numFmtId="11" fontId="0" fillId="0" borderId="0" xfId="0" applyNumberFormat="1" applyFill="1" applyBorder="1" applyAlignment="1">
      <alignment horizontal="center"/>
    </xf>
    <xf numFmtId="11" fontId="0" fillId="0" borderId="15" xfId="0" applyNumberFormat="1" applyFill="1" applyBorder="1" applyAlignment="1">
      <alignment horizontal="center"/>
    </xf>
    <xf numFmtId="0" fontId="9" fillId="0" borderId="0" xfId="0" applyFont="1" applyFill="1" applyAlignment="1">
      <alignment wrapText="1"/>
    </xf>
    <xf numFmtId="0" fontId="0" fillId="0" borderId="2" xfId="0" applyFont="1" applyBorder="1" applyAlignment="1">
      <alignment horizontal="center"/>
    </xf>
    <xf numFmtId="0" fontId="20" fillId="0" borderId="1" xfId="0" applyFont="1" applyBorder="1" applyAlignment="1">
      <alignment horizontal="center"/>
    </xf>
    <xf numFmtId="1" fontId="20" fillId="0" borderId="1" xfId="0" applyNumberFormat="1" applyFont="1" applyBorder="1" applyAlignment="1">
      <alignment horizontal="center"/>
    </xf>
    <xf numFmtId="0" fontId="20" fillId="0" borderId="0" xfId="0" applyFont="1" applyAlignment="1">
      <alignment horizontal="center"/>
    </xf>
    <xf numFmtId="0" fontId="20" fillId="0" borderId="0" xfId="0" applyFont="1" applyBorder="1" applyAlignment="1">
      <alignment horizontal="center"/>
    </xf>
    <xf numFmtId="2" fontId="20" fillId="0" borderId="0" xfId="0" applyNumberFormat="1" applyFont="1" applyBorder="1" applyAlignment="1">
      <alignment horizontal="center"/>
    </xf>
    <xf numFmtId="0" fontId="20" fillId="0" borderId="2" xfId="0" applyFont="1" applyBorder="1" applyAlignment="1">
      <alignment horizontal="center"/>
    </xf>
    <xf numFmtId="1" fontId="20" fillId="0" borderId="2" xfId="0" applyNumberFormat="1" applyFont="1" applyBorder="1" applyAlignment="1">
      <alignment horizontal="center"/>
    </xf>
    <xf numFmtId="1" fontId="20" fillId="0" borderId="0" xfId="0" applyNumberFormat="1" applyFont="1" applyAlignment="1">
      <alignment horizontal="center"/>
    </xf>
    <xf numFmtId="2" fontId="20" fillId="0" borderId="0" xfId="0" applyNumberFormat="1" applyFont="1" applyAlignment="1">
      <alignment horizontal="center"/>
    </xf>
    <xf numFmtId="0" fontId="20" fillId="0" borderId="1" xfId="0" applyFont="1" applyFill="1" applyBorder="1" applyAlignment="1">
      <alignment horizontal="center"/>
    </xf>
    <xf numFmtId="1" fontId="20" fillId="0" borderId="1" xfId="0" applyNumberFormat="1" applyFont="1" applyFill="1" applyBorder="1" applyAlignment="1">
      <alignment horizontal="center"/>
    </xf>
    <xf numFmtId="0" fontId="20" fillId="0" borderId="0" xfId="0" applyFont="1" applyFill="1" applyBorder="1" applyAlignment="1">
      <alignment horizontal="center"/>
    </xf>
    <xf numFmtId="2" fontId="20" fillId="0" borderId="0" xfId="0" applyNumberFormat="1" applyFont="1" applyFill="1" applyBorder="1" applyAlignment="1">
      <alignment horizontal="center"/>
    </xf>
    <xf numFmtId="0" fontId="0" fillId="0" borderId="0" xfId="0" applyFont="1" applyBorder="1" applyAlignment="1">
      <alignment horizontal="center"/>
    </xf>
    <xf numFmtId="1" fontId="20" fillId="0" borderId="15" xfId="0" applyNumberFormat="1" applyFont="1" applyFill="1" applyBorder="1" applyAlignment="1">
      <alignment horizontal="center"/>
    </xf>
    <xf numFmtId="0" fontId="16" fillId="0" borderId="12" xfId="0" applyFont="1" applyFill="1" applyBorder="1" applyAlignment="1">
      <alignment horizontal="center" wrapText="1"/>
    </xf>
    <xf numFmtId="11" fontId="16" fillId="0" borderId="12" xfId="0" applyNumberFormat="1" applyFont="1" applyBorder="1" applyAlignment="1">
      <alignment wrapText="1"/>
    </xf>
    <xf numFmtId="0" fontId="16" fillId="0" borderId="12" xfId="0" applyFont="1" applyFill="1" applyBorder="1" applyAlignment="1">
      <alignment wrapText="1"/>
    </xf>
    <xf numFmtId="11" fontId="0" fillId="0" borderId="15" xfId="0" applyNumberFormat="1" applyBorder="1" applyAlignment="1">
      <alignment horizontal="center"/>
    </xf>
    <xf numFmtId="49" fontId="0" fillId="0" borderId="15" xfId="0" applyNumberFormat="1" applyFill="1" applyBorder="1" applyAlignment="1">
      <alignment horizontal="center"/>
    </xf>
    <xf numFmtId="0" fontId="20" fillId="0" borderId="0" xfId="0" applyFont="1" applyAlignment="1">
      <alignment horizontal="center" wrapText="1"/>
    </xf>
    <xf numFmtId="0" fontId="20" fillId="0" borderId="0" xfId="0" applyFont="1" applyFill="1" applyAlignment="1">
      <alignment horizontal="center" wrapText="1"/>
    </xf>
    <xf numFmtId="0" fontId="0" fillId="0" borderId="0" xfId="0" applyAlignment="1">
      <alignment horizontal="center" wrapText="1"/>
    </xf>
    <xf numFmtId="2" fontId="0" fillId="0" borderId="0" xfId="0" applyNumberFormat="1" applyAlignment="1">
      <alignment horizontal="center"/>
    </xf>
    <xf numFmtId="0" fontId="22" fillId="0" borderId="12" xfId="0" applyFont="1" applyBorder="1" applyAlignment="1">
      <alignment horizontal="center" wrapText="1"/>
    </xf>
    <xf numFmtId="2" fontId="22" fillId="0" borderId="12" xfId="0" applyNumberFormat="1" applyFont="1" applyBorder="1" applyAlignment="1">
      <alignment horizontal="center" wrapText="1"/>
    </xf>
    <xf numFmtId="11" fontId="0" fillId="0" borderId="0" xfId="0" applyNumberFormat="1" applyFont="1" applyAlignment="1">
      <alignment horizontal="center"/>
    </xf>
    <xf numFmtId="0" fontId="0" fillId="0" borderId="0" xfId="0" applyFont="1" applyFill="1" applyAlignment="1">
      <alignment horizontal="center"/>
    </xf>
    <xf numFmtId="0" fontId="0" fillId="0" borderId="2" xfId="0" applyBorder="1" applyAlignment="1">
      <alignment horizontal="center"/>
    </xf>
    <xf numFmtId="1" fontId="25" fillId="0" borderId="13" xfId="0" applyNumberFormat="1" applyFont="1" applyBorder="1" applyAlignment="1">
      <alignment horizontal="center" vertical="center" wrapText="1"/>
    </xf>
    <xf numFmtId="0" fontId="25" fillId="0" borderId="13" xfId="0" applyFont="1" applyBorder="1" applyAlignment="1">
      <alignment horizontal="center" wrapText="1"/>
    </xf>
    <xf numFmtId="0" fontId="25" fillId="0" borderId="14" xfId="0" applyFont="1" applyBorder="1" applyAlignment="1">
      <alignment horizontal="center" wrapText="1"/>
    </xf>
    <xf numFmtId="0" fontId="20" fillId="0" borderId="5" xfId="0" applyFont="1" applyBorder="1" applyAlignment="1">
      <alignment horizontal="center" vertical="center"/>
    </xf>
    <xf numFmtId="1" fontId="21" fillId="0" borderId="3" xfId="0" applyNumberFormat="1" applyFont="1" applyBorder="1" applyAlignment="1">
      <alignment horizontal="center" vertical="center"/>
    </xf>
    <xf numFmtId="0" fontId="20" fillId="0" borderId="0" xfId="0" applyFont="1" applyBorder="1" applyAlignment="1">
      <alignment horizontal="center" vertical="center"/>
    </xf>
    <xf numFmtId="165" fontId="20" fillId="0" borderId="0" xfId="0" applyNumberFormat="1" applyFont="1" applyBorder="1" applyAlignment="1">
      <alignment horizontal="center" vertical="center"/>
    </xf>
    <xf numFmtId="2" fontId="20" fillId="0" borderId="0" xfId="0" applyNumberFormat="1" applyFont="1" applyBorder="1" applyAlignment="1">
      <alignment horizontal="center" vertical="center"/>
    </xf>
    <xf numFmtId="1" fontId="25" fillId="0" borderId="4" xfId="0" applyNumberFormat="1" applyFont="1" applyBorder="1" applyAlignment="1">
      <alignment horizontal="center" vertical="center"/>
    </xf>
    <xf numFmtId="0" fontId="25" fillId="0" borderId="4" xfId="0" applyFont="1" applyBorder="1" applyAlignment="1">
      <alignment horizontal="center"/>
    </xf>
    <xf numFmtId="0" fontId="21" fillId="0" borderId="3" xfId="0" applyFont="1" applyBorder="1" applyAlignment="1">
      <alignment horizontal="center"/>
    </xf>
    <xf numFmtId="0" fontId="20" fillId="0" borderId="6" xfId="0" applyFont="1" applyBorder="1" applyAlignment="1">
      <alignment horizontal="center" vertical="center"/>
    </xf>
    <xf numFmtId="1" fontId="21" fillId="0" borderId="7" xfId="0" applyNumberFormat="1" applyFont="1" applyBorder="1" applyAlignment="1">
      <alignment horizontal="center" vertical="center"/>
    </xf>
    <xf numFmtId="0" fontId="20" fillId="0" borderId="8" xfId="0" applyFont="1" applyBorder="1" applyAlignment="1">
      <alignment horizontal="center" vertical="center"/>
    </xf>
    <xf numFmtId="165" fontId="20" fillId="0" borderId="8" xfId="0" applyNumberFormat="1" applyFont="1" applyBorder="1" applyAlignment="1">
      <alignment horizontal="center" vertical="center"/>
    </xf>
    <xf numFmtId="2" fontId="20" fillId="0" borderId="8" xfId="0" applyNumberFormat="1" applyFont="1" applyBorder="1" applyAlignment="1">
      <alignment horizontal="center" vertical="center"/>
    </xf>
    <xf numFmtId="1" fontId="25" fillId="0" borderId="9" xfId="0" applyNumberFormat="1" applyFont="1" applyBorder="1" applyAlignment="1">
      <alignment horizontal="center" vertical="center"/>
    </xf>
    <xf numFmtId="0" fontId="20" fillId="0" borderId="8" xfId="0" applyFont="1" applyBorder="1" applyAlignment="1">
      <alignment horizontal="center"/>
    </xf>
    <xf numFmtId="2" fontId="20" fillId="0" borderId="8" xfId="0" applyNumberFormat="1" applyFont="1" applyBorder="1" applyAlignment="1">
      <alignment horizontal="center"/>
    </xf>
    <xf numFmtId="0" fontId="25" fillId="0" borderId="9" xfId="0" applyFont="1" applyBorder="1" applyAlignment="1">
      <alignment horizontal="center"/>
    </xf>
    <xf numFmtId="0" fontId="21" fillId="0" borderId="7" xfId="0" applyFont="1" applyBorder="1" applyAlignment="1">
      <alignment horizontal="center"/>
    </xf>
    <xf numFmtId="1" fontId="20" fillId="0" borderId="0" xfId="0" applyNumberFormat="1" applyFont="1" applyBorder="1" applyAlignment="1">
      <alignment horizontal="center" vertical="center"/>
    </xf>
    <xf numFmtId="0" fontId="22" fillId="0" borderId="10" xfId="0" applyFont="1" applyBorder="1" applyAlignment="1">
      <alignment horizontal="center" vertical="center" wrapText="1"/>
    </xf>
    <xf numFmtId="1" fontId="25" fillId="0" borderId="11" xfId="0" applyNumberFormat="1" applyFont="1" applyBorder="1" applyAlignment="1">
      <alignment horizontal="center" vertical="center" wrapText="1"/>
    </xf>
    <xf numFmtId="0" fontId="22" fillId="0" borderId="12" xfId="0" applyFont="1" applyBorder="1" applyAlignment="1">
      <alignment horizontal="center" vertical="center" wrapText="1"/>
    </xf>
    <xf numFmtId="165"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0" fontId="25" fillId="0" borderId="11" xfId="0" applyFont="1" applyBorder="1" applyAlignment="1">
      <alignment horizontal="center" wrapText="1"/>
    </xf>
    <xf numFmtId="0" fontId="22" fillId="0" borderId="12" xfId="0" applyFont="1" applyBorder="1" applyAlignment="1">
      <alignment wrapText="1"/>
    </xf>
    <xf numFmtId="0" fontId="20" fillId="0" borderId="15" xfId="0" applyFont="1" applyBorder="1" applyAlignment="1">
      <alignment horizontal="center" vertical="center"/>
    </xf>
    <xf numFmtId="1" fontId="20" fillId="0" borderId="15" xfId="0" applyNumberFormat="1" applyFont="1" applyBorder="1" applyAlignment="1">
      <alignment horizontal="center" vertical="center"/>
    </xf>
    <xf numFmtId="165" fontId="20" fillId="0" borderId="15" xfId="0" applyNumberFormat="1" applyFont="1" applyBorder="1" applyAlignment="1">
      <alignment horizontal="center" vertical="center"/>
    </xf>
    <xf numFmtId="2" fontId="20" fillId="0" borderId="15" xfId="0" applyNumberFormat="1" applyFont="1" applyBorder="1" applyAlignment="1">
      <alignment horizontal="center" vertical="center"/>
    </xf>
    <xf numFmtId="0" fontId="20" fillId="0" borderId="15" xfId="0" applyFont="1" applyBorder="1" applyAlignment="1">
      <alignment horizontal="center"/>
    </xf>
    <xf numFmtId="2" fontId="20" fillId="0" borderId="15" xfId="0" applyNumberFormat="1" applyFont="1" applyBorder="1" applyAlignment="1">
      <alignment horizontal="center"/>
    </xf>
    <xf numFmtId="1" fontId="20" fillId="0" borderId="17" xfId="0" applyNumberFormat="1" applyFont="1" applyBorder="1" applyAlignment="1">
      <alignment horizontal="center" vertical="center"/>
    </xf>
    <xf numFmtId="0" fontId="20" fillId="0" borderId="18" xfId="0" applyFont="1" applyBorder="1" applyAlignment="1">
      <alignment horizontal="center" vertical="center"/>
    </xf>
    <xf numFmtId="165" fontId="20" fillId="0" borderId="18" xfId="0" applyNumberFormat="1" applyFont="1" applyBorder="1" applyAlignment="1">
      <alignment horizontal="center" vertical="center"/>
    </xf>
    <xf numFmtId="2" fontId="20" fillId="0" borderId="18" xfId="0" applyNumberFormat="1" applyFont="1" applyBorder="1" applyAlignment="1">
      <alignment horizontal="center" vertical="center"/>
    </xf>
    <xf numFmtId="1" fontId="20" fillId="0" borderId="19" xfId="0" applyNumberFormat="1" applyFont="1" applyBorder="1" applyAlignment="1">
      <alignment horizontal="center" vertical="center"/>
    </xf>
    <xf numFmtId="1" fontId="20" fillId="0" borderId="3" xfId="0" applyNumberFormat="1" applyFont="1" applyBorder="1" applyAlignment="1">
      <alignment horizontal="center" vertical="center"/>
    </xf>
    <xf numFmtId="1" fontId="20" fillId="0" borderId="4" xfId="0" applyNumberFormat="1" applyFont="1" applyBorder="1" applyAlignment="1">
      <alignment horizontal="center" vertical="center"/>
    </xf>
    <xf numFmtId="1" fontId="20" fillId="0" borderId="20" xfId="0" applyNumberFormat="1" applyFont="1" applyBorder="1" applyAlignment="1">
      <alignment horizontal="center" vertical="center"/>
    </xf>
    <xf numFmtId="1" fontId="20" fillId="0" borderId="21" xfId="0" applyNumberFormat="1" applyFont="1" applyBorder="1" applyAlignment="1">
      <alignment horizontal="center" vertical="center"/>
    </xf>
    <xf numFmtId="0" fontId="20" fillId="0" borderId="17" xfId="0" applyFont="1" applyBorder="1" applyAlignment="1">
      <alignment horizontal="center"/>
    </xf>
    <xf numFmtId="0" fontId="20" fillId="0" borderId="18" xfId="0" applyFont="1" applyBorder="1" applyAlignment="1">
      <alignment horizontal="center"/>
    </xf>
    <xf numFmtId="2" fontId="20" fillId="0" borderId="18" xfId="0" applyNumberFormat="1" applyFont="1" applyBorder="1" applyAlignment="1">
      <alignment horizontal="center"/>
    </xf>
    <xf numFmtId="0" fontId="20" fillId="0" borderId="19"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20" xfId="0" applyFont="1" applyBorder="1" applyAlignment="1">
      <alignment horizontal="center"/>
    </xf>
    <xf numFmtId="0" fontId="20" fillId="0" borderId="21" xfId="0" applyFont="1" applyBorder="1" applyAlignment="1">
      <alignment horizontal="center"/>
    </xf>
    <xf numFmtId="0" fontId="16" fillId="0" borderId="13" xfId="0" applyFont="1" applyBorder="1" applyAlignment="1">
      <alignment horizontal="left" vertical="center"/>
    </xf>
    <xf numFmtId="0" fontId="16" fillId="0" borderId="0" xfId="0" applyFont="1" applyBorder="1" applyAlignment="1">
      <alignment horizontal="left"/>
    </xf>
    <xf numFmtId="11" fontId="16" fillId="0" borderId="0" xfId="0" applyNumberFormat="1" applyFont="1" applyBorder="1"/>
    <xf numFmtId="11" fontId="22" fillId="0" borderId="12" xfId="0" applyNumberFormat="1" applyFont="1" applyBorder="1" applyAlignment="1">
      <alignment horizontal="center" vertical="center" wrapText="1"/>
    </xf>
    <xf numFmtId="11" fontId="20" fillId="0" borderId="0" xfId="0" applyNumberFormat="1" applyFont="1" applyBorder="1" applyAlignment="1">
      <alignment horizontal="center" vertical="center"/>
    </xf>
    <xf numFmtId="11" fontId="20" fillId="0" borderId="8" xfId="0" applyNumberFormat="1" applyFont="1" applyBorder="1" applyAlignment="1">
      <alignment horizontal="center" vertical="center"/>
    </xf>
    <xf numFmtId="11" fontId="20" fillId="0" borderId="18" xfId="0" applyNumberFormat="1" applyFont="1" applyBorder="1" applyAlignment="1">
      <alignment horizontal="center" vertical="center"/>
    </xf>
    <xf numFmtId="11" fontId="20" fillId="0" borderId="15" xfId="0" applyNumberFormat="1" applyFont="1" applyBorder="1" applyAlignment="1">
      <alignment horizontal="center" vertical="center"/>
    </xf>
    <xf numFmtId="11" fontId="0" fillId="0" borderId="0" xfId="0" applyNumberFormat="1" applyFont="1" applyBorder="1"/>
    <xf numFmtId="11" fontId="22" fillId="0" borderId="12" xfId="0" applyNumberFormat="1" applyFont="1" applyBorder="1" applyAlignment="1">
      <alignment horizontal="center" wrapText="1"/>
    </xf>
    <xf numFmtId="11" fontId="20" fillId="0" borderId="0" xfId="0" applyNumberFormat="1" applyFont="1" applyBorder="1" applyAlignment="1">
      <alignment horizontal="center"/>
    </xf>
    <xf numFmtId="11" fontId="20" fillId="0" borderId="8" xfId="0" applyNumberFormat="1" applyFont="1" applyBorder="1" applyAlignment="1">
      <alignment horizontal="center"/>
    </xf>
    <xf numFmtId="11" fontId="20" fillId="0" borderId="18" xfId="0" applyNumberFormat="1" applyFont="1" applyBorder="1" applyAlignment="1">
      <alignment horizontal="center"/>
    </xf>
    <xf numFmtId="11" fontId="20" fillId="0" borderId="15" xfId="0" applyNumberFormat="1" applyFont="1" applyBorder="1" applyAlignment="1">
      <alignment horizontal="center"/>
    </xf>
    <xf numFmtId="165" fontId="22" fillId="0" borderId="12" xfId="0" applyNumberFormat="1" applyFont="1" applyBorder="1" applyAlignment="1">
      <alignment horizontal="center" wrapText="1"/>
    </xf>
    <xf numFmtId="165" fontId="20" fillId="0" borderId="0" xfId="0" applyNumberFormat="1" applyFont="1" applyBorder="1" applyAlignment="1">
      <alignment horizontal="center"/>
    </xf>
    <xf numFmtId="165" fontId="20" fillId="0" borderId="8" xfId="0" applyNumberFormat="1" applyFont="1" applyBorder="1" applyAlignment="1">
      <alignment horizontal="center"/>
    </xf>
    <xf numFmtId="165" fontId="20" fillId="0" borderId="15" xfId="0" applyNumberFormat="1" applyFont="1" applyBorder="1" applyAlignment="1">
      <alignment horizontal="center"/>
    </xf>
    <xf numFmtId="165" fontId="20" fillId="0" borderId="18" xfId="0" applyNumberFormat="1" applyFont="1" applyBorder="1" applyAlignment="1">
      <alignment horizontal="center"/>
    </xf>
    <xf numFmtId="0" fontId="25" fillId="0" borderId="5" xfId="0" applyFont="1" applyBorder="1" applyAlignment="1">
      <alignment horizontal="center" vertical="center"/>
    </xf>
    <xf numFmtId="2" fontId="0" fillId="0" borderId="15" xfId="0" applyNumberFormat="1" applyBorder="1" applyAlignment="1">
      <alignment horizontal="center"/>
    </xf>
    <xf numFmtId="0" fontId="0" fillId="0" borderId="0" xfId="0" applyBorder="1" applyAlignment="1">
      <alignment horizontal="center"/>
    </xf>
    <xf numFmtId="2" fontId="16" fillId="0" borderId="12" xfId="0" applyNumberFormat="1" applyFont="1" applyBorder="1" applyAlignment="1">
      <alignment horizontal="center" wrapText="1"/>
    </xf>
    <xf numFmtId="11" fontId="0" fillId="0" borderId="0" xfId="0" applyNumberFormat="1" applyBorder="1" applyAlignment="1">
      <alignment horizontal="center"/>
    </xf>
    <xf numFmtId="2" fontId="0" fillId="0" borderId="0" xfId="0" applyNumberFormat="1" applyBorder="1" applyAlignment="1">
      <alignment horizontal="center"/>
    </xf>
    <xf numFmtId="0" fontId="16" fillId="0" borderId="0" xfId="0" applyFont="1" applyBorder="1" applyAlignment="1">
      <alignment horizontal="center"/>
    </xf>
    <xf numFmtId="0" fontId="16" fillId="0" borderId="15" xfId="0" applyFont="1" applyBorder="1" applyAlignment="1">
      <alignment horizontal="center"/>
    </xf>
    <xf numFmtId="0" fontId="21" fillId="0" borderId="0" xfId="0" applyFont="1" applyBorder="1" applyAlignment="1">
      <alignment horizontal="center"/>
    </xf>
    <xf numFmtId="0" fontId="16" fillId="0" borderId="12" xfId="0" applyFont="1" applyBorder="1" applyAlignment="1">
      <alignment horizontal="center" vertical="center" wrapText="1"/>
    </xf>
    <xf numFmtId="165" fontId="16" fillId="0" borderId="12" xfId="0" applyNumberFormat="1" applyFont="1" applyBorder="1" applyAlignment="1">
      <alignment horizontal="center" vertical="center" wrapText="1"/>
    </xf>
    <xf numFmtId="0" fontId="20" fillId="0" borderId="16" xfId="0" applyFont="1" applyBorder="1" applyAlignment="1">
      <alignment horizontal="center" vertical="center"/>
    </xf>
    <xf numFmtId="0" fontId="0" fillId="0" borderId="16" xfId="0" applyFont="1" applyBorder="1" applyAlignment="1">
      <alignment horizontal="center" vertical="center"/>
    </xf>
    <xf numFmtId="165" fontId="0" fillId="0" borderId="16" xfId="0" applyNumberFormat="1" applyFont="1" applyBorder="1" applyAlignment="1">
      <alignment horizontal="center" vertical="center"/>
    </xf>
    <xf numFmtId="11" fontId="20" fillId="0" borderId="16" xfId="0" applyNumberFormat="1" applyFont="1" applyBorder="1" applyAlignment="1">
      <alignment horizontal="center" vertical="center"/>
    </xf>
    <xf numFmtId="0" fontId="0" fillId="0" borderId="0" xfId="0" applyFont="1" applyBorder="1" applyAlignment="1">
      <alignment horizontal="center" vertical="center"/>
    </xf>
    <xf numFmtId="165" fontId="0" fillId="0" borderId="0" xfId="0" applyNumberFormat="1" applyFont="1" applyBorder="1" applyAlignment="1">
      <alignment horizontal="center" vertical="center"/>
    </xf>
    <xf numFmtId="0" fontId="22" fillId="0" borderId="0" xfId="0" applyFont="1" applyBorder="1" applyAlignment="1">
      <alignment horizontal="center" vertical="center"/>
    </xf>
    <xf numFmtId="0" fontId="25" fillId="0" borderId="0" xfId="0" applyFont="1" applyBorder="1" applyAlignment="1">
      <alignment horizontal="center" vertical="center"/>
    </xf>
    <xf numFmtId="165" fontId="16" fillId="0" borderId="0" xfId="0" applyNumberFormat="1" applyFont="1" applyBorder="1" applyAlignment="1">
      <alignment horizontal="center" vertical="center"/>
    </xf>
    <xf numFmtId="165" fontId="25" fillId="0" borderId="0" xfId="0" applyNumberFormat="1" applyFont="1" applyBorder="1" applyAlignment="1">
      <alignment horizontal="center" vertical="center"/>
    </xf>
    <xf numFmtId="0" fontId="20"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5" xfId="0" applyFont="1" applyFill="1" applyBorder="1" applyAlignment="1">
      <alignment horizontal="center" vertical="center"/>
    </xf>
    <xf numFmtId="0" fontId="25" fillId="0" borderId="15" xfId="0" applyFont="1" applyBorder="1" applyAlignment="1">
      <alignment horizontal="center" vertical="center"/>
    </xf>
    <xf numFmtId="165" fontId="16" fillId="0" borderId="15" xfId="0" applyNumberFormat="1" applyFont="1" applyBorder="1" applyAlignment="1">
      <alignment horizontal="center" vertical="center"/>
    </xf>
    <xf numFmtId="165" fontId="25" fillId="0" borderId="15" xfId="0" applyNumberFormat="1" applyFont="1" applyBorder="1" applyAlignment="1">
      <alignment horizontal="center" vertical="center"/>
    </xf>
    <xf numFmtId="0" fontId="8" fillId="0" borderId="0" xfId="0" applyFont="1" applyFill="1"/>
    <xf numFmtId="0" fontId="16" fillId="0" borderId="0" xfId="0" applyFont="1" applyAlignment="1">
      <alignment horizontal="left"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12" xfId="0" applyFont="1" applyFill="1" applyBorder="1" applyAlignment="1">
      <alignment horizontal="center" vertical="center" wrapText="1"/>
    </xf>
    <xf numFmtId="11" fontId="0" fillId="0" borderId="0" xfId="0" applyNumberFormat="1" applyAlignment="1">
      <alignment horizontal="center" vertical="center"/>
    </xf>
    <xf numFmtId="3" fontId="0" fillId="0" borderId="0" xfId="11" applyNumberFormat="1" applyFont="1" applyAlignment="1">
      <alignment horizontal="center" vertical="center"/>
    </xf>
    <xf numFmtId="11" fontId="0" fillId="0" borderId="0" xfId="0" applyNumberFormat="1" applyBorder="1" applyAlignment="1">
      <alignment horizontal="center" vertical="center"/>
    </xf>
    <xf numFmtId="0" fontId="21" fillId="0" borderId="0" xfId="0" applyFont="1" applyAlignment="1">
      <alignment horizontal="center" vertical="center"/>
    </xf>
    <xf numFmtId="11" fontId="21" fillId="0" borderId="0" xfId="0" applyNumberFormat="1" applyFont="1" applyAlignment="1">
      <alignment horizontal="center" vertical="center"/>
    </xf>
    <xf numFmtId="0" fontId="0" fillId="0" borderId="15" xfId="0" applyBorder="1" applyAlignment="1">
      <alignment horizontal="center" vertical="center"/>
    </xf>
    <xf numFmtId="11" fontId="0" fillId="0" borderId="15" xfId="0" applyNumberFormat="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center" vertical="center"/>
    </xf>
    <xf numFmtId="0" fontId="20" fillId="0" borderId="0" xfId="0" applyFont="1"/>
    <xf numFmtId="0" fontId="20" fillId="0" borderId="0" xfId="0" applyFont="1" applyBorder="1" applyAlignment="1">
      <alignment horizontal="center" vertical="center"/>
    </xf>
    <xf numFmtId="0" fontId="20" fillId="0" borderId="15" xfId="0" applyFont="1" applyBorder="1" applyAlignment="1">
      <alignment horizontal="center" vertical="center"/>
    </xf>
    <xf numFmtId="0" fontId="16" fillId="0" borderId="15" xfId="0" applyFont="1" applyBorder="1" applyAlignment="1">
      <alignment wrapText="1"/>
    </xf>
    <xf numFmtId="0" fontId="16" fillId="0" borderId="15" xfId="0" applyFont="1" applyBorder="1" applyAlignment="1">
      <alignment horizontal="center" wrapText="1"/>
    </xf>
    <xf numFmtId="0" fontId="0" fillId="0" borderId="0" xfId="0" applyFont="1" applyAlignment="1">
      <alignment wrapText="1"/>
    </xf>
    <xf numFmtId="0" fontId="21" fillId="0" borderId="0" xfId="0" applyFont="1" applyAlignment="1">
      <alignment horizontal="center"/>
    </xf>
    <xf numFmtId="0" fontId="25" fillId="0" borderId="0" xfId="0" applyFont="1"/>
    <xf numFmtId="0" fontId="25" fillId="0" borderId="0" xfId="0" applyFont="1" applyAlignment="1">
      <alignment horizontal="center"/>
    </xf>
    <xf numFmtId="1" fontId="25" fillId="0" borderId="0" xfId="0" applyNumberFormat="1" applyFont="1" applyFill="1" applyAlignment="1">
      <alignment horizontal="center"/>
    </xf>
    <xf numFmtId="0" fontId="0" fillId="0" borderId="15" xfId="0" applyFont="1" applyBorder="1"/>
    <xf numFmtId="0" fontId="6" fillId="0" borderId="0" xfId="0" applyFont="1" applyAlignment="1">
      <alignment vertical="center"/>
    </xf>
    <xf numFmtId="0" fontId="0" fillId="0" borderId="0" xfId="0" applyFont="1" applyAlignment="1">
      <alignment horizontal="left"/>
    </xf>
    <xf numFmtId="2" fontId="0" fillId="0" borderId="0" xfId="0" applyNumberFormat="1" applyAlignment="1">
      <alignment horizontal="center" vertical="center"/>
    </xf>
    <xf numFmtId="0" fontId="0" fillId="0" borderId="0" xfId="0" applyFont="1" applyAlignment="1">
      <alignment horizontal="center" vertical="center"/>
    </xf>
    <xf numFmtId="11" fontId="0" fillId="0" borderId="0" xfId="0" applyNumberFormat="1" applyFont="1" applyAlignment="1">
      <alignment horizontal="center" vertical="center"/>
    </xf>
    <xf numFmtId="2" fontId="0" fillId="0" borderId="0" xfId="0" applyNumberFormat="1" applyFont="1" applyAlignment="1">
      <alignment horizontal="center" vertical="center"/>
    </xf>
    <xf numFmtId="11" fontId="21" fillId="0" borderId="0" xfId="0" applyNumberFormat="1" applyFont="1" applyFill="1" applyAlignment="1">
      <alignment horizontal="center" vertical="center"/>
    </xf>
    <xf numFmtId="2" fontId="21" fillId="0" borderId="0" xfId="0" applyNumberFormat="1" applyFont="1" applyAlignment="1">
      <alignment horizontal="center" vertical="center"/>
    </xf>
    <xf numFmtId="11" fontId="0" fillId="0" borderId="15" xfId="0" applyNumberFormat="1" applyFont="1" applyBorder="1" applyAlignment="1">
      <alignment horizontal="center" vertical="center"/>
    </xf>
    <xf numFmtId="2" fontId="0" fillId="0" borderId="15" xfId="0" applyNumberFormat="1" applyFont="1" applyBorder="1" applyAlignment="1">
      <alignment horizontal="center" vertical="center"/>
    </xf>
    <xf numFmtId="0" fontId="5" fillId="0" borderId="0" xfId="0" applyFont="1" applyAlignment="1">
      <alignment vertical="center"/>
    </xf>
    <xf numFmtId="0" fontId="16" fillId="0" borderId="12"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31" fillId="0" borderId="0" xfId="0" applyFont="1" applyAlignment="1">
      <alignment horizontal="center" vertical="center"/>
    </xf>
    <xf numFmtId="165" fontId="0" fillId="0" borderId="0" xfId="0" applyNumberFormat="1" applyAlignment="1">
      <alignment horizontal="center" vertical="center"/>
    </xf>
    <xf numFmtId="0" fontId="31" fillId="0" borderId="15" xfId="0" applyFont="1" applyBorder="1" applyAlignment="1">
      <alignment horizontal="center" vertical="center"/>
    </xf>
    <xf numFmtId="0" fontId="0" fillId="0" borderId="0" xfId="0" applyNumberFormat="1" applyFill="1" applyBorder="1" applyAlignment="1">
      <alignment horizontal="left" vertical="center" wrapText="1"/>
    </xf>
    <xf numFmtId="0" fontId="0" fillId="0" borderId="12" xfId="0" applyBorder="1"/>
    <xf numFmtId="2" fontId="0" fillId="0" borderId="12" xfId="0" applyNumberFormat="1" applyBorder="1"/>
    <xf numFmtId="2" fontId="0" fillId="0" borderId="10" xfId="0" applyNumberFormat="1" applyBorder="1"/>
    <xf numFmtId="2" fontId="0" fillId="0" borderId="12" xfId="0" applyNumberFormat="1" applyBorder="1" applyAlignment="1">
      <alignment horizontal="center"/>
    </xf>
    <xf numFmtId="0" fontId="0" fillId="0" borderId="14" xfId="0" applyBorder="1"/>
    <xf numFmtId="0" fontId="0" fillId="0" borderId="14" xfId="0" applyBorder="1" applyAlignment="1">
      <alignment horizontal="center" wrapText="1"/>
    </xf>
    <xf numFmtId="2" fontId="0" fillId="0" borderId="12" xfId="0" applyNumberFormat="1" applyBorder="1" applyAlignment="1">
      <alignment horizontal="center" wrapText="1"/>
    </xf>
    <xf numFmtId="2" fontId="0" fillId="0" borderId="10" xfId="0" applyNumberFormat="1" applyBorder="1" applyAlignment="1">
      <alignment horizontal="center" wrapText="1"/>
    </xf>
    <xf numFmtId="166" fontId="0" fillId="0" borderId="14" xfId="0" applyNumberFormat="1" applyBorder="1" applyAlignment="1">
      <alignment horizontal="center" wrapText="1"/>
    </xf>
    <xf numFmtId="0" fontId="0" fillId="0" borderId="0" xfId="0" applyBorder="1" applyAlignment="1">
      <alignment horizontal="center" wrapText="1"/>
    </xf>
    <xf numFmtId="0" fontId="0" fillId="0" borderId="24" xfId="0" applyBorder="1" applyAlignment="1">
      <alignment horizontal="center" wrapText="1"/>
    </xf>
    <xf numFmtId="2" fontId="0" fillId="0" borderId="23" xfId="0" applyNumberFormat="1" applyBorder="1" applyAlignment="1">
      <alignment horizontal="center" wrapText="1"/>
    </xf>
    <xf numFmtId="2" fontId="0" fillId="0" borderId="22" xfId="0" applyNumberFormat="1" applyBorder="1" applyAlignment="1">
      <alignment horizontal="center" wrapText="1"/>
    </xf>
    <xf numFmtId="11" fontId="0" fillId="0" borderId="16" xfId="0" applyNumberFormat="1" applyBorder="1" applyAlignment="1">
      <alignment horizontal="center" wrapText="1"/>
    </xf>
    <xf numFmtId="11" fontId="0" fillId="0" borderId="23" xfId="0" applyNumberFormat="1" applyBorder="1" applyAlignment="1">
      <alignment horizontal="center" wrapText="1"/>
    </xf>
    <xf numFmtId="2" fontId="21" fillId="0" borderId="22" xfId="0" applyNumberFormat="1" applyFont="1" applyBorder="1" applyAlignment="1">
      <alignment horizontal="center" wrapText="1"/>
    </xf>
    <xf numFmtId="11" fontId="21" fillId="0" borderId="16" xfId="0" applyNumberFormat="1" applyFont="1" applyBorder="1" applyAlignment="1">
      <alignment horizontal="center" wrapText="1"/>
    </xf>
    <xf numFmtId="2" fontId="0" fillId="0" borderId="24" xfId="0" applyNumberFormat="1" applyBorder="1" applyAlignment="1">
      <alignment horizontal="center" wrapText="1"/>
    </xf>
    <xf numFmtId="2" fontId="0" fillId="0" borderId="5" xfId="0" applyNumberFormat="1" applyBorder="1" applyAlignment="1">
      <alignment horizontal="center" wrapText="1"/>
    </xf>
    <xf numFmtId="11" fontId="0" fillId="0" borderId="0" xfId="0" applyNumberFormat="1" applyBorder="1" applyAlignment="1">
      <alignment horizontal="center" wrapText="1"/>
    </xf>
    <xf numFmtId="11" fontId="0" fillId="0" borderId="24" xfId="0" applyNumberFormat="1" applyBorder="1" applyAlignment="1">
      <alignment horizontal="center" wrapText="1"/>
    </xf>
    <xf numFmtId="2" fontId="21" fillId="0" borderId="5" xfId="0" applyNumberFormat="1" applyFont="1" applyBorder="1" applyAlignment="1">
      <alignment horizontal="center" wrapText="1"/>
    </xf>
    <xf numFmtId="11" fontId="21" fillId="0" borderId="0" xfId="0" applyNumberFormat="1" applyFont="1" applyBorder="1" applyAlignment="1">
      <alignment horizontal="center" wrapText="1"/>
    </xf>
    <xf numFmtId="11" fontId="20" fillId="0" borderId="24" xfId="0" applyNumberFormat="1" applyFont="1" applyBorder="1" applyAlignment="1">
      <alignment horizontal="center" wrapText="1"/>
    </xf>
    <xf numFmtId="0" fontId="0" fillId="0" borderId="15" xfId="0" applyBorder="1" applyAlignment="1">
      <alignment horizontal="center" wrapText="1"/>
    </xf>
    <xf numFmtId="0" fontId="0" fillId="0" borderId="25" xfId="0" applyBorder="1" applyAlignment="1">
      <alignment horizontal="center" wrapText="1"/>
    </xf>
    <xf numFmtId="2" fontId="0" fillId="0" borderId="25" xfId="0" applyNumberFormat="1" applyBorder="1" applyAlignment="1">
      <alignment horizontal="center" wrapText="1"/>
    </xf>
    <xf numFmtId="2" fontId="0" fillId="0" borderId="26" xfId="0" applyNumberFormat="1" applyBorder="1" applyAlignment="1">
      <alignment horizontal="center" wrapText="1"/>
    </xf>
    <xf numFmtId="11" fontId="0" fillId="0" borderId="15" xfId="0" applyNumberFormat="1" applyBorder="1" applyAlignment="1">
      <alignment horizontal="center" wrapText="1"/>
    </xf>
    <xf numFmtId="11" fontId="0" fillId="0" borderId="25" xfId="0" applyNumberFormat="1" applyBorder="1" applyAlignment="1">
      <alignment horizontal="center" wrapText="1"/>
    </xf>
    <xf numFmtId="2" fontId="0" fillId="0" borderId="0" xfId="0" applyNumberFormat="1" applyBorder="1" applyAlignment="1">
      <alignment horizontal="center" wrapText="1"/>
    </xf>
    <xf numFmtId="0" fontId="0" fillId="0" borderId="0" xfId="0" applyFont="1" applyBorder="1" applyAlignment="1">
      <alignment horizontal="center" wrapText="1"/>
    </xf>
    <xf numFmtId="0" fontId="0" fillId="0" borderId="15" xfId="0" applyFont="1" applyBorder="1" applyAlignment="1">
      <alignment horizontal="center" wrapText="1"/>
    </xf>
    <xf numFmtId="0" fontId="0" fillId="0" borderId="15" xfId="0" applyFont="1" applyFill="1" applyBorder="1" applyAlignment="1">
      <alignment horizontal="center" wrapText="1"/>
    </xf>
    <xf numFmtId="0" fontId="0" fillId="0" borderId="15" xfId="0" applyFont="1" applyBorder="1" applyAlignment="1">
      <alignment horizontal="center" vertical="center"/>
    </xf>
    <xf numFmtId="3" fontId="0" fillId="0" borderId="15" xfId="11" applyNumberFormat="1" applyFont="1" applyBorder="1" applyAlignment="1">
      <alignment horizontal="center" vertical="center"/>
    </xf>
    <xf numFmtId="0" fontId="20" fillId="0" borderId="0" xfId="0" applyFont="1" applyAlignment="1">
      <alignment horizontal="center" vertical="center"/>
    </xf>
    <xf numFmtId="11" fontId="20" fillId="0" borderId="0" xfId="0" applyNumberFormat="1" applyFont="1" applyAlignment="1">
      <alignment horizontal="center" vertical="center"/>
    </xf>
    <xf numFmtId="3" fontId="20" fillId="0" borderId="0" xfId="11" applyNumberFormat="1" applyFont="1" applyAlignment="1">
      <alignment horizontal="center" vertical="center"/>
    </xf>
    <xf numFmtId="11" fontId="20" fillId="0" borderId="0" xfId="0" applyNumberFormat="1" applyFont="1" applyFill="1" applyAlignment="1">
      <alignment horizontal="center" vertical="center"/>
    </xf>
    <xf numFmtId="0" fontId="28" fillId="0" borderId="0" xfId="0" applyFont="1" applyAlignment="1">
      <alignment horizontal="center" vertical="center"/>
    </xf>
    <xf numFmtId="0" fontId="27" fillId="0" borderId="12" xfId="0" applyFont="1" applyFill="1" applyBorder="1" applyAlignment="1">
      <alignment horizontal="center" vertical="center" wrapText="1"/>
    </xf>
    <xf numFmtId="0" fontId="29" fillId="0" borderId="0" xfId="0" applyFont="1" applyAlignment="1">
      <alignment horizontal="center" vertical="center"/>
    </xf>
    <xf numFmtId="0" fontId="29" fillId="0" borderId="0" xfId="0" applyFont="1" applyFill="1" applyAlignment="1">
      <alignment horizontal="center" vertical="center"/>
    </xf>
    <xf numFmtId="0" fontId="31" fillId="0" borderId="0" xfId="0" applyFont="1"/>
    <xf numFmtId="2" fontId="22" fillId="0" borderId="12" xfId="0" applyNumberFormat="1" applyFont="1" applyFill="1" applyBorder="1" applyAlignment="1">
      <alignment horizontal="center" vertical="center" wrapText="1"/>
    </xf>
    <xf numFmtId="2" fontId="20" fillId="0" borderId="0" xfId="0" applyNumberFormat="1" applyFont="1" applyAlignment="1">
      <alignment horizontal="center" vertical="center"/>
    </xf>
    <xf numFmtId="0" fontId="34" fillId="0" borderId="0" xfId="0" applyFont="1" applyFill="1" applyAlignment="1">
      <alignment horizontal="center" vertical="center"/>
    </xf>
    <xf numFmtId="11" fontId="16" fillId="0" borderId="0" xfId="0" applyNumberFormat="1" applyFont="1" applyAlignment="1">
      <alignment horizontal="center" vertical="center"/>
    </xf>
    <xf numFmtId="11" fontId="22" fillId="0" borderId="12" xfId="0" applyNumberFormat="1" applyFont="1" applyFill="1" applyBorder="1" applyAlignment="1">
      <alignment horizontal="center" vertical="center" wrapText="1"/>
    </xf>
    <xf numFmtId="3" fontId="0" fillId="0" borderId="0" xfId="0" applyNumberFormat="1"/>
    <xf numFmtId="11" fontId="20" fillId="0" borderId="25" xfId="0" applyNumberFormat="1" applyFont="1" applyBorder="1" applyAlignment="1">
      <alignment horizontal="center" wrapText="1"/>
    </xf>
    <xf numFmtId="0" fontId="34" fillId="0" borderId="22" xfId="0" applyFont="1" applyBorder="1" applyAlignment="1">
      <alignment horizontal="center" wrapText="1"/>
    </xf>
    <xf numFmtId="0" fontId="34" fillId="0" borderId="5" xfId="0" applyFont="1" applyBorder="1" applyAlignment="1">
      <alignment horizontal="center" wrapText="1"/>
    </xf>
    <xf numFmtId="0" fontId="31" fillId="0" borderId="5" xfId="0" applyFont="1" applyBorder="1" applyAlignment="1">
      <alignment horizontal="center" wrapText="1"/>
    </xf>
    <xf numFmtId="0" fontId="31" fillId="0" borderId="26" xfId="0" applyFont="1" applyBorder="1" applyAlignment="1">
      <alignment horizontal="center" wrapText="1"/>
    </xf>
    <xf numFmtId="0" fontId="4" fillId="0" borderId="0" xfId="0" applyFont="1" applyAlignment="1">
      <alignment vertical="center"/>
    </xf>
    <xf numFmtId="0" fontId="20" fillId="0" borderId="0" xfId="0" applyFont="1" applyBorder="1" applyAlignment="1">
      <alignment horizontal="center" vertical="center"/>
    </xf>
    <xf numFmtId="3" fontId="20" fillId="0" borderId="0" xfId="11" applyNumberFormat="1" applyFont="1" applyBorder="1" applyAlignment="1">
      <alignment horizontal="center" vertical="center"/>
    </xf>
    <xf numFmtId="0" fontId="29" fillId="0" borderId="0" xfId="0" applyFont="1" applyBorder="1" applyAlignment="1">
      <alignment horizontal="center" vertical="center"/>
    </xf>
    <xf numFmtId="3" fontId="0" fillId="0" borderId="0" xfId="0" applyNumberFormat="1" applyFill="1"/>
    <xf numFmtId="3" fontId="20" fillId="0" borderId="0" xfId="11" applyNumberFormat="1" applyFont="1" applyFill="1" applyAlignment="1">
      <alignment horizontal="center" vertical="center"/>
    </xf>
    <xf numFmtId="0" fontId="31" fillId="0" borderId="0" xfId="0" applyFont="1" applyFill="1" applyAlignment="1">
      <alignment horizontal="center" vertical="center"/>
    </xf>
    <xf numFmtId="0" fontId="33" fillId="0" borderId="0" xfId="0" applyFont="1" applyFill="1" applyAlignment="1">
      <alignment horizontal="center"/>
    </xf>
    <xf numFmtId="0" fontId="29" fillId="0" borderId="0" xfId="0" applyFont="1" applyFill="1" applyBorder="1" applyAlignment="1">
      <alignment horizontal="center" vertical="center"/>
    </xf>
    <xf numFmtId="0" fontId="31" fillId="0" borderId="15" xfId="0" applyFont="1" applyFill="1" applyBorder="1" applyAlignment="1">
      <alignment horizontal="center" vertical="center"/>
    </xf>
    <xf numFmtId="11" fontId="0" fillId="0" borderId="15" xfId="0" applyNumberFormat="1" applyFont="1" applyFill="1" applyBorder="1" applyAlignment="1">
      <alignment horizontal="center" wrapText="1"/>
    </xf>
    <xf numFmtId="2" fontId="0" fillId="0" borderId="15" xfId="0" applyNumberFormat="1" applyFont="1" applyFill="1" applyBorder="1" applyAlignment="1">
      <alignment horizontal="center" wrapText="1"/>
    </xf>
    <xf numFmtId="0" fontId="0" fillId="0" borderId="0" xfId="0" applyFont="1" applyFill="1" applyBorder="1" applyAlignment="1">
      <alignment horizontal="left" vertical="center" wrapText="1"/>
    </xf>
    <xf numFmtId="11" fontId="16" fillId="0" borderId="15" xfId="0" applyNumberFormat="1" applyFont="1" applyBorder="1" applyAlignment="1">
      <alignment horizontal="center" wrapText="1"/>
    </xf>
    <xf numFmtId="165" fontId="22" fillId="0" borderId="15" xfId="0" applyNumberFormat="1" applyFont="1" applyBorder="1" applyAlignment="1">
      <alignment horizontal="center" wrapText="1"/>
    </xf>
    <xf numFmtId="2" fontId="16" fillId="0" borderId="15" xfId="0" applyNumberFormat="1" applyFont="1" applyFill="1" applyBorder="1" applyAlignment="1">
      <alignment horizontal="center" wrapText="1"/>
    </xf>
    <xf numFmtId="0" fontId="16" fillId="0" borderId="15" xfId="0" applyFont="1" applyBorder="1"/>
    <xf numFmtId="0" fontId="31" fillId="0" borderId="0" xfId="0" applyFont="1" applyBorder="1" applyAlignment="1">
      <alignment horizontal="center" wrapText="1"/>
    </xf>
    <xf numFmtId="0" fontId="0" fillId="0" borderId="0" xfId="0" applyFont="1" applyBorder="1" applyAlignment="1">
      <alignment horizontal="left"/>
    </xf>
    <xf numFmtId="165" fontId="20" fillId="0" borderId="0" xfId="0" applyNumberFormat="1" applyFont="1" applyBorder="1" applyAlignment="1">
      <alignment horizontal="center" wrapText="1"/>
    </xf>
    <xf numFmtId="11" fontId="0" fillId="0" borderId="0" xfId="0" applyNumberFormat="1" applyFont="1" applyBorder="1" applyAlignment="1">
      <alignment horizontal="center" wrapText="1"/>
    </xf>
    <xf numFmtId="0" fontId="0" fillId="0" borderId="0" xfId="0" applyFont="1" applyFill="1" applyBorder="1" applyAlignment="1">
      <alignment horizontal="left" vertical="center"/>
    </xf>
    <xf numFmtId="11" fontId="0" fillId="0" borderId="0" xfId="0" applyNumberFormat="1" applyFont="1" applyFill="1"/>
    <xf numFmtId="11" fontId="0" fillId="0" borderId="0" xfId="0" applyNumberFormat="1" applyFont="1" applyFill="1" applyAlignment="1">
      <alignment horizontal="center"/>
    </xf>
    <xf numFmtId="0" fontId="31" fillId="0" borderId="0" xfId="0" applyFont="1" applyAlignment="1">
      <alignment horizontal="center"/>
    </xf>
    <xf numFmtId="0" fontId="31" fillId="0" borderId="0" xfId="0" applyFont="1" applyBorder="1" applyAlignment="1">
      <alignment horizontal="center"/>
    </xf>
    <xf numFmtId="0" fontId="31" fillId="0" borderId="15" xfId="0" applyFont="1" applyBorder="1" applyAlignment="1">
      <alignment horizontal="center"/>
    </xf>
    <xf numFmtId="0" fontId="0" fillId="0" borderId="0" xfId="0" applyBorder="1"/>
    <xf numFmtId="0" fontId="31" fillId="0" borderId="2" xfId="0" applyFont="1" applyBorder="1" applyAlignment="1">
      <alignment horizontal="center"/>
    </xf>
    <xf numFmtId="11" fontId="0" fillId="0" borderId="2" xfId="0" applyNumberFormat="1" applyBorder="1" applyAlignment="1">
      <alignment horizontal="center"/>
    </xf>
    <xf numFmtId="2" fontId="0" fillId="0" borderId="2" xfId="0" applyNumberFormat="1" applyBorder="1" applyAlignment="1">
      <alignment horizontal="center"/>
    </xf>
    <xf numFmtId="0" fontId="0" fillId="0" borderId="27" xfId="0" applyBorder="1" applyAlignment="1">
      <alignment horizontal="center"/>
    </xf>
    <xf numFmtId="0" fontId="31" fillId="0" borderId="27" xfId="0" applyFont="1" applyBorder="1" applyAlignment="1">
      <alignment horizontal="center"/>
    </xf>
    <xf numFmtId="11" fontId="0" fillId="0" borderId="27" xfId="0" applyNumberFormat="1" applyBorder="1" applyAlignment="1">
      <alignment horizontal="center"/>
    </xf>
    <xf numFmtId="2" fontId="0" fillId="0" borderId="27" xfId="0" applyNumberFormat="1" applyBorder="1" applyAlignment="1">
      <alignment horizontal="center"/>
    </xf>
    <xf numFmtId="0" fontId="0" fillId="0" borderId="28" xfId="0" applyBorder="1" applyAlignment="1">
      <alignment horizontal="center"/>
    </xf>
    <xf numFmtId="0" fontId="31" fillId="0" borderId="28" xfId="0" applyFont="1" applyBorder="1" applyAlignment="1">
      <alignment horizontal="center"/>
    </xf>
    <xf numFmtId="11" fontId="0" fillId="0" borderId="28" xfId="0" applyNumberFormat="1" applyBorder="1" applyAlignment="1">
      <alignment horizontal="center"/>
    </xf>
    <xf numFmtId="2" fontId="0" fillId="0" borderId="28" xfId="0" applyNumberFormat="1" applyBorder="1" applyAlignment="1">
      <alignment horizontal="center"/>
    </xf>
    <xf numFmtId="0" fontId="0" fillId="0" borderId="29" xfId="0" applyBorder="1" applyAlignment="1">
      <alignment horizontal="center"/>
    </xf>
    <xf numFmtId="0" fontId="31" fillId="0" borderId="29" xfId="0" applyFont="1" applyBorder="1" applyAlignment="1">
      <alignment horizontal="center"/>
    </xf>
    <xf numFmtId="11" fontId="0" fillId="0" borderId="29" xfId="0" applyNumberFormat="1" applyBorder="1" applyAlignment="1">
      <alignment horizontal="center"/>
    </xf>
    <xf numFmtId="2" fontId="0" fillId="0" borderId="29" xfId="0" applyNumberFormat="1" applyBorder="1" applyAlignment="1">
      <alignment horizontal="center"/>
    </xf>
    <xf numFmtId="0" fontId="0" fillId="0" borderId="12" xfId="0" applyFill="1" applyBorder="1" applyAlignment="1">
      <alignment horizontal="center" wrapText="1"/>
    </xf>
    <xf numFmtId="0" fontId="19" fillId="0" borderId="12" xfId="0" applyFont="1" applyFill="1" applyBorder="1" applyAlignment="1">
      <alignment horizontal="center" wrapText="1"/>
    </xf>
    <xf numFmtId="3" fontId="0" fillId="0" borderId="0" xfId="0" applyNumberFormat="1" applyFill="1" applyBorder="1" applyAlignment="1">
      <alignment horizontal="center"/>
    </xf>
    <xf numFmtId="0" fontId="0" fillId="0" borderId="1" xfId="0" applyFill="1" applyBorder="1" applyAlignment="1">
      <alignment horizontal="center"/>
    </xf>
    <xf numFmtId="3" fontId="0" fillId="0" borderId="1" xfId="0" applyNumberFormat="1" applyFill="1" applyBorder="1" applyAlignment="1">
      <alignment horizontal="center"/>
    </xf>
    <xf numFmtId="0" fontId="0" fillId="0" borderId="2" xfId="0" applyFill="1" applyBorder="1" applyAlignment="1">
      <alignment horizontal="center"/>
    </xf>
    <xf numFmtId="3" fontId="0" fillId="0" borderId="2" xfId="0" applyNumberFormat="1" applyFill="1" applyBorder="1" applyAlignment="1">
      <alignment horizontal="center"/>
    </xf>
    <xf numFmtId="0" fontId="16" fillId="0" borderId="16" xfId="0" applyFont="1" applyBorder="1" applyAlignment="1">
      <alignment horizontal="center"/>
    </xf>
    <xf numFmtId="0" fontId="28" fillId="0" borderId="16" xfId="0" applyFont="1" applyBorder="1" applyAlignment="1">
      <alignment horizontal="center"/>
    </xf>
    <xf numFmtId="11" fontId="16" fillId="0" borderId="16" xfId="0" applyNumberFormat="1" applyFont="1" applyBorder="1" applyAlignment="1">
      <alignment horizontal="center"/>
    </xf>
    <xf numFmtId="2" fontId="16" fillId="0" borderId="16" xfId="0" applyNumberFormat="1" applyFont="1" applyBorder="1" applyAlignment="1">
      <alignment horizontal="center"/>
    </xf>
    <xf numFmtId="0" fontId="28" fillId="0" borderId="0" xfId="0" applyFont="1" applyBorder="1" applyAlignment="1">
      <alignment horizontal="center"/>
    </xf>
    <xf numFmtId="11" fontId="16" fillId="0" borderId="0" xfId="0" applyNumberFormat="1" applyFont="1" applyBorder="1" applyAlignment="1">
      <alignment horizontal="center"/>
    </xf>
    <xf numFmtId="2" fontId="16" fillId="0" borderId="0" xfId="0" applyNumberFormat="1" applyFont="1" applyBorder="1" applyAlignment="1">
      <alignment horizontal="center"/>
    </xf>
    <xf numFmtId="0" fontId="16" fillId="0" borderId="2" xfId="0" applyFont="1" applyBorder="1" applyAlignment="1">
      <alignment horizontal="center"/>
    </xf>
    <xf numFmtId="0" fontId="28" fillId="0" borderId="2" xfId="0" applyFont="1" applyBorder="1" applyAlignment="1">
      <alignment horizontal="center"/>
    </xf>
    <xf numFmtId="11" fontId="16" fillId="0" borderId="2" xfId="0" applyNumberFormat="1" applyFont="1" applyBorder="1" applyAlignment="1">
      <alignment horizontal="center"/>
    </xf>
    <xf numFmtId="2" fontId="16" fillId="0" borderId="2" xfId="0" applyNumberFormat="1" applyFont="1" applyBorder="1" applyAlignment="1">
      <alignment horizontal="center"/>
    </xf>
    <xf numFmtId="0" fontId="16" fillId="0" borderId="0" xfId="0" applyFont="1" applyAlignment="1">
      <alignment horizontal="center"/>
    </xf>
    <xf numFmtId="0" fontId="28" fillId="0" borderId="0" xfId="0" applyFont="1" applyAlignment="1">
      <alignment horizontal="center"/>
    </xf>
    <xf numFmtId="11" fontId="16" fillId="0" borderId="0" xfId="0" applyNumberFormat="1" applyFont="1" applyAlignment="1">
      <alignment horizontal="center"/>
    </xf>
    <xf numFmtId="2" fontId="16" fillId="0" borderId="0" xfId="0" applyNumberFormat="1" applyFont="1" applyAlignment="1">
      <alignment horizontal="center"/>
    </xf>
    <xf numFmtId="0" fontId="28" fillId="0" borderId="15" xfId="0" applyFont="1" applyBorder="1" applyAlignment="1">
      <alignment horizontal="center"/>
    </xf>
    <xf numFmtId="11" fontId="16" fillId="0" borderId="15" xfId="0" applyNumberFormat="1" applyFont="1" applyBorder="1" applyAlignment="1">
      <alignment horizontal="center"/>
    </xf>
    <xf numFmtId="2" fontId="16" fillId="0" borderId="15" xfId="0" applyNumberFormat="1" applyFont="1" applyBorder="1" applyAlignment="1">
      <alignment horizontal="center"/>
    </xf>
    <xf numFmtId="0" fontId="16" fillId="0" borderId="27" xfId="0" applyFont="1" applyBorder="1" applyAlignment="1">
      <alignment horizontal="center"/>
    </xf>
    <xf numFmtId="0" fontId="28" fillId="0" borderId="27" xfId="0" applyFont="1" applyBorder="1" applyAlignment="1">
      <alignment horizontal="center"/>
    </xf>
    <xf numFmtId="11" fontId="16" fillId="0" borderId="27" xfId="0" applyNumberFormat="1" applyFont="1" applyBorder="1" applyAlignment="1">
      <alignment horizontal="center"/>
    </xf>
    <xf numFmtId="2" fontId="16" fillId="0" borderId="27" xfId="0" applyNumberFormat="1" applyFont="1" applyBorder="1" applyAlignment="1">
      <alignment horizontal="center"/>
    </xf>
    <xf numFmtId="0" fontId="16" fillId="0" borderId="28" xfId="0" applyFont="1" applyBorder="1" applyAlignment="1">
      <alignment horizontal="center"/>
    </xf>
    <xf numFmtId="0" fontId="28" fillId="0" borderId="28" xfId="0" applyFont="1" applyBorder="1" applyAlignment="1">
      <alignment horizontal="center"/>
    </xf>
    <xf numFmtId="11" fontId="16" fillId="0" borderId="28" xfId="0" applyNumberFormat="1" applyFont="1" applyBorder="1" applyAlignment="1">
      <alignment horizontal="center"/>
    </xf>
    <xf numFmtId="2" fontId="16" fillId="0" borderId="28" xfId="0" applyNumberFormat="1" applyFont="1" applyBorder="1" applyAlignment="1">
      <alignment horizontal="center"/>
    </xf>
    <xf numFmtId="0" fontId="20" fillId="0" borderId="0" xfId="0" applyFont="1" applyFill="1"/>
    <xf numFmtId="0" fontId="16" fillId="0" borderId="16" xfId="0" applyFont="1" applyFill="1" applyBorder="1" applyAlignment="1">
      <alignment horizontal="center" wrapText="1"/>
    </xf>
    <xf numFmtId="0" fontId="28" fillId="0" borderId="16" xfId="0" applyFont="1" applyFill="1" applyBorder="1" applyAlignment="1">
      <alignment horizontal="center" wrapText="1"/>
    </xf>
    <xf numFmtId="11" fontId="16" fillId="0" borderId="16" xfId="0" applyNumberFormat="1" applyFont="1" applyFill="1" applyBorder="1" applyAlignment="1">
      <alignment horizontal="center" wrapText="1"/>
    </xf>
    <xf numFmtId="2" fontId="16" fillId="0" borderId="16" xfId="0" applyNumberFormat="1" applyFont="1" applyFill="1" applyBorder="1" applyAlignment="1">
      <alignment horizontal="center" wrapText="1"/>
    </xf>
    <xf numFmtId="0" fontId="0" fillId="0" borderId="0" xfId="0" applyFill="1" applyBorder="1" applyAlignment="1">
      <alignment horizontal="center" wrapText="1"/>
    </xf>
    <xf numFmtId="0" fontId="31" fillId="0" borderId="0" xfId="0" applyFont="1" applyFill="1" applyBorder="1" applyAlignment="1">
      <alignment horizontal="center" wrapText="1"/>
    </xf>
    <xf numFmtId="11" fontId="0" fillId="0" borderId="0" xfId="0" applyNumberFormat="1" applyFill="1" applyBorder="1" applyAlignment="1">
      <alignment horizontal="center" wrapText="1"/>
    </xf>
    <xf numFmtId="2" fontId="0" fillId="0" borderId="0" xfId="0" applyNumberFormat="1" applyFill="1" applyBorder="1" applyAlignment="1">
      <alignment horizontal="center" wrapText="1"/>
    </xf>
    <xf numFmtId="0" fontId="0" fillId="0" borderId="2" xfId="0" applyFill="1" applyBorder="1" applyAlignment="1">
      <alignment horizontal="center" wrapText="1"/>
    </xf>
    <xf numFmtId="0" fontId="31" fillId="0" borderId="2" xfId="0" applyFont="1" applyFill="1" applyBorder="1" applyAlignment="1">
      <alignment horizontal="center" wrapText="1"/>
    </xf>
    <xf numFmtId="11" fontId="0" fillId="0" borderId="2" xfId="0" applyNumberFormat="1" applyFill="1" applyBorder="1" applyAlignment="1">
      <alignment horizontal="center" wrapText="1"/>
    </xf>
    <xf numFmtId="2" fontId="0" fillId="0" borderId="2" xfId="0" applyNumberFormat="1" applyFill="1" applyBorder="1" applyAlignment="1">
      <alignment horizontal="center" wrapText="1"/>
    </xf>
    <xf numFmtId="0" fontId="16" fillId="0" borderId="0" xfId="0" applyFont="1" applyFill="1" applyAlignment="1">
      <alignment horizontal="center" wrapText="1"/>
    </xf>
    <xf numFmtId="0" fontId="28" fillId="0" borderId="0" xfId="0" applyFont="1" applyFill="1" applyAlignment="1">
      <alignment horizontal="center" wrapText="1"/>
    </xf>
    <xf numFmtId="11" fontId="16" fillId="0" borderId="0" xfId="0" applyNumberFormat="1" applyFont="1" applyFill="1" applyAlignment="1">
      <alignment horizontal="center" wrapText="1"/>
    </xf>
    <xf numFmtId="2" fontId="16" fillId="0" borderId="0" xfId="0" applyNumberFormat="1" applyFont="1" applyFill="1" applyAlignment="1">
      <alignment horizontal="center" wrapText="1"/>
    </xf>
    <xf numFmtId="0" fontId="0" fillId="0" borderId="0" xfId="0" applyFill="1" applyAlignment="1">
      <alignment horizontal="center" wrapText="1"/>
    </xf>
    <xf numFmtId="0" fontId="31" fillId="0" borderId="0" xfId="0" applyFont="1" applyFill="1" applyAlignment="1">
      <alignment horizontal="center" wrapText="1"/>
    </xf>
    <xf numFmtId="11" fontId="0" fillId="0" borderId="0" xfId="0" applyNumberFormat="1" applyFill="1" applyAlignment="1">
      <alignment horizontal="center" wrapText="1"/>
    </xf>
    <xf numFmtId="2" fontId="0" fillId="0" borderId="0" xfId="0" applyNumberFormat="1" applyFill="1" applyAlignment="1">
      <alignment horizontal="center" wrapText="1"/>
    </xf>
    <xf numFmtId="0" fontId="0" fillId="0" borderId="15" xfId="0" applyFill="1" applyBorder="1" applyAlignment="1">
      <alignment horizontal="center" wrapText="1"/>
    </xf>
    <xf numFmtId="0" fontId="31" fillId="0" borderId="15" xfId="0" applyFont="1" applyFill="1" applyBorder="1" applyAlignment="1">
      <alignment horizontal="center" wrapText="1"/>
    </xf>
    <xf numFmtId="11" fontId="0" fillId="0" borderId="15" xfId="0" applyNumberFormat="1" applyFill="1" applyBorder="1" applyAlignment="1">
      <alignment horizontal="center" wrapText="1"/>
    </xf>
    <xf numFmtId="2" fontId="0" fillId="0" borderId="15" xfId="0" applyNumberFormat="1" applyFill="1" applyBorder="1" applyAlignment="1">
      <alignment horizontal="center" wrapText="1"/>
    </xf>
    <xf numFmtId="2" fontId="16" fillId="0" borderId="1" xfId="0" applyNumberFormat="1" applyFont="1" applyFill="1" applyBorder="1" applyAlignment="1">
      <alignment horizontal="center" wrapText="1"/>
    </xf>
    <xf numFmtId="0" fontId="16" fillId="0" borderId="1" xfId="0" applyFont="1" applyFill="1" applyBorder="1" applyAlignment="1">
      <alignment horizontal="center" wrapText="1"/>
    </xf>
    <xf numFmtId="0" fontId="28" fillId="0" borderId="1" xfId="0" applyFont="1" applyFill="1" applyBorder="1" applyAlignment="1">
      <alignment horizontal="center" wrapText="1"/>
    </xf>
    <xf numFmtId="11" fontId="16" fillId="0" borderId="1" xfId="0" applyNumberFormat="1" applyFont="1" applyFill="1" applyBorder="1" applyAlignment="1">
      <alignment horizontal="center" wrapText="1"/>
    </xf>
    <xf numFmtId="2" fontId="16" fillId="0" borderId="0" xfId="0" applyNumberFormat="1" applyFont="1" applyFill="1" applyBorder="1" applyAlignment="1">
      <alignment horizontal="center" wrapText="1"/>
    </xf>
    <xf numFmtId="0" fontId="16" fillId="0" borderId="0" xfId="0" applyFont="1" applyFill="1" applyBorder="1" applyAlignment="1">
      <alignment horizontal="center" wrapText="1"/>
    </xf>
    <xf numFmtId="0" fontId="28" fillId="0" borderId="0" xfId="0" applyFont="1" applyFill="1" applyBorder="1" applyAlignment="1">
      <alignment horizontal="center" wrapText="1"/>
    </xf>
    <xf numFmtId="11" fontId="16" fillId="0" borderId="0" xfId="0" applyNumberFormat="1" applyFont="1" applyFill="1" applyBorder="1" applyAlignment="1">
      <alignment horizontal="center" wrapText="1"/>
    </xf>
    <xf numFmtId="2" fontId="16" fillId="0" borderId="2" xfId="0" applyNumberFormat="1" applyFont="1" applyFill="1" applyBorder="1" applyAlignment="1">
      <alignment horizontal="center" wrapText="1"/>
    </xf>
    <xf numFmtId="0" fontId="16" fillId="0" borderId="2" xfId="0" applyFont="1" applyFill="1" applyBorder="1" applyAlignment="1">
      <alignment horizontal="center" wrapText="1"/>
    </xf>
    <xf numFmtId="0" fontId="28" fillId="0" borderId="2" xfId="0" applyFont="1" applyFill="1" applyBorder="1" applyAlignment="1">
      <alignment horizontal="center" wrapText="1"/>
    </xf>
    <xf numFmtId="11" fontId="16" fillId="0" borderId="2" xfId="0" applyNumberFormat="1" applyFont="1" applyFill="1" applyBorder="1" applyAlignment="1">
      <alignment horizontal="center" wrapText="1"/>
    </xf>
    <xf numFmtId="0" fontId="0" fillId="0" borderId="0" xfId="0" applyFill="1" applyAlignment="1">
      <alignment horizontal="left"/>
    </xf>
    <xf numFmtId="0" fontId="0" fillId="0" borderId="12" xfId="0" applyFont="1" applyFill="1" applyBorder="1" applyAlignment="1">
      <alignment horizontal="center" wrapText="1"/>
    </xf>
    <xf numFmtId="0" fontId="0" fillId="0" borderId="0" xfId="0" applyFont="1" applyFill="1" applyBorder="1" applyAlignment="1">
      <alignment horizontal="center"/>
    </xf>
    <xf numFmtId="0" fontId="0" fillId="0" borderId="1" xfId="0" applyFont="1" applyFill="1" applyBorder="1" applyAlignment="1">
      <alignment horizontal="center"/>
    </xf>
    <xf numFmtId="0" fontId="3" fillId="0" borderId="2" xfId="0" applyFont="1" applyFill="1" applyBorder="1" applyAlignment="1">
      <alignment horizontal="center"/>
    </xf>
    <xf numFmtId="0" fontId="3" fillId="0" borderId="0" xfId="0" applyFont="1" applyFill="1" applyAlignment="1">
      <alignment horizontal="center"/>
    </xf>
    <xf numFmtId="0" fontId="0" fillId="0" borderId="30" xfId="0" applyFont="1" applyFill="1" applyBorder="1" applyAlignment="1">
      <alignment horizontal="center"/>
    </xf>
    <xf numFmtId="0" fontId="0" fillId="0" borderId="30" xfId="0" applyFill="1" applyBorder="1" applyAlignment="1">
      <alignment horizontal="center"/>
    </xf>
    <xf numFmtId="3" fontId="0" fillId="0" borderId="30" xfId="0" applyNumberFormat="1" applyFill="1" applyBorder="1" applyAlignment="1">
      <alignment horizontal="center"/>
    </xf>
    <xf numFmtId="3" fontId="0" fillId="0" borderId="0" xfId="0" applyNumberFormat="1" applyFill="1" applyAlignment="1">
      <alignment horizontal="center"/>
    </xf>
    <xf numFmtId="0" fontId="0" fillId="0" borderId="0" xfId="0" applyFont="1" applyFill="1" applyBorder="1" applyAlignment="1">
      <alignment horizontal="left"/>
    </xf>
    <xf numFmtId="164" fontId="16" fillId="0" borderId="16" xfId="0" applyNumberFormat="1" applyFont="1" applyFill="1" applyBorder="1" applyAlignment="1">
      <alignment horizontal="center" wrapText="1"/>
    </xf>
    <xf numFmtId="164" fontId="0" fillId="0" borderId="0" xfId="0" applyNumberFormat="1" applyFill="1" applyBorder="1" applyAlignment="1">
      <alignment horizontal="center" wrapText="1"/>
    </xf>
    <xf numFmtId="164" fontId="0" fillId="0" borderId="2" xfId="0" applyNumberFormat="1" applyFill="1" applyBorder="1" applyAlignment="1">
      <alignment horizontal="center" wrapText="1"/>
    </xf>
    <xf numFmtId="164" fontId="16" fillId="0" borderId="0" xfId="0" applyNumberFormat="1" applyFont="1" applyFill="1" applyAlignment="1">
      <alignment horizontal="center" wrapText="1"/>
    </xf>
    <xf numFmtId="164" fontId="0" fillId="0" borderId="0" xfId="0" applyNumberFormat="1" applyFill="1" applyAlignment="1">
      <alignment horizontal="center" wrapText="1"/>
    </xf>
    <xf numFmtId="164" fontId="0" fillId="0" borderId="15" xfId="0" applyNumberFormat="1" applyFill="1" applyBorder="1" applyAlignment="1">
      <alignment horizontal="center" wrapText="1"/>
    </xf>
    <xf numFmtId="164" fontId="16" fillId="0" borderId="1" xfId="0" applyNumberFormat="1" applyFont="1" applyFill="1" applyBorder="1" applyAlignment="1">
      <alignment horizontal="center" wrapText="1"/>
    </xf>
    <xf numFmtId="164" fontId="16" fillId="0" borderId="0" xfId="0" applyNumberFormat="1" applyFont="1" applyFill="1" applyBorder="1" applyAlignment="1">
      <alignment horizontal="center" wrapText="1"/>
    </xf>
    <xf numFmtId="164" fontId="16" fillId="0" borderId="2" xfId="0" applyNumberFormat="1" applyFont="1" applyFill="1" applyBorder="1" applyAlignment="1">
      <alignment horizontal="center" wrapText="1"/>
    </xf>
    <xf numFmtId="0" fontId="31" fillId="0" borderId="0" xfId="0" applyFont="1" applyFill="1" applyAlignment="1">
      <alignment horizontal="center"/>
    </xf>
    <xf numFmtId="0" fontId="31" fillId="0" borderId="1" xfId="0" applyFont="1" applyFill="1" applyBorder="1" applyAlignment="1">
      <alignment horizontal="center"/>
    </xf>
    <xf numFmtId="0" fontId="31" fillId="0" borderId="0" xfId="0" applyFont="1" applyFill="1" applyBorder="1" applyAlignment="1">
      <alignment horizontal="center"/>
    </xf>
    <xf numFmtId="0" fontId="31" fillId="0" borderId="2" xfId="0" applyFont="1" applyFill="1" applyBorder="1" applyAlignment="1">
      <alignment horizontal="center"/>
    </xf>
    <xf numFmtId="0" fontId="31" fillId="0" borderId="15" xfId="0" applyFont="1" applyFill="1" applyBorder="1" applyAlignment="1">
      <alignment horizontal="center"/>
    </xf>
    <xf numFmtId="0" fontId="31" fillId="0" borderId="16" xfId="0" applyFont="1" applyFill="1" applyBorder="1" applyAlignment="1">
      <alignment horizontal="center"/>
    </xf>
    <xf numFmtId="0" fontId="31" fillId="0" borderId="27" xfId="0" applyFont="1" applyFill="1" applyBorder="1" applyAlignment="1">
      <alignment horizontal="center"/>
    </xf>
    <xf numFmtId="0" fontId="31" fillId="0" borderId="28" xfId="0" applyFont="1" applyFill="1" applyBorder="1" applyAlignment="1">
      <alignment horizontal="center"/>
    </xf>
    <xf numFmtId="0" fontId="31" fillId="0" borderId="29" xfId="0" applyFont="1" applyFill="1" applyBorder="1" applyAlignment="1">
      <alignment horizontal="center"/>
    </xf>
    <xf numFmtId="0" fontId="29" fillId="0" borderId="0" xfId="0" applyFont="1" applyBorder="1" applyAlignment="1">
      <alignment horizontal="center"/>
    </xf>
    <xf numFmtId="0" fontId="2" fillId="0" borderId="0" xfId="0" applyFont="1" applyAlignment="1">
      <alignment vertical="center"/>
    </xf>
    <xf numFmtId="0" fontId="25" fillId="0" borderId="0" xfId="0" applyFont="1" applyFill="1"/>
    <xf numFmtId="0" fontId="20" fillId="0" borderId="16" xfId="0" applyFont="1" applyFill="1" applyBorder="1" applyAlignment="1">
      <alignment horizontal="center" vertical="center"/>
    </xf>
    <xf numFmtId="0" fontId="0" fillId="0" borderId="12" xfId="0" applyBorder="1" applyAlignment="1">
      <alignment horizontal="center"/>
    </xf>
    <xf numFmtId="11" fontId="0" fillId="0" borderId="12" xfId="0" applyNumberFormat="1" applyBorder="1" applyAlignment="1">
      <alignment horizontal="center"/>
    </xf>
    <xf numFmtId="2" fontId="21" fillId="0" borderId="0" xfId="0" applyNumberFormat="1" applyFont="1" applyAlignment="1">
      <alignment horizontal="center"/>
    </xf>
    <xf numFmtId="11" fontId="21" fillId="0" borderId="0" xfId="0" applyNumberFormat="1" applyFont="1" applyAlignment="1">
      <alignment horizontal="center"/>
    </xf>
    <xf numFmtId="0" fontId="0" fillId="0" borderId="0" xfId="0" applyBorder="1" applyAlignment="1"/>
    <xf numFmtId="0" fontId="20" fillId="0" borderId="0" xfId="0" applyFont="1" applyAlignment="1">
      <alignment horizontal="left"/>
    </xf>
    <xf numFmtId="11" fontId="20" fillId="0" borderId="0" xfId="0" applyNumberFormat="1" applyFont="1" applyAlignment="1">
      <alignment horizontal="center"/>
    </xf>
    <xf numFmtId="165" fontId="0" fillId="0" borderId="12" xfId="0" applyNumberFormat="1" applyBorder="1" applyAlignment="1">
      <alignment horizontal="center"/>
    </xf>
    <xf numFmtId="165" fontId="20" fillId="0" borderId="0" xfId="0" applyNumberFormat="1" applyFont="1" applyAlignment="1">
      <alignment horizontal="center"/>
    </xf>
    <xf numFmtId="165" fontId="21" fillId="0" borderId="0" xfId="0" applyNumberFormat="1" applyFont="1" applyAlignment="1">
      <alignment horizontal="center"/>
    </xf>
    <xf numFmtId="165" fontId="0" fillId="0" borderId="0" xfId="0" applyNumberFormat="1" applyAlignment="1">
      <alignment horizontal="center"/>
    </xf>
    <xf numFmtId="165" fontId="0" fillId="0" borderId="15" xfId="0" applyNumberFormat="1" applyBorder="1" applyAlignment="1">
      <alignment horizontal="center"/>
    </xf>
    <xf numFmtId="11" fontId="0" fillId="0" borderId="0" xfId="0" applyNumberFormat="1" applyBorder="1"/>
    <xf numFmtId="11" fontId="21" fillId="0" borderId="0" xfId="0" applyNumberFormat="1" applyFont="1" applyBorder="1" applyAlignment="1">
      <alignment horizontal="center"/>
    </xf>
    <xf numFmtId="0" fontId="0" fillId="3" borderId="10" xfId="0" applyFill="1" applyBorder="1" applyAlignment="1">
      <alignment horizontal="center"/>
    </xf>
    <xf numFmtId="0" fontId="0" fillId="3" borderId="12" xfId="0" applyFill="1" applyBorder="1" applyAlignment="1">
      <alignment horizontal="center"/>
    </xf>
    <xf numFmtId="0" fontId="0" fillId="0" borderId="16" xfId="0" applyNumberFormat="1" applyFill="1" applyBorder="1" applyAlignment="1">
      <alignment horizontal="left" vertical="center" wrapText="1"/>
    </xf>
    <xf numFmtId="0" fontId="0" fillId="0" borderId="0" xfId="0" applyNumberForma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12" xfId="0" applyFont="1" applyFill="1" applyBorder="1" applyAlignment="1">
      <alignment vertical="center" wrapText="1"/>
    </xf>
    <xf numFmtId="0" fontId="0" fillId="0" borderId="12" xfId="0" applyBorder="1" applyAlignment="1">
      <alignment horizontal="left" vertical="center" wrapText="1"/>
    </xf>
    <xf numFmtId="0" fontId="0" fillId="0" borderId="0" xfId="0" applyFill="1" applyBorder="1" applyAlignment="1">
      <alignment horizontal="left" vertical="top" wrapText="1"/>
    </xf>
    <xf numFmtId="0" fontId="20" fillId="0" borderId="0" xfId="0" applyFont="1" applyBorder="1" applyAlignment="1">
      <alignment horizontal="center" vertical="center"/>
    </xf>
    <xf numFmtId="0" fontId="20" fillId="0" borderId="15" xfId="0" applyFont="1" applyBorder="1" applyAlignment="1">
      <alignment horizontal="center" vertical="center"/>
    </xf>
    <xf numFmtId="3" fontId="0" fillId="0" borderId="1" xfId="0" applyNumberFormat="1" applyFill="1" applyBorder="1" applyAlignment="1">
      <alignment horizontal="center" vertical="center"/>
    </xf>
    <xf numFmtId="3" fontId="0" fillId="0" borderId="0" xfId="0" applyNumberFormat="1" applyFill="1" applyBorder="1" applyAlignment="1">
      <alignment horizontal="center" vertical="center"/>
    </xf>
    <xf numFmtId="3" fontId="0" fillId="0" borderId="2" xfId="0" applyNumberForma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 xfId="0" applyFill="1" applyBorder="1" applyAlignment="1">
      <alignment horizontal="center" vertical="center"/>
    </xf>
    <xf numFmtId="1" fontId="25" fillId="0" borderId="11" xfId="0" applyNumberFormat="1" applyFont="1" applyBorder="1" applyAlignment="1">
      <alignment horizontal="center" vertical="center"/>
    </xf>
    <xf numFmtId="1" fontId="25" fillId="0" borderId="12" xfId="0" applyNumberFormat="1" applyFont="1" applyBorder="1" applyAlignment="1">
      <alignment horizontal="center" vertical="center"/>
    </xf>
    <xf numFmtId="1" fontId="25" fillId="0" borderId="13" xfId="0" applyNumberFormat="1" applyFont="1" applyBorder="1" applyAlignment="1">
      <alignment horizontal="center" vertic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13" xfId="0" applyFont="1" applyBorder="1" applyAlignment="1">
      <alignment horizontal="center"/>
    </xf>
    <xf numFmtId="0" fontId="1" fillId="0" borderId="0" xfId="0" applyFont="1"/>
    <xf numFmtId="0" fontId="1" fillId="0" borderId="0" xfId="0" applyFont="1" applyAlignment="1">
      <alignment vertical="center"/>
    </xf>
  </cellXfs>
  <cellStyles count="38">
    <cellStyle name="Comma" xfId="11"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5"/>
  <sheetViews>
    <sheetView tabSelected="1" workbookViewId="0">
      <selection activeCell="H14" sqref="H14"/>
    </sheetView>
  </sheetViews>
  <sheetFormatPr defaultColWidth="8.625" defaultRowHeight="15.75"/>
  <cols>
    <col min="1" max="2" width="17.125" style="6" customWidth="1"/>
    <col min="3" max="5" width="8.625" style="6"/>
    <col min="6" max="6" width="18.125" style="6" customWidth="1"/>
    <col min="7" max="16384" width="8.625" style="6"/>
  </cols>
  <sheetData>
    <row r="1" spans="1:9" ht="16.5" thickBot="1">
      <c r="A1" s="4" t="s">
        <v>1406</v>
      </c>
      <c r="B1" s="4"/>
      <c r="I1" s="9"/>
    </row>
    <row r="2" spans="1:9" ht="16.5" thickBot="1">
      <c r="A2" s="55" t="s">
        <v>613</v>
      </c>
      <c r="B2" s="55" t="s">
        <v>940</v>
      </c>
      <c r="C2" s="56" t="s">
        <v>614</v>
      </c>
      <c r="D2" s="56" t="s">
        <v>615</v>
      </c>
      <c r="E2" s="56" t="s">
        <v>616</v>
      </c>
      <c r="F2" s="57" t="s">
        <v>617</v>
      </c>
    </row>
    <row r="3" spans="1:9">
      <c r="A3" s="21" t="s">
        <v>644</v>
      </c>
      <c r="B3" s="21" t="s">
        <v>958</v>
      </c>
      <c r="C3" s="58">
        <v>0.96840000000000004</v>
      </c>
      <c r="D3" s="58">
        <v>1.5299999999999999E-2</v>
      </c>
      <c r="E3" s="58">
        <v>1.6299999999999999E-2</v>
      </c>
      <c r="F3" s="59" t="s">
        <v>614</v>
      </c>
    </row>
    <row r="4" spans="1:9">
      <c r="A4" s="21" t="s">
        <v>643</v>
      </c>
      <c r="B4" s="21" t="s">
        <v>959</v>
      </c>
      <c r="C4" s="58">
        <v>0.96819999999999995</v>
      </c>
      <c r="D4" s="58">
        <v>1.8800000000000001E-2</v>
      </c>
      <c r="E4" s="58">
        <v>1.29E-2</v>
      </c>
      <c r="F4" s="59" t="s">
        <v>614</v>
      </c>
    </row>
    <row r="5" spans="1:9">
      <c r="A5" s="21" t="s">
        <v>658</v>
      </c>
      <c r="B5" s="21" t="s">
        <v>960</v>
      </c>
      <c r="C5" s="58">
        <v>0.96599999999999997</v>
      </c>
      <c r="D5" s="58">
        <v>2.2499999999999999E-2</v>
      </c>
      <c r="E5" s="58">
        <v>1.15E-2</v>
      </c>
      <c r="F5" s="59" t="s">
        <v>614</v>
      </c>
    </row>
    <row r="6" spans="1:9">
      <c r="A6" s="21" t="s">
        <v>709</v>
      </c>
      <c r="B6" s="21" t="s">
        <v>961</v>
      </c>
      <c r="C6" s="58">
        <v>0.96489999999999998</v>
      </c>
      <c r="D6" s="58">
        <v>1.7600000000000001E-2</v>
      </c>
      <c r="E6" s="58">
        <v>1.7500000000000002E-2</v>
      </c>
      <c r="F6" s="59" t="s">
        <v>614</v>
      </c>
    </row>
    <row r="7" spans="1:9">
      <c r="A7" s="21" t="s">
        <v>721</v>
      </c>
      <c r="B7" s="21" t="s">
        <v>962</v>
      </c>
      <c r="C7" s="58">
        <v>0.9647</v>
      </c>
      <c r="D7" s="58">
        <v>1.9699999999999999E-2</v>
      </c>
      <c r="E7" s="58">
        <v>1.5599999999999999E-2</v>
      </c>
      <c r="F7" s="59" t="s">
        <v>614</v>
      </c>
    </row>
    <row r="8" spans="1:9">
      <c r="A8" s="21" t="s">
        <v>665</v>
      </c>
      <c r="B8" s="21" t="s">
        <v>963</v>
      </c>
      <c r="C8" s="58">
        <v>0.96240000000000003</v>
      </c>
      <c r="D8" s="58">
        <v>2.5899999999999999E-2</v>
      </c>
      <c r="E8" s="58">
        <v>1.18E-2</v>
      </c>
      <c r="F8" s="59" t="s">
        <v>614</v>
      </c>
    </row>
    <row r="9" spans="1:9">
      <c r="A9" s="21" t="s">
        <v>691</v>
      </c>
      <c r="B9" s="21" t="s">
        <v>964</v>
      </c>
      <c r="C9" s="58">
        <v>0.96179999999999999</v>
      </c>
      <c r="D9" s="58">
        <v>2.1299999999999999E-2</v>
      </c>
      <c r="E9" s="58">
        <v>1.6899999999999998E-2</v>
      </c>
      <c r="F9" s="59" t="s">
        <v>614</v>
      </c>
    </row>
    <row r="10" spans="1:9">
      <c r="A10" s="21" t="s">
        <v>664</v>
      </c>
      <c r="B10" s="21" t="s">
        <v>965</v>
      </c>
      <c r="C10" s="58">
        <v>0.96150000000000002</v>
      </c>
      <c r="D10" s="58">
        <v>2.0199999999999999E-2</v>
      </c>
      <c r="E10" s="58">
        <v>1.8200000000000001E-2</v>
      </c>
      <c r="F10" s="59" t="s">
        <v>614</v>
      </c>
    </row>
    <row r="11" spans="1:9">
      <c r="A11" s="21" t="s">
        <v>693</v>
      </c>
      <c r="B11" s="21" t="s">
        <v>966</v>
      </c>
      <c r="C11" s="58">
        <v>0.96150000000000002</v>
      </c>
      <c r="D11" s="58">
        <v>2.2700000000000001E-2</v>
      </c>
      <c r="E11" s="58">
        <v>1.5800000000000002E-2</v>
      </c>
      <c r="F11" s="59" t="s">
        <v>614</v>
      </c>
    </row>
    <row r="12" spans="1:9">
      <c r="A12" s="21" t="s">
        <v>701</v>
      </c>
      <c r="B12" s="21" t="s">
        <v>967</v>
      </c>
      <c r="C12" s="58">
        <v>0.96109999999999995</v>
      </c>
      <c r="D12" s="58">
        <v>0.02</v>
      </c>
      <c r="E12" s="58">
        <v>1.9E-2</v>
      </c>
      <c r="F12" s="59" t="s">
        <v>614</v>
      </c>
    </row>
    <row r="13" spans="1:9">
      <c r="A13" s="21" t="s">
        <v>705</v>
      </c>
      <c r="B13" s="21" t="s">
        <v>968</v>
      </c>
      <c r="C13" s="58">
        <v>0.96050000000000002</v>
      </c>
      <c r="D13" s="58">
        <v>2.01E-2</v>
      </c>
      <c r="E13" s="58">
        <v>1.95E-2</v>
      </c>
      <c r="F13" s="59" t="s">
        <v>614</v>
      </c>
    </row>
    <row r="14" spans="1:9">
      <c r="A14" s="21" t="s">
        <v>650</v>
      </c>
      <c r="B14" s="21" t="s">
        <v>969</v>
      </c>
      <c r="C14" s="58">
        <v>0.96030000000000004</v>
      </c>
      <c r="D14" s="58">
        <v>2.6599999999999999E-2</v>
      </c>
      <c r="E14" s="58">
        <v>1.3100000000000001E-2</v>
      </c>
      <c r="F14" s="59" t="s">
        <v>614</v>
      </c>
    </row>
    <row r="15" spans="1:9">
      <c r="A15" s="21" t="s">
        <v>688</v>
      </c>
      <c r="B15" s="21" t="s">
        <v>941</v>
      </c>
      <c r="C15" s="58">
        <v>0.96009999999999995</v>
      </c>
      <c r="D15" s="58">
        <v>2.4799999999999999E-2</v>
      </c>
      <c r="E15" s="58">
        <v>1.5100000000000001E-2</v>
      </c>
      <c r="F15" s="59" t="s">
        <v>614</v>
      </c>
    </row>
    <row r="16" spans="1:9">
      <c r="A16" s="21" t="s">
        <v>707</v>
      </c>
      <c r="B16" s="21" t="s">
        <v>970</v>
      </c>
      <c r="C16" s="58">
        <v>0.95950000000000002</v>
      </c>
      <c r="D16" s="58">
        <v>2.2100000000000002E-2</v>
      </c>
      <c r="E16" s="58">
        <v>1.84E-2</v>
      </c>
      <c r="F16" s="59" t="s">
        <v>614</v>
      </c>
    </row>
    <row r="17" spans="1:6">
      <c r="A17" s="21" t="s">
        <v>630</v>
      </c>
      <c r="B17" s="21" t="s">
        <v>971</v>
      </c>
      <c r="C17" s="58">
        <v>0.95930000000000004</v>
      </c>
      <c r="D17" s="58">
        <v>2.07E-2</v>
      </c>
      <c r="E17" s="58">
        <v>0.02</v>
      </c>
      <c r="F17" s="59" t="s">
        <v>614</v>
      </c>
    </row>
    <row r="18" spans="1:6">
      <c r="A18" s="21" t="s">
        <v>716</v>
      </c>
      <c r="B18" s="21" t="s">
        <v>972</v>
      </c>
      <c r="C18" s="58">
        <v>0.95930000000000004</v>
      </c>
      <c r="D18" s="58">
        <v>1.7100000000000001E-2</v>
      </c>
      <c r="E18" s="58">
        <v>2.3599999999999999E-2</v>
      </c>
      <c r="F18" s="59" t="s">
        <v>614</v>
      </c>
    </row>
    <row r="19" spans="1:6">
      <c r="A19" s="21" t="s">
        <v>625</v>
      </c>
      <c r="B19" s="21" t="s">
        <v>973</v>
      </c>
      <c r="C19" s="58">
        <v>0.95889999999999997</v>
      </c>
      <c r="D19" s="58">
        <v>1.8599999999999998E-2</v>
      </c>
      <c r="E19" s="58">
        <v>2.2499999999999999E-2</v>
      </c>
      <c r="F19" s="59" t="s">
        <v>614</v>
      </c>
    </row>
    <row r="20" spans="1:6">
      <c r="A20" s="21" t="s">
        <v>686</v>
      </c>
      <c r="B20" s="21" t="s">
        <v>974</v>
      </c>
      <c r="C20" s="58">
        <v>0.95730000000000004</v>
      </c>
      <c r="D20" s="58">
        <v>2.9600000000000001E-2</v>
      </c>
      <c r="E20" s="58">
        <v>1.3100000000000001E-2</v>
      </c>
      <c r="F20" s="59" t="s">
        <v>614</v>
      </c>
    </row>
    <row r="21" spans="1:6">
      <c r="A21" s="21" t="s">
        <v>642</v>
      </c>
      <c r="B21" s="21" t="s">
        <v>975</v>
      </c>
      <c r="C21" s="58">
        <v>0.95720000000000005</v>
      </c>
      <c r="D21" s="58">
        <v>2.41E-2</v>
      </c>
      <c r="E21" s="58">
        <v>1.8700000000000001E-2</v>
      </c>
      <c r="F21" s="59" t="s">
        <v>614</v>
      </c>
    </row>
    <row r="22" spans="1:6">
      <c r="A22" s="21" t="s">
        <v>626</v>
      </c>
      <c r="B22" s="21" t="s">
        <v>976</v>
      </c>
      <c r="C22" s="58">
        <v>0.95709999999999995</v>
      </c>
      <c r="D22" s="58">
        <v>2.4500000000000001E-2</v>
      </c>
      <c r="E22" s="58">
        <v>1.84E-2</v>
      </c>
      <c r="F22" s="59" t="s">
        <v>614</v>
      </c>
    </row>
    <row r="23" spans="1:6">
      <c r="A23" s="21" t="s">
        <v>628</v>
      </c>
      <c r="B23" s="21" t="s">
        <v>977</v>
      </c>
      <c r="C23" s="58">
        <v>0.95709999999999995</v>
      </c>
      <c r="D23" s="58">
        <v>2.7799999999999998E-2</v>
      </c>
      <c r="E23" s="58">
        <v>1.5100000000000001E-2</v>
      </c>
      <c r="F23" s="59" t="s">
        <v>614</v>
      </c>
    </row>
    <row r="24" spans="1:6">
      <c r="A24" s="21" t="s">
        <v>633</v>
      </c>
      <c r="B24" s="21" t="s">
        <v>978</v>
      </c>
      <c r="C24" s="58">
        <v>0.95669999999999999</v>
      </c>
      <c r="D24" s="58">
        <v>2.81E-2</v>
      </c>
      <c r="E24" s="58">
        <v>1.52E-2</v>
      </c>
      <c r="F24" s="59" t="s">
        <v>614</v>
      </c>
    </row>
    <row r="25" spans="1:6">
      <c r="A25" s="21" t="s">
        <v>725</v>
      </c>
      <c r="B25" s="21" t="s">
        <v>979</v>
      </c>
      <c r="C25" s="58">
        <v>0.95630000000000004</v>
      </c>
      <c r="D25" s="58">
        <v>2.7400000000000001E-2</v>
      </c>
      <c r="E25" s="58">
        <v>1.6299999999999999E-2</v>
      </c>
      <c r="F25" s="59" t="s">
        <v>614</v>
      </c>
    </row>
    <row r="26" spans="1:6">
      <c r="A26" s="21" t="s">
        <v>718</v>
      </c>
      <c r="B26" s="21" t="s">
        <v>980</v>
      </c>
      <c r="C26" s="58">
        <v>0.9556</v>
      </c>
      <c r="D26" s="58">
        <v>2.7199999999999998E-2</v>
      </c>
      <c r="E26" s="58">
        <v>1.72E-2</v>
      </c>
      <c r="F26" s="59" t="s">
        <v>614</v>
      </c>
    </row>
    <row r="27" spans="1:6">
      <c r="A27" s="21" t="s">
        <v>690</v>
      </c>
      <c r="B27" s="21" t="s">
        <v>981</v>
      </c>
      <c r="C27" s="58">
        <v>0.9546</v>
      </c>
      <c r="D27" s="58">
        <v>2.7300000000000001E-2</v>
      </c>
      <c r="E27" s="58">
        <v>1.8200000000000001E-2</v>
      </c>
      <c r="F27" s="59" t="s">
        <v>614</v>
      </c>
    </row>
    <row r="28" spans="1:6">
      <c r="A28" s="21" t="s">
        <v>653</v>
      </c>
      <c r="B28" s="21" t="s">
        <v>982</v>
      </c>
      <c r="C28" s="58">
        <v>0.95340000000000003</v>
      </c>
      <c r="D28" s="58">
        <v>2.12E-2</v>
      </c>
      <c r="E28" s="58">
        <v>2.5399999999999999E-2</v>
      </c>
      <c r="F28" s="59" t="s">
        <v>614</v>
      </c>
    </row>
    <row r="29" spans="1:6">
      <c r="A29" s="21" t="s">
        <v>723</v>
      </c>
      <c r="B29" s="21" t="s">
        <v>983</v>
      </c>
      <c r="C29" s="58">
        <v>0.95309999999999995</v>
      </c>
      <c r="D29" s="58">
        <v>2.5000000000000001E-2</v>
      </c>
      <c r="E29" s="58">
        <v>2.1899999999999999E-2</v>
      </c>
      <c r="F29" s="59" t="s">
        <v>614</v>
      </c>
    </row>
    <row r="30" spans="1:6">
      <c r="A30" s="21" t="s">
        <v>675</v>
      </c>
      <c r="B30" s="21" t="s">
        <v>984</v>
      </c>
      <c r="C30" s="58">
        <v>0.95289999999999997</v>
      </c>
      <c r="D30" s="58">
        <v>2.9600000000000001E-2</v>
      </c>
      <c r="E30" s="58">
        <v>1.7500000000000002E-2</v>
      </c>
      <c r="F30" s="59" t="s">
        <v>614</v>
      </c>
    </row>
    <row r="31" spans="1:6">
      <c r="A31" s="21" t="s">
        <v>697</v>
      </c>
      <c r="B31" s="21" t="s">
        <v>985</v>
      </c>
      <c r="C31" s="58">
        <v>0.95240000000000002</v>
      </c>
      <c r="D31" s="58">
        <v>2.0199999999999999E-2</v>
      </c>
      <c r="E31" s="58">
        <v>2.7400000000000001E-2</v>
      </c>
      <c r="F31" s="59" t="s">
        <v>614</v>
      </c>
    </row>
    <row r="32" spans="1:6">
      <c r="A32" s="21" t="s">
        <v>703</v>
      </c>
      <c r="B32" s="21" t="s">
        <v>986</v>
      </c>
      <c r="C32" s="58">
        <v>0.95099999999999996</v>
      </c>
      <c r="D32" s="58">
        <v>2.63E-2</v>
      </c>
      <c r="E32" s="58">
        <v>2.2599999999999999E-2</v>
      </c>
      <c r="F32" s="59" t="s">
        <v>614</v>
      </c>
    </row>
    <row r="33" spans="1:6">
      <c r="A33" s="21" t="s">
        <v>639</v>
      </c>
      <c r="B33" s="21" t="s">
        <v>987</v>
      </c>
      <c r="C33" s="58">
        <v>0.94940000000000002</v>
      </c>
      <c r="D33" s="58">
        <v>2.9899999999999999E-2</v>
      </c>
      <c r="E33" s="58">
        <v>2.07E-2</v>
      </c>
      <c r="F33" s="59" t="s">
        <v>614</v>
      </c>
    </row>
    <row r="34" spans="1:6">
      <c r="A34" s="21" t="s">
        <v>661</v>
      </c>
      <c r="B34" s="21" t="s">
        <v>988</v>
      </c>
      <c r="C34" s="58">
        <v>0.94910000000000005</v>
      </c>
      <c r="D34" s="58">
        <v>3.2800000000000003E-2</v>
      </c>
      <c r="E34" s="58">
        <v>1.8100000000000002E-2</v>
      </c>
      <c r="F34" s="59" t="s">
        <v>614</v>
      </c>
    </row>
    <row r="35" spans="1:6">
      <c r="A35" s="21" t="s">
        <v>687</v>
      </c>
      <c r="B35" s="21" t="s">
        <v>989</v>
      </c>
      <c r="C35" s="58">
        <v>0.94889999999999997</v>
      </c>
      <c r="D35" s="58">
        <v>2.7199999999999998E-2</v>
      </c>
      <c r="E35" s="58">
        <v>2.3900000000000001E-2</v>
      </c>
      <c r="F35" s="59" t="s">
        <v>614</v>
      </c>
    </row>
    <row r="36" spans="1:6">
      <c r="A36" s="21" t="s">
        <v>689</v>
      </c>
      <c r="B36" s="21" t="s">
        <v>990</v>
      </c>
      <c r="C36" s="58">
        <v>0.94820000000000004</v>
      </c>
      <c r="D36" s="58">
        <v>2.52E-2</v>
      </c>
      <c r="E36" s="58">
        <v>2.6599999999999999E-2</v>
      </c>
      <c r="F36" s="59" t="s">
        <v>614</v>
      </c>
    </row>
    <row r="37" spans="1:6">
      <c r="A37" s="21" t="s">
        <v>674</v>
      </c>
      <c r="B37" s="21" t="s">
        <v>991</v>
      </c>
      <c r="C37" s="58">
        <v>0.9476</v>
      </c>
      <c r="D37" s="58">
        <v>2.0400000000000001E-2</v>
      </c>
      <c r="E37" s="58">
        <v>3.2000000000000001E-2</v>
      </c>
      <c r="F37" s="59" t="s">
        <v>614</v>
      </c>
    </row>
    <row r="38" spans="1:6">
      <c r="A38" s="21" t="s">
        <v>704</v>
      </c>
      <c r="B38" s="21" t="s">
        <v>992</v>
      </c>
      <c r="C38" s="58">
        <v>0.94710000000000005</v>
      </c>
      <c r="D38" s="58">
        <v>3.1300000000000001E-2</v>
      </c>
      <c r="E38" s="58">
        <v>2.1600000000000001E-2</v>
      </c>
      <c r="F38" s="59" t="s">
        <v>614</v>
      </c>
    </row>
    <row r="39" spans="1:6">
      <c r="A39" s="21" t="s">
        <v>695</v>
      </c>
      <c r="B39" s="21" t="s">
        <v>993</v>
      </c>
      <c r="C39" s="58">
        <v>0.94650000000000001</v>
      </c>
      <c r="D39" s="58">
        <v>2.63E-2</v>
      </c>
      <c r="E39" s="58">
        <v>2.7199999999999998E-2</v>
      </c>
      <c r="F39" s="59" t="s">
        <v>614</v>
      </c>
    </row>
    <row r="40" spans="1:6">
      <c r="A40" s="21" t="s">
        <v>619</v>
      </c>
      <c r="B40" s="21" t="s">
        <v>994</v>
      </c>
      <c r="C40" s="58">
        <v>0.94610000000000005</v>
      </c>
      <c r="D40" s="58">
        <v>3.0599999999999999E-2</v>
      </c>
      <c r="E40" s="58">
        <v>2.3300000000000001E-2</v>
      </c>
      <c r="F40" s="59" t="s">
        <v>614</v>
      </c>
    </row>
    <row r="41" spans="1:6">
      <c r="A41" s="21" t="s">
        <v>682</v>
      </c>
      <c r="B41" s="21" t="s">
        <v>995</v>
      </c>
      <c r="C41" s="58">
        <v>0.94530000000000003</v>
      </c>
      <c r="D41" s="58">
        <v>2.8799999999999999E-2</v>
      </c>
      <c r="E41" s="58">
        <v>2.5899999999999999E-2</v>
      </c>
      <c r="F41" s="59" t="s">
        <v>614</v>
      </c>
    </row>
    <row r="42" spans="1:6">
      <c r="A42" s="21" t="s">
        <v>672</v>
      </c>
      <c r="B42" s="21" t="s">
        <v>996</v>
      </c>
      <c r="C42" s="58">
        <v>0.94520000000000004</v>
      </c>
      <c r="D42" s="58">
        <v>3.6400000000000002E-2</v>
      </c>
      <c r="E42" s="58">
        <v>1.83E-2</v>
      </c>
      <c r="F42" s="59" t="s">
        <v>614</v>
      </c>
    </row>
    <row r="43" spans="1:6">
      <c r="A43" s="21" t="s">
        <v>702</v>
      </c>
      <c r="B43" s="21" t="s">
        <v>997</v>
      </c>
      <c r="C43" s="58">
        <v>0.94510000000000005</v>
      </c>
      <c r="D43" s="58">
        <v>2.9499999999999998E-2</v>
      </c>
      <c r="E43" s="58">
        <v>2.5399999999999999E-2</v>
      </c>
      <c r="F43" s="59" t="s">
        <v>614</v>
      </c>
    </row>
    <row r="44" spans="1:6">
      <c r="A44" s="21" t="s">
        <v>624</v>
      </c>
      <c r="B44" s="21" t="s">
        <v>998</v>
      </c>
      <c r="C44" s="58">
        <v>0.94279999999999997</v>
      </c>
      <c r="D44" s="58">
        <v>2.9499999999999998E-2</v>
      </c>
      <c r="E44" s="58">
        <v>2.7699999999999999E-2</v>
      </c>
      <c r="F44" s="59" t="s">
        <v>614</v>
      </c>
    </row>
    <row r="45" spans="1:6">
      <c r="A45" s="21" t="s">
        <v>634</v>
      </c>
      <c r="B45" s="21" t="s">
        <v>999</v>
      </c>
      <c r="C45" s="58">
        <v>0.94269999999999998</v>
      </c>
      <c r="D45" s="58">
        <v>2.81E-2</v>
      </c>
      <c r="E45" s="58">
        <v>2.92E-2</v>
      </c>
      <c r="F45" s="59" t="s">
        <v>614</v>
      </c>
    </row>
    <row r="46" spans="1:6">
      <c r="A46" s="21" t="s">
        <v>649</v>
      </c>
      <c r="B46" s="21" t="s">
        <v>1000</v>
      </c>
      <c r="C46" s="58">
        <v>0.94110000000000005</v>
      </c>
      <c r="D46" s="58">
        <v>3.1899999999999998E-2</v>
      </c>
      <c r="E46" s="58">
        <v>2.69E-2</v>
      </c>
      <c r="F46" s="59" t="s">
        <v>614</v>
      </c>
    </row>
    <row r="47" spans="1:6">
      <c r="A47" s="21" t="s">
        <v>662</v>
      </c>
      <c r="B47" s="21" t="s">
        <v>1001</v>
      </c>
      <c r="C47" s="58">
        <v>0.94069999999999998</v>
      </c>
      <c r="D47" s="58">
        <v>3.8600000000000002E-2</v>
      </c>
      <c r="E47" s="58">
        <v>2.07E-2</v>
      </c>
      <c r="F47" s="59" t="s">
        <v>614</v>
      </c>
    </row>
    <row r="48" spans="1:6">
      <c r="A48" s="21" t="s">
        <v>715</v>
      </c>
      <c r="B48" s="21" t="s">
        <v>1002</v>
      </c>
      <c r="C48" s="58">
        <v>0.93989999999999996</v>
      </c>
      <c r="D48" s="58">
        <v>3.1800000000000002E-2</v>
      </c>
      <c r="E48" s="58">
        <v>2.8199999999999999E-2</v>
      </c>
      <c r="F48" s="59" t="s">
        <v>614</v>
      </c>
    </row>
    <row r="49" spans="1:6">
      <c r="A49" s="21" t="s">
        <v>647</v>
      </c>
      <c r="B49" s="21" t="s">
        <v>1003</v>
      </c>
      <c r="C49" s="58">
        <v>0.93920000000000003</v>
      </c>
      <c r="D49" s="58">
        <v>3.1199999999999999E-2</v>
      </c>
      <c r="E49" s="58">
        <v>2.9700000000000001E-2</v>
      </c>
      <c r="F49" s="59" t="s">
        <v>614</v>
      </c>
    </row>
    <row r="50" spans="1:6">
      <c r="A50" s="21" t="s">
        <v>646</v>
      </c>
      <c r="B50" s="21" t="s">
        <v>1004</v>
      </c>
      <c r="C50" s="58">
        <v>0.93889999999999996</v>
      </c>
      <c r="D50" s="58">
        <v>3.9699999999999999E-2</v>
      </c>
      <c r="E50" s="58">
        <v>2.1499999999999998E-2</v>
      </c>
      <c r="F50" s="59" t="s">
        <v>614</v>
      </c>
    </row>
    <row r="51" spans="1:6">
      <c r="A51" s="21" t="s">
        <v>618</v>
      </c>
      <c r="B51" s="21" t="s">
        <v>1005</v>
      </c>
      <c r="C51" s="58">
        <v>0.93859999999999999</v>
      </c>
      <c r="D51" s="58">
        <v>3.4799999999999998E-2</v>
      </c>
      <c r="E51" s="58">
        <v>2.6499999999999999E-2</v>
      </c>
      <c r="F51" s="59" t="s">
        <v>614</v>
      </c>
    </row>
    <row r="52" spans="1:6">
      <c r="A52" s="21" t="s">
        <v>641</v>
      </c>
      <c r="B52" s="21" t="s">
        <v>1006</v>
      </c>
      <c r="C52" s="58">
        <v>0.93810000000000004</v>
      </c>
      <c r="D52" s="58">
        <v>2.7300000000000001E-2</v>
      </c>
      <c r="E52" s="58">
        <v>3.4599999999999999E-2</v>
      </c>
      <c r="F52" s="59" t="s">
        <v>614</v>
      </c>
    </row>
    <row r="53" spans="1:6">
      <c r="A53" s="21" t="s">
        <v>668</v>
      </c>
      <c r="B53" s="21" t="s">
        <v>1007</v>
      </c>
      <c r="C53" s="58">
        <v>0.93799999999999994</v>
      </c>
      <c r="D53" s="58">
        <v>3.09E-2</v>
      </c>
      <c r="E53" s="58">
        <v>3.1E-2</v>
      </c>
      <c r="F53" s="59" t="s">
        <v>614</v>
      </c>
    </row>
    <row r="54" spans="1:6">
      <c r="A54" s="21" t="s">
        <v>623</v>
      </c>
      <c r="B54" s="21" t="s">
        <v>1008</v>
      </c>
      <c r="C54" s="58">
        <v>0.93759999999999999</v>
      </c>
      <c r="D54" s="58">
        <v>3.0700000000000002E-2</v>
      </c>
      <c r="E54" s="58">
        <v>3.1600000000000003E-2</v>
      </c>
      <c r="F54" s="59" t="s">
        <v>614</v>
      </c>
    </row>
    <row r="55" spans="1:6">
      <c r="A55" s="21" t="s">
        <v>698</v>
      </c>
      <c r="B55" s="21" t="s">
        <v>1009</v>
      </c>
      <c r="C55" s="58">
        <v>0.93620000000000003</v>
      </c>
      <c r="D55" s="58">
        <v>3.32E-2</v>
      </c>
      <c r="E55" s="58">
        <v>3.0599999999999999E-2</v>
      </c>
      <c r="F55" s="59" t="s">
        <v>614</v>
      </c>
    </row>
    <row r="56" spans="1:6">
      <c r="A56" s="21" t="s">
        <v>627</v>
      </c>
      <c r="B56" s="21" t="s">
        <v>1010</v>
      </c>
      <c r="C56" s="58">
        <v>0.93600000000000005</v>
      </c>
      <c r="D56" s="58">
        <v>3.1E-2</v>
      </c>
      <c r="E56" s="58">
        <v>3.2899999999999999E-2</v>
      </c>
      <c r="F56" s="59" t="s">
        <v>614</v>
      </c>
    </row>
    <row r="57" spans="1:6">
      <c r="A57" s="21" t="s">
        <v>700</v>
      </c>
      <c r="B57" s="21" t="s">
        <v>1011</v>
      </c>
      <c r="C57" s="58">
        <v>0.93430000000000002</v>
      </c>
      <c r="D57" s="58">
        <v>0.03</v>
      </c>
      <c r="E57" s="58">
        <v>3.5700000000000003E-2</v>
      </c>
      <c r="F57" s="59" t="s">
        <v>614</v>
      </c>
    </row>
    <row r="58" spans="1:6">
      <c r="A58" s="21" t="s">
        <v>696</v>
      </c>
      <c r="B58" s="21" t="s">
        <v>1012</v>
      </c>
      <c r="C58" s="58">
        <v>0.93369999999999997</v>
      </c>
      <c r="D58" s="58">
        <v>3.7199999999999997E-2</v>
      </c>
      <c r="E58" s="58">
        <v>2.92E-2</v>
      </c>
      <c r="F58" s="59" t="s">
        <v>614</v>
      </c>
    </row>
    <row r="59" spans="1:6">
      <c r="A59" s="21" t="s">
        <v>654</v>
      </c>
      <c r="B59" s="21" t="s">
        <v>1013</v>
      </c>
      <c r="C59" s="58">
        <v>0.93259999999999998</v>
      </c>
      <c r="D59" s="58">
        <v>3.2899999999999999E-2</v>
      </c>
      <c r="E59" s="58">
        <v>3.4500000000000003E-2</v>
      </c>
      <c r="F59" s="59" t="s">
        <v>614</v>
      </c>
    </row>
    <row r="60" spans="1:6">
      <c r="A60" s="21" t="s">
        <v>669</v>
      </c>
      <c r="B60" s="21" t="s">
        <v>1014</v>
      </c>
      <c r="C60" s="58">
        <v>0.93149999999999999</v>
      </c>
      <c r="D60" s="58">
        <v>2.7099999999999999E-2</v>
      </c>
      <c r="E60" s="58">
        <v>4.1500000000000002E-2</v>
      </c>
      <c r="F60" s="59" t="s">
        <v>614</v>
      </c>
    </row>
    <row r="61" spans="1:6">
      <c r="A61" s="21" t="s">
        <v>677</v>
      </c>
      <c r="B61" s="21" t="s">
        <v>942</v>
      </c>
      <c r="C61" s="58">
        <v>0.92779999999999996</v>
      </c>
      <c r="D61" s="58">
        <v>4.8399999999999999E-2</v>
      </c>
      <c r="E61" s="58">
        <v>2.3800000000000002E-2</v>
      </c>
      <c r="F61" s="59" t="s">
        <v>614</v>
      </c>
    </row>
    <row r="62" spans="1:6">
      <c r="A62" s="21" t="s">
        <v>683</v>
      </c>
      <c r="B62" s="21" t="s">
        <v>1015</v>
      </c>
      <c r="C62" s="58">
        <v>0.92779999999999996</v>
      </c>
      <c r="D62" s="58">
        <v>3.7999999999999999E-2</v>
      </c>
      <c r="E62" s="58">
        <v>3.4200000000000001E-2</v>
      </c>
      <c r="F62" s="59" t="s">
        <v>614</v>
      </c>
    </row>
    <row r="63" spans="1:6">
      <c r="A63" s="21" t="s">
        <v>651</v>
      </c>
      <c r="B63" s="21" t="s">
        <v>1016</v>
      </c>
      <c r="C63" s="58">
        <v>0.92689999999999995</v>
      </c>
      <c r="D63" s="58">
        <v>3.7400000000000003E-2</v>
      </c>
      <c r="E63" s="58">
        <v>3.5700000000000003E-2</v>
      </c>
      <c r="F63" s="59" t="s">
        <v>614</v>
      </c>
    </row>
    <row r="64" spans="1:6">
      <c r="A64" s="21" t="s">
        <v>678</v>
      </c>
      <c r="B64" s="21" t="s">
        <v>1017</v>
      </c>
      <c r="C64" s="58">
        <v>0.92630000000000001</v>
      </c>
      <c r="D64" s="58">
        <v>3.3700000000000001E-2</v>
      </c>
      <c r="E64" s="58">
        <v>0.04</v>
      </c>
      <c r="F64" s="59" t="s">
        <v>614</v>
      </c>
    </row>
    <row r="65" spans="1:6">
      <c r="A65" s="21" t="s">
        <v>645</v>
      </c>
      <c r="B65" s="21" t="s">
        <v>1018</v>
      </c>
      <c r="C65" s="58">
        <v>0.92610000000000003</v>
      </c>
      <c r="D65" s="58">
        <v>2.9600000000000001E-2</v>
      </c>
      <c r="E65" s="58">
        <v>4.4299999999999999E-2</v>
      </c>
      <c r="F65" s="59" t="s">
        <v>614</v>
      </c>
    </row>
    <row r="66" spans="1:6">
      <c r="A66" s="21" t="s">
        <v>694</v>
      </c>
      <c r="B66" s="21" t="s">
        <v>1019</v>
      </c>
      <c r="C66" s="58">
        <v>0.91479999999999995</v>
      </c>
      <c r="D66" s="58">
        <v>4.2799999999999998E-2</v>
      </c>
      <c r="E66" s="58">
        <v>4.24E-2</v>
      </c>
      <c r="F66" s="59" t="s">
        <v>614</v>
      </c>
    </row>
    <row r="67" spans="1:6">
      <c r="A67" s="21" t="s">
        <v>632</v>
      </c>
      <c r="B67" s="21" t="s">
        <v>1020</v>
      </c>
      <c r="C67" s="58">
        <v>0.91449999999999998</v>
      </c>
      <c r="D67" s="58">
        <v>3.5700000000000003E-2</v>
      </c>
      <c r="E67" s="58">
        <v>4.9799999999999997E-2</v>
      </c>
      <c r="F67" s="59" t="s">
        <v>614</v>
      </c>
    </row>
    <row r="68" spans="1:6">
      <c r="A68" s="21" t="s">
        <v>712</v>
      </c>
      <c r="B68" s="21" t="s">
        <v>1021</v>
      </c>
      <c r="C68" s="58">
        <v>0.91359999999999997</v>
      </c>
      <c r="D68" s="58">
        <v>3.1800000000000002E-2</v>
      </c>
      <c r="E68" s="58">
        <v>5.4699999999999999E-2</v>
      </c>
      <c r="F68" s="59" t="s">
        <v>614</v>
      </c>
    </row>
    <row r="69" spans="1:6">
      <c r="A69" s="21" t="s">
        <v>671</v>
      </c>
      <c r="B69" s="21" t="s">
        <v>1022</v>
      </c>
      <c r="C69" s="58">
        <v>0.90690000000000004</v>
      </c>
      <c r="D69" s="58">
        <v>4.0399999999999998E-2</v>
      </c>
      <c r="E69" s="58">
        <v>5.2600000000000001E-2</v>
      </c>
      <c r="F69" s="59" t="s">
        <v>614</v>
      </c>
    </row>
    <row r="70" spans="1:6">
      <c r="A70" s="21" t="s">
        <v>656</v>
      </c>
      <c r="B70" s="21" t="s">
        <v>1023</v>
      </c>
      <c r="C70" s="58">
        <v>0.90600000000000003</v>
      </c>
      <c r="D70" s="58">
        <v>3.5099999999999999E-2</v>
      </c>
      <c r="E70" s="58">
        <v>5.8900000000000001E-2</v>
      </c>
      <c r="F70" s="59" t="s">
        <v>614</v>
      </c>
    </row>
    <row r="71" spans="1:6">
      <c r="A71" s="21" t="s">
        <v>711</v>
      </c>
      <c r="B71" s="21" t="s">
        <v>1024</v>
      </c>
      <c r="C71" s="58">
        <v>0.90529999999999999</v>
      </c>
      <c r="D71" s="58">
        <v>4.7600000000000003E-2</v>
      </c>
      <c r="E71" s="58">
        <v>4.7199999999999999E-2</v>
      </c>
      <c r="F71" s="59" t="s">
        <v>614</v>
      </c>
    </row>
    <row r="72" spans="1:6">
      <c r="A72" s="21" t="s">
        <v>657</v>
      </c>
      <c r="B72" s="21" t="s">
        <v>1025</v>
      </c>
      <c r="C72" s="58">
        <v>0.9032</v>
      </c>
      <c r="D72" s="58">
        <v>4.2900000000000001E-2</v>
      </c>
      <c r="E72" s="58">
        <v>5.3900000000000003E-2</v>
      </c>
      <c r="F72" s="59" t="s">
        <v>614</v>
      </c>
    </row>
    <row r="73" spans="1:6">
      <c r="A73" s="21" t="s">
        <v>620</v>
      </c>
      <c r="B73" s="21" t="s">
        <v>1026</v>
      </c>
      <c r="C73" s="58">
        <v>0.9</v>
      </c>
      <c r="D73" s="58">
        <v>7.0300000000000001E-2</v>
      </c>
      <c r="E73" s="58">
        <v>2.98E-2</v>
      </c>
      <c r="F73" s="59" t="s">
        <v>614</v>
      </c>
    </row>
    <row r="74" spans="1:6">
      <c r="A74" s="21" t="s">
        <v>720</v>
      </c>
      <c r="B74" s="21" t="s">
        <v>1027</v>
      </c>
      <c r="C74" s="58">
        <v>0.9</v>
      </c>
      <c r="D74" s="58">
        <v>3.7900000000000003E-2</v>
      </c>
      <c r="E74" s="58">
        <v>6.2E-2</v>
      </c>
      <c r="F74" s="59" t="s">
        <v>614</v>
      </c>
    </row>
    <row r="75" spans="1:6">
      <c r="A75" s="21" t="s">
        <v>629</v>
      </c>
      <c r="B75" s="21" t="s">
        <v>1028</v>
      </c>
      <c r="C75" s="58">
        <v>0.89219999999999999</v>
      </c>
      <c r="D75" s="58">
        <v>5.2900000000000003E-2</v>
      </c>
      <c r="E75" s="58">
        <v>5.4899999999999997E-2</v>
      </c>
      <c r="F75" s="59" t="s">
        <v>614</v>
      </c>
    </row>
    <row r="76" spans="1:6">
      <c r="A76" s="21" t="s">
        <v>706</v>
      </c>
      <c r="B76" s="21" t="s">
        <v>1029</v>
      </c>
      <c r="C76" s="58">
        <v>0.86099999999999999</v>
      </c>
      <c r="D76" s="58">
        <v>3.5099999999999999E-2</v>
      </c>
      <c r="E76" s="58">
        <v>0.10390000000000001</v>
      </c>
      <c r="F76" s="59" t="s">
        <v>614</v>
      </c>
    </row>
    <row r="77" spans="1:6">
      <c r="A77" s="21" t="s">
        <v>708</v>
      </c>
      <c r="B77" s="21" t="s">
        <v>1030</v>
      </c>
      <c r="C77" s="58">
        <v>0.82950000000000002</v>
      </c>
      <c r="D77" s="58">
        <v>3.9E-2</v>
      </c>
      <c r="E77" s="58">
        <v>0.13150000000000001</v>
      </c>
      <c r="F77" s="59" t="s">
        <v>614</v>
      </c>
    </row>
    <row r="78" spans="1:6">
      <c r="A78" s="21" t="s">
        <v>714</v>
      </c>
      <c r="B78" s="21" t="s">
        <v>1031</v>
      </c>
      <c r="C78" s="58">
        <v>0.82479999999999998</v>
      </c>
      <c r="D78" s="58">
        <v>6.9800000000000001E-2</v>
      </c>
      <c r="E78" s="58">
        <v>0.10539999999999999</v>
      </c>
      <c r="F78" s="59" t="s">
        <v>614</v>
      </c>
    </row>
    <row r="79" spans="1:6">
      <c r="A79" s="21" t="s">
        <v>652</v>
      </c>
      <c r="B79" s="21" t="s">
        <v>1032</v>
      </c>
      <c r="C79" s="58">
        <v>0.82040000000000002</v>
      </c>
      <c r="D79" s="58">
        <v>7.5800000000000006E-2</v>
      </c>
      <c r="E79" s="58">
        <v>0.1037</v>
      </c>
      <c r="F79" s="59" t="s">
        <v>614</v>
      </c>
    </row>
    <row r="80" spans="1:6">
      <c r="A80" s="21" t="s">
        <v>663</v>
      </c>
      <c r="B80" s="21" t="s">
        <v>1033</v>
      </c>
      <c r="C80" s="58">
        <v>0.79010000000000002</v>
      </c>
      <c r="D80" s="58">
        <v>0.16800000000000001</v>
      </c>
      <c r="E80" s="58">
        <v>4.19E-2</v>
      </c>
      <c r="F80" s="59" t="s">
        <v>636</v>
      </c>
    </row>
    <row r="81" spans="1:6">
      <c r="A81" s="21" t="s">
        <v>635</v>
      </c>
      <c r="B81" s="21" t="s">
        <v>1034</v>
      </c>
      <c r="C81" s="58">
        <v>0.78900000000000003</v>
      </c>
      <c r="D81" s="58">
        <v>0.19789999999999999</v>
      </c>
      <c r="E81" s="58">
        <v>1.3100000000000001E-2</v>
      </c>
      <c r="F81" s="59" t="s">
        <v>636</v>
      </c>
    </row>
    <row r="82" spans="1:6">
      <c r="A82" s="21" t="s">
        <v>660</v>
      </c>
      <c r="B82" s="21" t="s">
        <v>1035</v>
      </c>
      <c r="C82" s="58">
        <v>0.78869999999999996</v>
      </c>
      <c r="D82" s="58">
        <v>6.08E-2</v>
      </c>
      <c r="E82" s="58">
        <v>0.15060000000000001</v>
      </c>
      <c r="F82" s="59" t="s">
        <v>636</v>
      </c>
    </row>
    <row r="83" spans="1:6">
      <c r="A83" s="21" t="s">
        <v>722</v>
      </c>
      <c r="B83" s="21" t="s">
        <v>1036</v>
      </c>
      <c r="C83" s="58">
        <v>0.78580000000000005</v>
      </c>
      <c r="D83" s="58">
        <v>0.1668</v>
      </c>
      <c r="E83" s="58">
        <v>4.7500000000000001E-2</v>
      </c>
      <c r="F83" s="59" t="s">
        <v>636</v>
      </c>
    </row>
    <row r="84" spans="1:6">
      <c r="A84" s="21" t="s">
        <v>640</v>
      </c>
      <c r="B84" s="21" t="s">
        <v>1037</v>
      </c>
      <c r="C84" s="58">
        <v>0.77290000000000003</v>
      </c>
      <c r="D84" s="58">
        <v>0.18329999999999999</v>
      </c>
      <c r="E84" s="58">
        <v>4.3799999999999999E-2</v>
      </c>
      <c r="F84" s="59" t="s">
        <v>636</v>
      </c>
    </row>
    <row r="85" spans="1:6">
      <c r="A85" s="21" t="s">
        <v>673</v>
      </c>
      <c r="B85" s="21" t="s">
        <v>1038</v>
      </c>
      <c r="C85" s="58">
        <v>0.75829999999999997</v>
      </c>
      <c r="D85" s="58">
        <v>4.2900000000000001E-2</v>
      </c>
      <c r="E85" s="58">
        <v>0.1988</v>
      </c>
      <c r="F85" s="59" t="s">
        <v>636</v>
      </c>
    </row>
    <row r="86" spans="1:6">
      <c r="A86" s="21" t="s">
        <v>655</v>
      </c>
      <c r="B86" s="21" t="s">
        <v>1039</v>
      </c>
      <c r="C86" s="58">
        <v>0.70379999999999998</v>
      </c>
      <c r="D86" s="58">
        <v>0.1009</v>
      </c>
      <c r="E86" s="58">
        <v>0.19539999999999999</v>
      </c>
      <c r="F86" s="59" t="s">
        <v>636</v>
      </c>
    </row>
    <row r="87" spans="1:6">
      <c r="A87" s="21" t="s">
        <v>685</v>
      </c>
      <c r="B87" s="21" t="s">
        <v>1040</v>
      </c>
      <c r="C87" s="58">
        <v>0.73980000000000001</v>
      </c>
      <c r="D87" s="58">
        <v>5.8099999999999999E-2</v>
      </c>
      <c r="E87" s="58">
        <v>0.2021</v>
      </c>
      <c r="F87" s="59" t="s">
        <v>638</v>
      </c>
    </row>
    <row r="88" spans="1:6">
      <c r="A88" s="21" t="s">
        <v>713</v>
      </c>
      <c r="B88" s="21" t="s">
        <v>1041</v>
      </c>
      <c r="C88" s="58">
        <v>0.6794</v>
      </c>
      <c r="D88" s="58">
        <v>4.0899999999999999E-2</v>
      </c>
      <c r="E88" s="58">
        <v>0.2797</v>
      </c>
      <c r="F88" s="59" t="s">
        <v>638</v>
      </c>
    </row>
    <row r="89" spans="1:6">
      <c r="A89" s="21" t="s">
        <v>719</v>
      </c>
      <c r="B89" s="21" t="s">
        <v>1042</v>
      </c>
      <c r="C89" s="58">
        <v>0.66779999999999995</v>
      </c>
      <c r="D89" s="58">
        <v>1.7299999999999999E-2</v>
      </c>
      <c r="E89" s="58">
        <v>0.31480000000000002</v>
      </c>
      <c r="F89" s="59" t="s">
        <v>638</v>
      </c>
    </row>
    <row r="90" spans="1:6">
      <c r="A90" s="21" t="s">
        <v>667</v>
      </c>
      <c r="B90" s="21" t="s">
        <v>1043</v>
      </c>
      <c r="C90" s="58">
        <v>0.6048</v>
      </c>
      <c r="D90" s="58">
        <v>2.6100000000000002E-2</v>
      </c>
      <c r="E90" s="58">
        <v>0.36899999999999999</v>
      </c>
      <c r="F90" s="59" t="s">
        <v>638</v>
      </c>
    </row>
    <row r="91" spans="1:6">
      <c r="A91" s="21" t="s">
        <v>670</v>
      </c>
      <c r="B91" s="21" t="s">
        <v>1044</v>
      </c>
      <c r="C91" s="58">
        <v>0.56699999999999995</v>
      </c>
      <c r="D91" s="58">
        <v>3.0099999999999998E-2</v>
      </c>
      <c r="E91" s="58">
        <v>0.40289999999999998</v>
      </c>
      <c r="F91" s="59" t="s">
        <v>638</v>
      </c>
    </row>
    <row r="92" spans="1:6">
      <c r="A92" s="21" t="s">
        <v>648</v>
      </c>
      <c r="B92" s="21" t="s">
        <v>1045</v>
      </c>
      <c r="C92" s="58">
        <v>0.56110000000000004</v>
      </c>
      <c r="D92" s="58">
        <v>2.01E-2</v>
      </c>
      <c r="E92" s="58">
        <v>0.41880000000000001</v>
      </c>
      <c r="F92" s="59" t="s">
        <v>638</v>
      </c>
    </row>
    <row r="93" spans="1:6">
      <c r="A93" s="21" t="s">
        <v>681</v>
      </c>
      <c r="B93" s="21" t="s">
        <v>1046</v>
      </c>
      <c r="C93" s="58">
        <v>0.5081</v>
      </c>
      <c r="D93" s="58">
        <v>2.2800000000000001E-2</v>
      </c>
      <c r="E93" s="58">
        <v>0.46910000000000002</v>
      </c>
      <c r="F93" s="59" t="s">
        <v>638</v>
      </c>
    </row>
    <row r="94" spans="1:6">
      <c r="A94" s="21" t="s">
        <v>717</v>
      </c>
      <c r="B94" s="21" t="s">
        <v>1047</v>
      </c>
      <c r="C94" s="58">
        <v>0.39750000000000002</v>
      </c>
      <c r="D94" s="58">
        <v>3.6299999999999999E-2</v>
      </c>
      <c r="E94" s="58">
        <v>0.56620000000000004</v>
      </c>
      <c r="F94" s="59" t="s">
        <v>638</v>
      </c>
    </row>
    <row r="95" spans="1:6">
      <c r="A95" s="21" t="s">
        <v>679</v>
      </c>
      <c r="B95" s="21" t="s">
        <v>1048</v>
      </c>
      <c r="C95" s="58">
        <v>0.30420000000000003</v>
      </c>
      <c r="D95" s="58">
        <v>2.6700000000000002E-2</v>
      </c>
      <c r="E95" s="58">
        <v>0.66900000000000004</v>
      </c>
      <c r="F95" s="59" t="s">
        <v>638</v>
      </c>
    </row>
    <row r="96" spans="1:6">
      <c r="A96" s="21" t="s">
        <v>666</v>
      </c>
      <c r="B96" s="21" t="s">
        <v>1049</v>
      </c>
      <c r="C96" s="58">
        <v>0.2651</v>
      </c>
      <c r="D96" s="58">
        <v>1.0699999999999999E-2</v>
      </c>
      <c r="E96" s="58">
        <v>0.72419999999999995</v>
      </c>
      <c r="F96" s="59" t="s">
        <v>638</v>
      </c>
    </row>
    <row r="97" spans="1:6">
      <c r="A97" s="21" t="s">
        <v>699</v>
      </c>
      <c r="B97" s="21" t="s">
        <v>1050</v>
      </c>
      <c r="C97" s="58">
        <v>0.22209999999999999</v>
      </c>
      <c r="D97" s="58">
        <v>3.3099999999999997E-2</v>
      </c>
      <c r="E97" s="58">
        <v>0.74470000000000003</v>
      </c>
      <c r="F97" s="59" t="s">
        <v>638</v>
      </c>
    </row>
    <row r="98" spans="1:6">
      <c r="A98" s="21" t="s">
        <v>637</v>
      </c>
      <c r="B98" s="21" t="s">
        <v>1051</v>
      </c>
      <c r="C98" s="58">
        <v>0.2135</v>
      </c>
      <c r="D98" s="58">
        <v>2.2100000000000002E-2</v>
      </c>
      <c r="E98" s="58">
        <v>0.76439999999999997</v>
      </c>
      <c r="F98" s="59" t="s">
        <v>638</v>
      </c>
    </row>
    <row r="99" spans="1:6">
      <c r="A99" s="21" t="s">
        <v>621</v>
      </c>
      <c r="B99" s="21" t="s">
        <v>1052</v>
      </c>
      <c r="C99" s="58">
        <v>0.64939999999999998</v>
      </c>
      <c r="D99" s="58">
        <v>0.25540000000000002</v>
      </c>
      <c r="E99" s="58">
        <v>9.5200000000000007E-2</v>
      </c>
      <c r="F99" s="59" t="s">
        <v>622</v>
      </c>
    </row>
    <row r="100" spans="1:6">
      <c r="A100" s="21" t="s">
        <v>710</v>
      </c>
      <c r="B100" s="21" t="s">
        <v>1053</v>
      </c>
      <c r="C100" s="58">
        <v>0.58799999999999997</v>
      </c>
      <c r="D100" s="58">
        <v>0.318</v>
      </c>
      <c r="E100" s="58">
        <v>9.4E-2</v>
      </c>
      <c r="F100" s="59" t="s">
        <v>622</v>
      </c>
    </row>
    <row r="101" spans="1:6">
      <c r="A101" s="21" t="s">
        <v>680</v>
      </c>
      <c r="B101" s="21" t="s">
        <v>1054</v>
      </c>
      <c r="C101" s="58">
        <v>0.51019999999999999</v>
      </c>
      <c r="D101" s="58">
        <v>0.40799999999999997</v>
      </c>
      <c r="E101" s="58">
        <v>8.1799999999999998E-2</v>
      </c>
      <c r="F101" s="59" t="s">
        <v>622</v>
      </c>
    </row>
    <row r="102" spans="1:6">
      <c r="A102" s="21" t="s">
        <v>684</v>
      </c>
      <c r="B102" s="21" t="s">
        <v>1055</v>
      </c>
      <c r="C102" s="58">
        <v>0.49890000000000001</v>
      </c>
      <c r="D102" s="58">
        <v>0.47720000000000001</v>
      </c>
      <c r="E102" s="58">
        <v>2.3900000000000001E-2</v>
      </c>
      <c r="F102" s="59" t="s">
        <v>622</v>
      </c>
    </row>
    <row r="103" spans="1:6">
      <c r="A103" s="21" t="s">
        <v>726</v>
      </c>
      <c r="B103" s="21" t="s">
        <v>1056</v>
      </c>
      <c r="C103" s="58">
        <v>0.1709</v>
      </c>
      <c r="D103" s="58">
        <v>2.12E-2</v>
      </c>
      <c r="E103" s="58">
        <v>0.80800000000000005</v>
      </c>
      <c r="F103" s="59" t="s">
        <v>616</v>
      </c>
    </row>
    <row r="104" spans="1:6">
      <c r="A104" s="21" t="s">
        <v>724</v>
      </c>
      <c r="B104" s="21" t="s">
        <v>1057</v>
      </c>
      <c r="C104" s="58">
        <v>0.1007</v>
      </c>
      <c r="D104" s="58">
        <v>2.01E-2</v>
      </c>
      <c r="E104" s="58">
        <v>0.87919999999999998</v>
      </c>
      <c r="F104" s="59" t="s">
        <v>616</v>
      </c>
    </row>
    <row r="105" spans="1:6">
      <c r="A105" s="21" t="s">
        <v>631</v>
      </c>
      <c r="B105" s="21" t="s">
        <v>1058</v>
      </c>
      <c r="C105" s="58">
        <v>2.92E-2</v>
      </c>
      <c r="D105" s="58">
        <v>9.1999999999999998E-3</v>
      </c>
      <c r="E105" s="58">
        <v>0.9617</v>
      </c>
      <c r="F105" s="59" t="s">
        <v>616</v>
      </c>
    </row>
    <row r="106" spans="1:6">
      <c r="A106" s="21" t="s">
        <v>676</v>
      </c>
      <c r="B106" s="21" t="s">
        <v>1059</v>
      </c>
      <c r="C106" s="58">
        <v>2.52E-2</v>
      </c>
      <c r="D106" s="58">
        <v>0.96289999999999998</v>
      </c>
      <c r="E106" s="58">
        <v>1.1900000000000001E-2</v>
      </c>
      <c r="F106" s="59" t="s">
        <v>615</v>
      </c>
    </row>
    <row r="107" spans="1:6">
      <c r="A107" s="21" t="s">
        <v>659</v>
      </c>
      <c r="B107" s="21" t="s">
        <v>1060</v>
      </c>
      <c r="C107" s="58">
        <v>2.1700000000000001E-2</v>
      </c>
      <c r="D107" s="58">
        <v>0.96899999999999997</v>
      </c>
      <c r="E107" s="58">
        <v>9.2999999999999992E-3</v>
      </c>
      <c r="F107" s="59" t="s">
        <v>615</v>
      </c>
    </row>
    <row r="108" spans="1:6" ht="16.5" thickBot="1">
      <c r="A108" s="60" t="s">
        <v>692</v>
      </c>
      <c r="B108" s="60" t="s">
        <v>1061</v>
      </c>
      <c r="C108" s="61">
        <v>1.1900000000000001E-2</v>
      </c>
      <c r="D108" s="61">
        <v>0.97960000000000003</v>
      </c>
      <c r="E108" s="61">
        <v>8.5000000000000006E-3</v>
      </c>
      <c r="F108" s="62" t="s">
        <v>615</v>
      </c>
    </row>
    <row r="109" spans="1:6">
      <c r="A109" s="26" t="s">
        <v>761</v>
      </c>
      <c r="B109" s="26" t="s">
        <v>762</v>
      </c>
    </row>
    <row r="110" spans="1:6">
      <c r="B110" s="26" t="s">
        <v>763</v>
      </c>
    </row>
    <row r="111" spans="1:6">
      <c r="B111" s="26" t="s">
        <v>764</v>
      </c>
    </row>
    <row r="112" spans="1:6">
      <c r="B112" s="26" t="s">
        <v>767</v>
      </c>
    </row>
    <row r="113" spans="1:2">
      <c r="B113" s="26" t="s">
        <v>766</v>
      </c>
    </row>
    <row r="114" spans="1:2">
      <c r="B114" s="26" t="s">
        <v>765</v>
      </c>
    </row>
    <row r="115" spans="1:2">
      <c r="A115" s="63" t="s">
        <v>943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3"/>
  <sheetViews>
    <sheetView workbookViewId="0">
      <selection activeCell="G22" sqref="G22"/>
    </sheetView>
  </sheetViews>
  <sheetFormatPr defaultColWidth="8.875" defaultRowHeight="15.75"/>
  <cols>
    <col min="1" max="1" width="17.375" customWidth="1"/>
    <col min="2" max="2" width="15.125" customWidth="1"/>
    <col min="3" max="3" width="17.375" customWidth="1"/>
    <col min="4" max="4" width="16.875" customWidth="1"/>
    <col min="5" max="5" width="22.25" customWidth="1"/>
  </cols>
  <sheetData>
    <row r="1" spans="1:5" ht="16.5" thickBot="1">
      <c r="A1" s="219" t="s">
        <v>1415</v>
      </c>
    </row>
    <row r="2" spans="1:5" ht="16.5" thickBot="1">
      <c r="A2" s="469" t="s">
        <v>1174</v>
      </c>
      <c r="B2" s="469"/>
      <c r="C2" s="469"/>
      <c r="D2" s="469"/>
      <c r="E2" s="469"/>
    </row>
    <row r="3" spans="1:5" s="11" customFormat="1" ht="16.5" thickBot="1">
      <c r="A3" s="243" t="s">
        <v>355</v>
      </c>
      <c r="B3" s="243" t="s">
        <v>592</v>
      </c>
      <c r="C3" s="244" t="s">
        <v>1175</v>
      </c>
      <c r="D3" s="243" t="s">
        <v>1176</v>
      </c>
      <c r="E3" s="243" t="s">
        <v>1177</v>
      </c>
    </row>
    <row r="4" spans="1:5">
      <c r="A4" s="245" t="s">
        <v>1131</v>
      </c>
      <c r="B4" s="210" t="s">
        <v>67</v>
      </c>
      <c r="C4" s="234">
        <v>-0.25152600000000003</v>
      </c>
      <c r="D4" s="234">
        <v>9.8716739999999997E-2</v>
      </c>
      <c r="E4" s="246">
        <v>1.2297526E-2</v>
      </c>
    </row>
    <row r="5" spans="1:5">
      <c r="A5" s="245" t="s">
        <v>1106</v>
      </c>
      <c r="B5" s="210" t="s">
        <v>67</v>
      </c>
      <c r="C5" s="234">
        <v>-0.20968870000000001</v>
      </c>
      <c r="D5" s="234">
        <v>8.714508E-2</v>
      </c>
      <c r="E5" s="246">
        <v>1.7883854000000001E-2</v>
      </c>
    </row>
    <row r="6" spans="1:5">
      <c r="A6" s="245" t="s">
        <v>1102</v>
      </c>
      <c r="B6" s="210" t="s">
        <v>67</v>
      </c>
      <c r="C6" s="234">
        <v>-0.28338780000000002</v>
      </c>
      <c r="D6" s="234">
        <v>9.1734090000000004E-2</v>
      </c>
      <c r="E6" s="246">
        <v>2.5742059999999999E-3</v>
      </c>
    </row>
    <row r="7" spans="1:5" ht="16.5" thickBot="1">
      <c r="A7" s="245" t="s">
        <v>1096</v>
      </c>
      <c r="B7" s="210" t="s">
        <v>67</v>
      </c>
      <c r="C7" s="234">
        <v>-0.168214</v>
      </c>
      <c r="D7" s="234">
        <v>7.0498469999999994E-2</v>
      </c>
      <c r="E7" s="246">
        <v>1.8838214999999998E-2</v>
      </c>
    </row>
    <row r="8" spans="1:5" ht="15.95" customHeight="1">
      <c r="A8" s="467" t="s">
        <v>1178</v>
      </c>
      <c r="B8" s="467"/>
      <c r="C8" s="467"/>
      <c r="D8" s="467"/>
      <c r="E8" s="467"/>
    </row>
    <row r="9" spans="1:5">
      <c r="A9" s="468"/>
      <c r="B9" s="468"/>
      <c r="C9" s="468"/>
      <c r="D9" s="468"/>
      <c r="E9" s="468"/>
    </row>
    <row r="10" spans="1:5">
      <c r="A10" s="468"/>
      <c r="B10" s="468"/>
      <c r="C10" s="468"/>
      <c r="D10" s="468"/>
      <c r="E10" s="468"/>
    </row>
    <row r="11" spans="1:5">
      <c r="A11" s="468"/>
      <c r="B11" s="468"/>
      <c r="C11" s="468"/>
      <c r="D11" s="468"/>
      <c r="E11" s="468"/>
    </row>
    <row r="12" spans="1:5" ht="16.5" thickBot="1"/>
    <row r="13" spans="1:5" ht="16.5" thickBot="1">
      <c r="A13" s="469" t="s">
        <v>1179</v>
      </c>
      <c r="B13" s="469"/>
      <c r="C13" s="469"/>
      <c r="D13" s="469"/>
      <c r="E13" s="469"/>
    </row>
    <row r="14" spans="1:5" ht="16.5" thickBot="1">
      <c r="A14" s="243" t="s">
        <v>355</v>
      </c>
      <c r="B14" s="243" t="s">
        <v>592</v>
      </c>
      <c r="C14" s="244" t="s">
        <v>1175</v>
      </c>
      <c r="D14" s="243" t="s">
        <v>1176</v>
      </c>
      <c r="E14" s="243" t="s">
        <v>1177</v>
      </c>
    </row>
    <row r="15" spans="1:5">
      <c r="A15" s="245" t="s">
        <v>1131</v>
      </c>
      <c r="B15" s="210" t="s">
        <v>67</v>
      </c>
      <c r="C15" s="234">
        <v>-1.2307294</v>
      </c>
      <c r="D15" s="234">
        <v>0.142036</v>
      </c>
      <c r="E15" s="212">
        <v>2.3673790000000001E-13</v>
      </c>
    </row>
    <row r="16" spans="1:5">
      <c r="A16" s="245" t="s">
        <v>1106</v>
      </c>
      <c r="B16" s="210" t="s">
        <v>67</v>
      </c>
      <c r="C16" s="234">
        <v>-1.0541685000000001</v>
      </c>
      <c r="D16" s="234">
        <v>0.12754470000000001</v>
      </c>
      <c r="E16" s="212">
        <v>1.5369130000000001E-12</v>
      </c>
    </row>
    <row r="17" spans="1:5">
      <c r="A17" s="245" t="s">
        <v>1102</v>
      </c>
      <c r="B17" s="210" t="s">
        <v>67</v>
      </c>
      <c r="C17" s="234">
        <v>-1.0545165000000001</v>
      </c>
      <c r="D17" s="234">
        <v>0.1257257</v>
      </c>
      <c r="E17" s="212">
        <v>8.6762469999999998E-13</v>
      </c>
    </row>
    <row r="18" spans="1:5" ht="16.5" thickBot="1">
      <c r="A18" s="247" t="s">
        <v>1096</v>
      </c>
      <c r="B18" s="217" t="s">
        <v>67</v>
      </c>
      <c r="C18" s="234">
        <v>-0.90973009999999999</v>
      </c>
      <c r="D18" s="234">
        <v>0.1038781</v>
      </c>
      <c r="E18" s="212">
        <v>1.5328509999999999E-13</v>
      </c>
    </row>
    <row r="19" spans="1:5">
      <c r="A19" s="467" t="s">
        <v>1180</v>
      </c>
      <c r="B19" s="467"/>
      <c r="C19" s="467"/>
      <c r="D19" s="467"/>
      <c r="E19" s="467"/>
    </row>
    <row r="20" spans="1:5">
      <c r="A20" s="468"/>
      <c r="B20" s="468"/>
      <c r="C20" s="468"/>
      <c r="D20" s="468"/>
      <c r="E20" s="468"/>
    </row>
    <row r="21" spans="1:5">
      <c r="A21" s="468"/>
      <c r="B21" s="468"/>
      <c r="C21" s="468"/>
      <c r="D21" s="468"/>
      <c r="E21" s="468"/>
    </row>
    <row r="22" spans="1:5">
      <c r="A22" s="468"/>
      <c r="B22" s="468"/>
      <c r="C22" s="468"/>
      <c r="D22" s="468"/>
      <c r="E22" s="468"/>
    </row>
    <row r="23" spans="1:5" ht="16.5" thickBot="1">
      <c r="A23" s="248"/>
      <c r="B23" s="248"/>
      <c r="C23" s="248"/>
      <c r="D23" s="248"/>
      <c r="E23" s="248"/>
    </row>
    <row r="24" spans="1:5" ht="16.5" thickBot="1">
      <c r="A24" s="470" t="s">
        <v>1181</v>
      </c>
      <c r="B24" s="470"/>
      <c r="C24" s="470"/>
      <c r="D24" s="470"/>
      <c r="E24" s="470"/>
    </row>
    <row r="25" spans="1:5" ht="16.5" thickBot="1">
      <c r="A25" s="243" t="s">
        <v>355</v>
      </c>
      <c r="B25" s="243" t="s">
        <v>592</v>
      </c>
      <c r="C25" s="244" t="s">
        <v>1175</v>
      </c>
      <c r="D25" s="243" t="s">
        <v>1176</v>
      </c>
      <c r="E25" s="243" t="s">
        <v>1177</v>
      </c>
    </row>
    <row r="26" spans="1:5">
      <c r="A26" s="245" t="s">
        <v>1131</v>
      </c>
      <c r="B26" s="210" t="s">
        <v>67</v>
      </c>
      <c r="C26" s="234">
        <v>-1.2014734</v>
      </c>
      <c r="D26" s="234">
        <v>0.20863100000000001</v>
      </c>
      <c r="E26" s="212">
        <v>1.3167950000000001E-7</v>
      </c>
    </row>
    <row r="27" spans="1:5">
      <c r="A27" s="245" t="s">
        <v>1106</v>
      </c>
      <c r="B27" s="210" t="s">
        <v>67</v>
      </c>
      <c r="C27" s="234">
        <v>-1.0016278000000001</v>
      </c>
      <c r="D27" s="234">
        <v>0.1872229</v>
      </c>
      <c r="E27" s="212">
        <v>7.3246459999999999E-7</v>
      </c>
    </row>
    <row r="28" spans="1:5">
      <c r="A28" s="245" t="s">
        <v>1102</v>
      </c>
      <c r="B28" s="210" t="s">
        <v>67</v>
      </c>
      <c r="C28" s="234">
        <v>-1.353669</v>
      </c>
      <c r="D28" s="234">
        <v>0.17926890000000001</v>
      </c>
      <c r="E28" s="212">
        <v>4.4938780000000002E-11</v>
      </c>
    </row>
    <row r="29" spans="1:5" ht="16.5" thickBot="1">
      <c r="A29" s="245" t="s">
        <v>1096</v>
      </c>
      <c r="B29" s="210" t="s">
        <v>67</v>
      </c>
      <c r="C29" s="234">
        <v>-0.80351379999999994</v>
      </c>
      <c r="D29" s="234">
        <v>0.15179490000000001</v>
      </c>
      <c r="E29" s="212">
        <v>9.2453839999999996E-7</v>
      </c>
    </row>
    <row r="30" spans="1:5">
      <c r="A30" s="467" t="s">
        <v>1182</v>
      </c>
      <c r="B30" s="467"/>
      <c r="C30" s="467"/>
      <c r="D30" s="467"/>
      <c r="E30" s="467"/>
    </row>
    <row r="31" spans="1:5">
      <c r="A31" s="468"/>
      <c r="B31" s="468"/>
      <c r="C31" s="468"/>
      <c r="D31" s="468"/>
      <c r="E31" s="468"/>
    </row>
    <row r="32" spans="1:5">
      <c r="A32" s="468"/>
      <c r="B32" s="468"/>
      <c r="C32" s="468"/>
      <c r="D32" s="468"/>
      <c r="E32" s="468"/>
    </row>
    <row r="33" spans="1:5">
      <c r="A33" s="468"/>
      <c r="B33" s="468"/>
      <c r="C33" s="468"/>
      <c r="D33" s="468"/>
      <c r="E33" s="468"/>
    </row>
  </sheetData>
  <mergeCells count="6">
    <mergeCell ref="A30:E33"/>
    <mergeCell ref="A2:E2"/>
    <mergeCell ref="A8:E11"/>
    <mergeCell ref="A13:E13"/>
    <mergeCell ref="A19:E22"/>
    <mergeCell ref="A24:E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5"/>
  <sheetViews>
    <sheetView workbookViewId="0"/>
  </sheetViews>
  <sheetFormatPr defaultColWidth="8.875" defaultRowHeight="15.75"/>
  <cols>
    <col min="1" max="1" width="12.875" customWidth="1"/>
    <col min="2" max="2" width="14.5" customWidth="1"/>
    <col min="4" max="4" width="16" customWidth="1"/>
    <col min="5" max="5" width="11" style="5" customWidth="1"/>
    <col min="6" max="6" width="8.875" style="5"/>
    <col min="7" max="7" width="10.125" customWidth="1"/>
    <col min="9" max="9" width="8.875" style="5"/>
  </cols>
  <sheetData>
    <row r="1" spans="1:11" ht="16.5" thickBot="1">
      <c r="A1" s="219" t="s">
        <v>1416</v>
      </c>
    </row>
    <row r="2" spans="1:11" ht="16.5" thickBot="1">
      <c r="A2" s="469" t="s">
        <v>1358</v>
      </c>
      <c r="B2" s="469"/>
      <c r="C2" s="469"/>
      <c r="D2" s="469"/>
      <c r="E2" s="469"/>
      <c r="F2" s="469"/>
      <c r="G2" s="469"/>
      <c r="H2" s="469"/>
      <c r="I2" s="471"/>
      <c r="J2" s="471"/>
      <c r="K2" s="471"/>
    </row>
    <row r="3" spans="1:11" ht="16.5" thickBot="1">
      <c r="A3" s="249"/>
      <c r="B3" s="249"/>
      <c r="C3" s="249"/>
      <c r="D3" s="249"/>
      <c r="E3" s="250"/>
      <c r="F3" s="251"/>
      <c r="G3" s="252" t="s">
        <v>1183</v>
      </c>
      <c r="H3" s="253"/>
      <c r="I3" s="251"/>
      <c r="J3" s="252" t="s">
        <v>1184</v>
      </c>
      <c r="K3" s="253"/>
    </row>
    <row r="4" spans="1:11" ht="32.25" thickBot="1">
      <c r="A4" s="65" t="s">
        <v>1185</v>
      </c>
      <c r="B4" s="65" t="s">
        <v>1186</v>
      </c>
      <c r="C4" s="254" t="s">
        <v>1187</v>
      </c>
      <c r="D4" s="65" t="s">
        <v>1188</v>
      </c>
      <c r="E4" s="255" t="s">
        <v>1189</v>
      </c>
      <c r="F4" s="256" t="s">
        <v>1190</v>
      </c>
      <c r="G4" s="65" t="s">
        <v>1191</v>
      </c>
      <c r="H4" s="257" t="s">
        <v>1192</v>
      </c>
      <c r="I4" s="256" t="s">
        <v>1190</v>
      </c>
      <c r="J4" s="65" t="s">
        <v>1191</v>
      </c>
      <c r="K4" s="257" t="s">
        <v>1192</v>
      </c>
    </row>
    <row r="5" spans="1:11">
      <c r="A5" s="258" t="s">
        <v>66</v>
      </c>
      <c r="B5" s="258" t="s">
        <v>67</v>
      </c>
      <c r="C5" s="259" t="s">
        <v>65</v>
      </c>
      <c r="D5" s="301" t="s">
        <v>1096</v>
      </c>
      <c r="E5" s="260">
        <v>1</v>
      </c>
      <c r="F5" s="261">
        <v>0.48180562324991799</v>
      </c>
      <c r="G5" s="262">
        <v>1.4782479801045401E-4</v>
      </c>
      <c r="H5" s="263">
        <v>5.6173423243972502E-2</v>
      </c>
      <c r="I5" s="264">
        <v>0.40740960941946702</v>
      </c>
      <c r="J5" s="265">
        <v>8.5613843027987303E-4</v>
      </c>
      <c r="K5" s="263">
        <v>0.406665754382939</v>
      </c>
    </row>
    <row r="6" spans="1:11">
      <c r="A6" s="258" t="s">
        <v>66</v>
      </c>
      <c r="B6" s="258" t="s">
        <v>67</v>
      </c>
      <c r="C6" s="259" t="s">
        <v>65</v>
      </c>
      <c r="D6" s="302" t="s">
        <v>1106</v>
      </c>
      <c r="E6" s="266">
        <v>0.93627733595238605</v>
      </c>
      <c r="F6" s="267">
        <v>0.96312739791936297</v>
      </c>
      <c r="G6" s="268">
        <v>6.7424069438715098E-8</v>
      </c>
      <c r="H6" s="269">
        <v>2.99362868307895E-5</v>
      </c>
      <c r="I6" s="270">
        <v>0.41181379158453402</v>
      </c>
      <c r="J6" s="271">
        <v>8.8901474082210205E-3</v>
      </c>
      <c r="K6" s="269">
        <v>1</v>
      </c>
    </row>
    <row r="7" spans="1:11">
      <c r="A7" s="258" t="s">
        <v>66</v>
      </c>
      <c r="B7" s="258" t="s">
        <v>67</v>
      </c>
      <c r="C7" s="259" t="s">
        <v>65</v>
      </c>
      <c r="D7" s="303" t="s">
        <v>1193</v>
      </c>
      <c r="E7" s="266">
        <v>0.87419034303861098</v>
      </c>
      <c r="F7" s="267">
        <v>0.14006458630413099</v>
      </c>
      <c r="G7" s="268">
        <v>0.189318745380787</v>
      </c>
      <c r="H7" s="269">
        <v>1</v>
      </c>
      <c r="I7" s="267">
        <v>0.64589558759447496</v>
      </c>
      <c r="J7" s="268">
        <v>1.5001910471656901E-6</v>
      </c>
      <c r="K7" s="272">
        <v>7.5909666986584401E-4</v>
      </c>
    </row>
    <row r="8" spans="1:11">
      <c r="A8" s="258" t="s">
        <v>66</v>
      </c>
      <c r="B8" s="258" t="s">
        <v>67</v>
      </c>
      <c r="C8" s="259" t="s">
        <v>65</v>
      </c>
      <c r="D8" s="303" t="s">
        <v>379</v>
      </c>
      <c r="E8" s="266">
        <v>0.932611535112431</v>
      </c>
      <c r="F8" s="267">
        <v>1.01426003334927</v>
      </c>
      <c r="G8" s="268">
        <v>8.4373400977000301E-7</v>
      </c>
      <c r="H8" s="269">
        <v>3.6618056024018098E-4</v>
      </c>
      <c r="I8" s="267">
        <v>0.82538013933828103</v>
      </c>
      <c r="J8" s="268">
        <v>1.0363943450109E-5</v>
      </c>
      <c r="K8" s="272">
        <v>5.2026996119547402E-3</v>
      </c>
    </row>
    <row r="9" spans="1:11">
      <c r="A9" s="258" t="s">
        <v>66</v>
      </c>
      <c r="B9" s="258" t="s">
        <v>67</v>
      </c>
      <c r="C9" s="259" t="s">
        <v>65</v>
      </c>
      <c r="D9" s="303" t="s">
        <v>1194</v>
      </c>
      <c r="E9" s="266">
        <v>0.91891982494346602</v>
      </c>
      <c r="F9" s="267">
        <v>1.89608886672219</v>
      </c>
      <c r="G9" s="268">
        <v>2.2204460492503099E-15</v>
      </c>
      <c r="H9" s="269">
        <v>1.08357767203415E-12</v>
      </c>
      <c r="I9" s="267">
        <v>0.33330909817419102</v>
      </c>
      <c r="J9" s="268">
        <v>1.8587074014299002E-2</v>
      </c>
      <c r="K9" s="272">
        <v>1</v>
      </c>
    </row>
    <row r="10" spans="1:11">
      <c r="A10" s="258" t="s">
        <v>66</v>
      </c>
      <c r="B10" s="258" t="s">
        <v>67</v>
      </c>
      <c r="C10" s="259" t="s">
        <v>65</v>
      </c>
      <c r="D10" s="303" t="s">
        <v>312</v>
      </c>
      <c r="E10" s="266">
        <v>0.86440455720437503</v>
      </c>
      <c r="F10" s="267">
        <v>0.77308761445761098</v>
      </c>
      <c r="G10" s="268">
        <v>2.27024737128078E-3</v>
      </c>
      <c r="H10" s="269">
        <v>0.76734361149290597</v>
      </c>
      <c r="I10" s="267">
        <v>0.54483399975693603</v>
      </c>
      <c r="J10" s="268">
        <v>1.0521120396882399E-3</v>
      </c>
      <c r="K10" s="272">
        <v>0.49554477069316399</v>
      </c>
    </row>
    <row r="11" spans="1:11">
      <c r="A11" s="258" t="s">
        <v>66</v>
      </c>
      <c r="B11" s="258" t="s">
        <v>67</v>
      </c>
      <c r="C11" s="259" t="s">
        <v>65</v>
      </c>
      <c r="D11" s="303" t="s">
        <v>1195</v>
      </c>
      <c r="E11" s="266">
        <v>1</v>
      </c>
      <c r="F11" s="267">
        <v>-0.35982846214736203</v>
      </c>
      <c r="G11" s="268">
        <v>1.21699562140222E-2</v>
      </c>
      <c r="H11" s="269">
        <v>1</v>
      </c>
      <c r="I11" s="267">
        <v>0.34562283792612902</v>
      </c>
      <c r="J11" s="268">
        <v>4.1441985853186702E-2</v>
      </c>
      <c r="K11" s="272">
        <v>1</v>
      </c>
    </row>
    <row r="12" spans="1:11">
      <c r="A12" s="258" t="s">
        <v>66</v>
      </c>
      <c r="B12" s="258" t="s">
        <v>67</v>
      </c>
      <c r="C12" s="259" t="s">
        <v>65</v>
      </c>
      <c r="D12" s="303" t="s">
        <v>1196</v>
      </c>
      <c r="E12" s="266">
        <v>0.93436864630182803</v>
      </c>
      <c r="F12" s="267">
        <v>0.63179006137801896</v>
      </c>
      <c r="G12" s="268">
        <v>2.8355193244511399E-6</v>
      </c>
      <c r="H12" s="269">
        <v>1.19091811626947E-3</v>
      </c>
      <c r="I12" s="267">
        <v>0.753520061466872</v>
      </c>
      <c r="J12" s="268">
        <v>2.3719341800987299E-4</v>
      </c>
      <c r="K12" s="272">
        <v>0.115513194570808</v>
      </c>
    </row>
    <row r="13" spans="1:11">
      <c r="A13" s="258" t="s">
        <v>66</v>
      </c>
      <c r="B13" s="258" t="s">
        <v>67</v>
      </c>
      <c r="C13" s="259" t="s">
        <v>65</v>
      </c>
      <c r="D13" s="303" t="s">
        <v>1197</v>
      </c>
      <c r="E13" s="266">
        <v>0.80909419162952301</v>
      </c>
      <c r="F13" s="267">
        <v>-0.52003753301585098</v>
      </c>
      <c r="G13" s="268">
        <v>6.8008910436567696E-7</v>
      </c>
      <c r="H13" s="269">
        <v>2.96518849503435E-4</v>
      </c>
      <c r="I13" s="267">
        <v>-0.46979098681186399</v>
      </c>
      <c r="J13" s="268">
        <v>2.8482821700339602E-3</v>
      </c>
      <c r="K13" s="272">
        <v>1</v>
      </c>
    </row>
    <row r="14" spans="1:11">
      <c r="A14" s="258" t="s">
        <v>66</v>
      </c>
      <c r="B14" s="258" t="s">
        <v>67</v>
      </c>
      <c r="C14" s="259" t="s">
        <v>65</v>
      </c>
      <c r="D14" s="303" t="s">
        <v>898</v>
      </c>
      <c r="E14" s="266">
        <v>0.90065289877534105</v>
      </c>
      <c r="F14" s="267">
        <v>2.8927541834948198</v>
      </c>
      <c r="G14" s="268">
        <v>1.27671460070644E-8</v>
      </c>
      <c r="H14" s="269">
        <v>5.7707499951931098E-6</v>
      </c>
      <c r="I14" s="267">
        <v>-0.94657991863288904</v>
      </c>
      <c r="J14" s="268">
        <v>1.3871509533393601E-2</v>
      </c>
      <c r="K14" s="272">
        <v>1</v>
      </c>
    </row>
    <row r="15" spans="1:11">
      <c r="A15" s="258" t="s">
        <v>66</v>
      </c>
      <c r="B15" s="258" t="s">
        <v>67</v>
      </c>
      <c r="C15" s="259" t="s">
        <v>65</v>
      </c>
      <c r="D15" s="303" t="s">
        <v>1198</v>
      </c>
      <c r="E15" s="266">
        <v>1</v>
      </c>
      <c r="F15" s="267">
        <v>1.6221328113601501</v>
      </c>
      <c r="G15" s="268">
        <v>2.96362934193439E-12</v>
      </c>
      <c r="H15" s="269">
        <v>1.40772393741883E-9</v>
      </c>
      <c r="I15" s="267">
        <v>0.67921671566192898</v>
      </c>
      <c r="J15" s="268">
        <v>4.4593022350269903E-6</v>
      </c>
      <c r="K15" s="272">
        <v>2.2474883264536E-3</v>
      </c>
    </row>
    <row r="16" spans="1:11">
      <c r="A16" s="258" t="s">
        <v>66</v>
      </c>
      <c r="B16" s="258" t="s">
        <v>67</v>
      </c>
      <c r="C16" s="259" t="s">
        <v>65</v>
      </c>
      <c r="D16" s="303" t="s">
        <v>1199</v>
      </c>
      <c r="E16" s="266">
        <v>1</v>
      </c>
      <c r="F16" s="267">
        <v>-4.4170992691150303E-2</v>
      </c>
      <c r="G16" s="268">
        <v>0.78515932981091996</v>
      </c>
      <c r="H16" s="269">
        <v>1</v>
      </c>
      <c r="I16" s="267">
        <v>-0.54499967817175599</v>
      </c>
      <c r="J16" s="268">
        <v>6.1636118485284197E-3</v>
      </c>
      <c r="K16" s="272">
        <v>1</v>
      </c>
    </row>
    <row r="17" spans="1:11">
      <c r="A17" s="258" t="s">
        <v>66</v>
      </c>
      <c r="B17" s="258" t="s">
        <v>67</v>
      </c>
      <c r="C17" s="259" t="s">
        <v>65</v>
      </c>
      <c r="D17" s="303" t="s">
        <v>1200</v>
      </c>
      <c r="E17" s="266">
        <v>0.980793746410209</v>
      </c>
      <c r="F17" s="267">
        <v>-1.4894818425249901</v>
      </c>
      <c r="G17" s="268">
        <v>2.5586639237251602E-2</v>
      </c>
      <c r="H17" s="269">
        <v>1</v>
      </c>
      <c r="I17" s="267">
        <v>-2.1941962989305202</v>
      </c>
      <c r="J17" s="268">
        <v>3.3639411241202601E-2</v>
      </c>
      <c r="K17" s="272">
        <v>1</v>
      </c>
    </row>
    <row r="18" spans="1:11">
      <c r="A18" s="258" t="s">
        <v>66</v>
      </c>
      <c r="B18" s="258" t="s">
        <v>67</v>
      </c>
      <c r="C18" s="259" t="s">
        <v>65</v>
      </c>
      <c r="D18" s="303" t="s">
        <v>1201</v>
      </c>
      <c r="E18" s="266">
        <v>1</v>
      </c>
      <c r="F18" s="267">
        <v>-0.24562273324853101</v>
      </c>
      <c r="G18" s="268">
        <v>0.200402461669211</v>
      </c>
      <c r="H18" s="269">
        <v>1</v>
      </c>
      <c r="I18" s="267">
        <v>-0.63475516243640595</v>
      </c>
      <c r="J18" s="268">
        <v>2.4187596618081501E-2</v>
      </c>
      <c r="K18" s="272">
        <v>1</v>
      </c>
    </row>
    <row r="19" spans="1:11">
      <c r="A19" s="258" t="s">
        <v>66</v>
      </c>
      <c r="B19" s="258" t="s">
        <v>67</v>
      </c>
      <c r="C19" s="259" t="s">
        <v>65</v>
      </c>
      <c r="D19" s="303" t="s">
        <v>1202</v>
      </c>
      <c r="E19" s="266">
        <v>1</v>
      </c>
      <c r="F19" s="267">
        <v>7.8069076175911994E-2</v>
      </c>
      <c r="G19" s="268">
        <v>0.47822082029677798</v>
      </c>
      <c r="H19" s="269">
        <v>1</v>
      </c>
      <c r="I19" s="267">
        <v>0.70840745742697198</v>
      </c>
      <c r="J19" s="268">
        <v>1.5499763913795399E-4</v>
      </c>
      <c r="K19" s="272">
        <v>7.6103840816735796E-2</v>
      </c>
    </row>
    <row r="20" spans="1:11">
      <c r="A20" s="258" t="s">
        <v>66</v>
      </c>
      <c r="B20" s="258" t="s">
        <v>67</v>
      </c>
      <c r="C20" s="259" t="s">
        <v>65</v>
      </c>
      <c r="D20" s="303" t="s">
        <v>1203</v>
      </c>
      <c r="E20" s="266">
        <v>0.89724055479593001</v>
      </c>
      <c r="F20" s="267">
        <v>-3.07563085108093E-4</v>
      </c>
      <c r="G20" s="268">
        <v>0.91339939621177202</v>
      </c>
      <c r="H20" s="269">
        <v>1</v>
      </c>
      <c r="I20" s="267">
        <v>0.54587847485697405</v>
      </c>
      <c r="J20" s="268">
        <v>1.3941798463346E-4</v>
      </c>
      <c r="K20" s="272">
        <v>6.8733066424296205E-2</v>
      </c>
    </row>
    <row r="21" spans="1:11">
      <c r="A21" s="258" t="s">
        <v>66</v>
      </c>
      <c r="B21" s="258" t="s">
        <v>67</v>
      </c>
      <c r="C21" s="259" t="s">
        <v>65</v>
      </c>
      <c r="D21" s="303" t="s">
        <v>1204</v>
      </c>
      <c r="E21" s="266">
        <v>0.93975130760880199</v>
      </c>
      <c r="F21" s="267">
        <v>0.48787175911602698</v>
      </c>
      <c r="G21" s="268">
        <v>4.7021146638142199E-2</v>
      </c>
      <c r="H21" s="269">
        <v>1</v>
      </c>
      <c r="I21" s="267">
        <v>0.71088992729629397</v>
      </c>
      <c r="J21" s="268">
        <v>2.4131374570588199E-2</v>
      </c>
      <c r="K21" s="272">
        <v>1</v>
      </c>
    </row>
    <row r="22" spans="1:11">
      <c r="A22" s="258" t="s">
        <v>66</v>
      </c>
      <c r="B22" s="258" t="s">
        <v>67</v>
      </c>
      <c r="C22" s="259" t="s">
        <v>65</v>
      </c>
      <c r="D22" s="303" t="s">
        <v>1205</v>
      </c>
      <c r="E22" s="266">
        <v>0.91148489600482097</v>
      </c>
      <c r="F22" s="267">
        <v>6.2043307147976101</v>
      </c>
      <c r="G22" s="268">
        <v>3.4684921601524301E-11</v>
      </c>
      <c r="H22" s="269">
        <v>1.62325433095134E-8</v>
      </c>
      <c r="I22" s="267">
        <v>1.1593192429311401</v>
      </c>
      <c r="J22" s="268">
        <v>2.9036084224750298E-2</v>
      </c>
      <c r="K22" s="272">
        <v>1</v>
      </c>
    </row>
    <row r="23" spans="1:11">
      <c r="A23" s="258" t="s">
        <v>66</v>
      </c>
      <c r="B23" s="258" t="s">
        <v>67</v>
      </c>
      <c r="C23" s="259" t="s">
        <v>65</v>
      </c>
      <c r="D23" s="303" t="s">
        <v>1206</v>
      </c>
      <c r="E23" s="266">
        <v>0.88370760668499404</v>
      </c>
      <c r="F23" s="267">
        <v>0.13764273380265299</v>
      </c>
      <c r="G23" s="268">
        <v>0.49635805340814998</v>
      </c>
      <c r="H23" s="269">
        <v>1</v>
      </c>
      <c r="I23" s="267">
        <v>-0.62693451068930195</v>
      </c>
      <c r="J23" s="268">
        <v>3.0025659259041299E-2</v>
      </c>
      <c r="K23" s="272">
        <v>1</v>
      </c>
    </row>
    <row r="24" spans="1:11">
      <c r="A24" s="258" t="s">
        <v>66</v>
      </c>
      <c r="B24" s="258" t="s">
        <v>67</v>
      </c>
      <c r="C24" s="259" t="s">
        <v>65</v>
      </c>
      <c r="D24" s="303" t="s">
        <v>1207</v>
      </c>
      <c r="E24" s="266">
        <v>1</v>
      </c>
      <c r="F24" s="267">
        <v>-0.529312185935643</v>
      </c>
      <c r="G24" s="268">
        <v>0.474875309106633</v>
      </c>
      <c r="H24" s="269">
        <v>1</v>
      </c>
      <c r="I24" s="267">
        <v>-2.5689809819094598</v>
      </c>
      <c r="J24" s="268">
        <v>9.0138412324489697E-3</v>
      </c>
      <c r="K24" s="272">
        <v>1</v>
      </c>
    </row>
    <row r="25" spans="1:11">
      <c r="A25" s="258" t="s">
        <v>66</v>
      </c>
      <c r="B25" s="258" t="s">
        <v>67</v>
      </c>
      <c r="C25" s="259" t="s">
        <v>65</v>
      </c>
      <c r="D25" s="303" t="s">
        <v>1208</v>
      </c>
      <c r="E25" s="266">
        <v>1</v>
      </c>
      <c r="F25" s="267">
        <v>0.70707468099177295</v>
      </c>
      <c r="G25" s="268">
        <v>3.0201308650900299E-2</v>
      </c>
      <c r="H25" s="269">
        <v>1</v>
      </c>
      <c r="I25" s="267">
        <v>-1.0187918033686201</v>
      </c>
      <c r="J25" s="268">
        <v>3.8928175126748697E-2</v>
      </c>
      <c r="K25" s="272">
        <v>1</v>
      </c>
    </row>
    <row r="26" spans="1:11">
      <c r="A26" s="258" t="s">
        <v>66</v>
      </c>
      <c r="B26" s="258" t="s">
        <v>67</v>
      </c>
      <c r="C26" s="259" t="s">
        <v>65</v>
      </c>
      <c r="D26" s="303" t="s">
        <v>1209</v>
      </c>
      <c r="E26" s="266">
        <v>1</v>
      </c>
      <c r="F26" s="267">
        <v>1.5109479317405601</v>
      </c>
      <c r="G26" s="268">
        <v>6.8793994537283904E-3</v>
      </c>
      <c r="H26" s="269">
        <v>1</v>
      </c>
      <c r="I26" s="267">
        <v>1.2189530609110899</v>
      </c>
      <c r="J26" s="268">
        <v>3.5436863469839201E-2</v>
      </c>
      <c r="K26" s="272">
        <v>1</v>
      </c>
    </row>
    <row r="27" spans="1:11">
      <c r="A27" s="258" t="s">
        <v>66</v>
      </c>
      <c r="B27" s="258" t="s">
        <v>67</v>
      </c>
      <c r="C27" s="259" t="s">
        <v>65</v>
      </c>
      <c r="D27" s="303" t="s">
        <v>254</v>
      </c>
      <c r="E27" s="266">
        <v>0.93055245750221605</v>
      </c>
      <c r="F27" s="267">
        <v>-1.36442204627848</v>
      </c>
      <c r="G27" s="268">
        <v>1.59951052403073E-9</v>
      </c>
      <c r="H27" s="269">
        <v>7.3577484105413696E-7</v>
      </c>
      <c r="I27" s="267">
        <v>-1.5461219128688799</v>
      </c>
      <c r="J27" s="268">
        <v>1.44940277210237E-4</v>
      </c>
      <c r="K27" s="272">
        <v>7.1310616387436604E-2</v>
      </c>
    </row>
    <row r="28" spans="1:11">
      <c r="A28" s="258" t="s">
        <v>66</v>
      </c>
      <c r="B28" s="258" t="s">
        <v>67</v>
      </c>
      <c r="C28" s="259" t="s">
        <v>65</v>
      </c>
      <c r="D28" s="303" t="s">
        <v>1210</v>
      </c>
      <c r="E28" s="266">
        <v>0.984970616317693</v>
      </c>
      <c r="F28" s="267">
        <v>0.532417830987156</v>
      </c>
      <c r="G28" s="268">
        <v>3.7492112032744202E-6</v>
      </c>
      <c r="H28" s="269">
        <v>1.55592264935888E-3</v>
      </c>
      <c r="I28" s="267">
        <v>0.33067351670605699</v>
      </c>
      <c r="J28" s="268">
        <v>4.44557990062808E-2</v>
      </c>
      <c r="K28" s="272">
        <v>1</v>
      </c>
    </row>
    <row r="29" spans="1:11">
      <c r="A29" s="258" t="s">
        <v>66</v>
      </c>
      <c r="B29" s="258" t="s">
        <v>67</v>
      </c>
      <c r="C29" s="259" t="s">
        <v>65</v>
      </c>
      <c r="D29" s="303" t="s">
        <v>1211</v>
      </c>
      <c r="E29" s="266">
        <v>1</v>
      </c>
      <c r="F29" s="267">
        <v>-0.99739719046643704</v>
      </c>
      <c r="G29" s="268">
        <v>5.7911274027322401E-6</v>
      </c>
      <c r="H29" s="269">
        <v>2.35119772550929E-3</v>
      </c>
      <c r="I29" s="267">
        <v>-1.76542875923438</v>
      </c>
      <c r="J29" s="268">
        <v>4.6765222338818103E-5</v>
      </c>
      <c r="K29" s="272">
        <v>2.3242315502392599E-2</v>
      </c>
    </row>
    <row r="30" spans="1:11">
      <c r="A30" s="258" t="s">
        <v>66</v>
      </c>
      <c r="B30" s="258" t="s">
        <v>67</v>
      </c>
      <c r="C30" s="259" t="s">
        <v>65</v>
      </c>
      <c r="D30" s="303" t="s">
        <v>1212</v>
      </c>
      <c r="E30" s="266">
        <v>0.86159217275998201</v>
      </c>
      <c r="F30" s="267">
        <v>-7.0727977893396701E-2</v>
      </c>
      <c r="G30" s="268">
        <v>0.81543545778455495</v>
      </c>
      <c r="H30" s="269">
        <v>1</v>
      </c>
      <c r="I30" s="267">
        <v>-0.98433602722714097</v>
      </c>
      <c r="J30" s="268">
        <v>1.8534677401242199E-2</v>
      </c>
      <c r="K30" s="272">
        <v>1</v>
      </c>
    </row>
    <row r="31" spans="1:11">
      <c r="A31" s="258" t="s">
        <v>66</v>
      </c>
      <c r="B31" s="258" t="s">
        <v>67</v>
      </c>
      <c r="C31" s="259" t="s">
        <v>65</v>
      </c>
      <c r="D31" s="303" t="s">
        <v>1213</v>
      </c>
      <c r="E31" s="266">
        <v>1</v>
      </c>
      <c r="F31" s="267">
        <v>0.27182915504642302</v>
      </c>
      <c r="G31" s="268">
        <v>6.3040639375692306E-2</v>
      </c>
      <c r="H31" s="269">
        <v>1</v>
      </c>
      <c r="I31" s="267">
        <v>0.39952201357731498</v>
      </c>
      <c r="J31" s="268">
        <v>4.1481626998619701E-2</v>
      </c>
      <c r="K31" s="272">
        <v>1</v>
      </c>
    </row>
    <row r="32" spans="1:11">
      <c r="A32" s="258" t="s">
        <v>66</v>
      </c>
      <c r="B32" s="258" t="s">
        <v>67</v>
      </c>
      <c r="C32" s="259" t="s">
        <v>65</v>
      </c>
      <c r="D32" s="303" t="s">
        <v>1214</v>
      </c>
      <c r="E32" s="266">
        <v>1</v>
      </c>
      <c r="F32" s="267">
        <v>1.46430630766953</v>
      </c>
      <c r="G32" s="268">
        <v>0</v>
      </c>
      <c r="H32" s="269">
        <v>0</v>
      </c>
      <c r="I32" s="267">
        <v>0.53573088263327595</v>
      </c>
      <c r="J32" s="268">
        <v>5.3131031850273103E-4</v>
      </c>
      <c r="K32" s="272">
        <v>0.25449764256280799</v>
      </c>
    </row>
    <row r="33" spans="1:11">
      <c r="A33" s="258" t="s">
        <v>66</v>
      </c>
      <c r="B33" s="258" t="s">
        <v>67</v>
      </c>
      <c r="C33" s="259" t="s">
        <v>65</v>
      </c>
      <c r="D33" s="303" t="s">
        <v>1215</v>
      </c>
      <c r="E33" s="266">
        <v>0.81046044873223699</v>
      </c>
      <c r="F33" s="267">
        <v>1.1616950911050901</v>
      </c>
      <c r="G33" s="268">
        <v>3.07420755518705E-12</v>
      </c>
      <c r="H33" s="269">
        <v>1.4571743811586599E-9</v>
      </c>
      <c r="I33" s="267">
        <v>0.70530202515546103</v>
      </c>
      <c r="J33" s="268">
        <v>8.8092407283979404E-4</v>
      </c>
      <c r="K33" s="272">
        <v>0.41755801052606201</v>
      </c>
    </row>
    <row r="34" spans="1:11">
      <c r="A34" s="258" t="s">
        <v>66</v>
      </c>
      <c r="B34" s="258" t="s">
        <v>67</v>
      </c>
      <c r="C34" s="259" t="s">
        <v>65</v>
      </c>
      <c r="D34" s="303" t="s">
        <v>1216</v>
      </c>
      <c r="E34" s="266">
        <v>1</v>
      </c>
      <c r="F34" s="267">
        <v>4.8862585289857999E-2</v>
      </c>
      <c r="G34" s="268">
        <v>0.70944438784661201</v>
      </c>
      <c r="H34" s="269">
        <v>1</v>
      </c>
      <c r="I34" s="267">
        <v>0.544442923564596</v>
      </c>
      <c r="J34" s="268">
        <v>1.63551219923063E-3</v>
      </c>
      <c r="K34" s="272">
        <v>0.76051317264224605</v>
      </c>
    </row>
    <row r="35" spans="1:11">
      <c r="A35" s="258" t="s">
        <v>66</v>
      </c>
      <c r="B35" s="258" t="s">
        <v>67</v>
      </c>
      <c r="C35" s="259" t="s">
        <v>65</v>
      </c>
      <c r="D35" s="303" t="s">
        <v>1217</v>
      </c>
      <c r="E35" s="266">
        <v>0.86990767045454498</v>
      </c>
      <c r="F35" s="267">
        <v>0.63704322554538295</v>
      </c>
      <c r="G35" s="268">
        <v>8.82972797543235E-4</v>
      </c>
      <c r="H35" s="269">
        <v>0.320519125508194</v>
      </c>
      <c r="I35" s="267">
        <v>1.10487249325174</v>
      </c>
      <c r="J35" s="268">
        <v>5.3451364113876699E-4</v>
      </c>
      <c r="K35" s="272">
        <v>0.25549752046433</v>
      </c>
    </row>
    <row r="36" spans="1:11" ht="16.5" thickBot="1">
      <c r="A36" s="273" t="s">
        <v>66</v>
      </c>
      <c r="B36" s="273" t="s">
        <v>67</v>
      </c>
      <c r="C36" s="274" t="s">
        <v>65</v>
      </c>
      <c r="D36" s="304" t="s">
        <v>1218</v>
      </c>
      <c r="E36" s="275">
        <v>0.95254099146610405</v>
      </c>
      <c r="F36" s="276">
        <v>2.0814897195011302</v>
      </c>
      <c r="G36" s="277">
        <v>2.2204460492503101E-16</v>
      </c>
      <c r="H36" s="278">
        <v>1.09690034832965E-13</v>
      </c>
      <c r="I36" s="276">
        <v>0.528459861937423</v>
      </c>
      <c r="J36" s="277">
        <v>1.58326415383402E-3</v>
      </c>
      <c r="K36" s="300">
        <v>0.73780109568665697</v>
      </c>
    </row>
    <row r="37" spans="1:11">
      <c r="A37" s="258"/>
      <c r="B37" s="258"/>
      <c r="C37" s="258"/>
      <c r="D37" s="258"/>
      <c r="E37" s="279"/>
      <c r="F37" s="279"/>
      <c r="G37" s="268"/>
      <c r="H37" s="268"/>
      <c r="I37" s="279"/>
      <c r="J37" s="268"/>
      <c r="K37" s="268"/>
    </row>
    <row r="38" spans="1:11" ht="21.95" customHeight="1">
      <c r="A38" s="472" t="s">
        <v>1251</v>
      </c>
      <c r="B38" s="472"/>
      <c r="C38" s="472"/>
      <c r="D38" s="472"/>
      <c r="E38" s="472"/>
      <c r="F38" s="472"/>
      <c r="G38" s="472"/>
      <c r="H38" s="472"/>
      <c r="I38" s="472"/>
      <c r="J38" s="472"/>
      <c r="K38" s="472"/>
    </row>
    <row r="39" spans="1:11">
      <c r="A39" s="472"/>
      <c r="B39" s="472"/>
      <c r="C39" s="472"/>
      <c r="D39" s="472"/>
      <c r="E39" s="472"/>
      <c r="F39" s="472"/>
      <c r="G39" s="472"/>
      <c r="H39" s="472"/>
      <c r="I39" s="472"/>
      <c r="J39" s="472"/>
      <c r="K39" s="472"/>
    </row>
    <row r="40" spans="1:11">
      <c r="A40" s="472"/>
      <c r="B40" s="472"/>
      <c r="C40" s="472"/>
      <c r="D40" s="472"/>
      <c r="E40" s="472"/>
      <c r="F40" s="472"/>
      <c r="G40" s="472"/>
      <c r="H40" s="472"/>
      <c r="I40" s="472"/>
      <c r="J40" s="472"/>
      <c r="K40" s="472"/>
    </row>
    <row r="41" spans="1:11">
      <c r="A41" s="472"/>
      <c r="B41" s="472"/>
      <c r="C41" s="472"/>
      <c r="D41" s="472"/>
      <c r="E41" s="472"/>
      <c r="F41" s="472"/>
      <c r="G41" s="472"/>
      <c r="H41" s="472"/>
      <c r="I41" s="472"/>
      <c r="J41" s="472"/>
      <c r="K41" s="472"/>
    </row>
    <row r="42" spans="1:11">
      <c r="A42" s="472"/>
      <c r="B42" s="472"/>
      <c r="C42" s="472"/>
      <c r="D42" s="472"/>
      <c r="E42" s="472"/>
      <c r="F42" s="472"/>
      <c r="G42" s="472"/>
      <c r="H42" s="472"/>
      <c r="I42" s="472"/>
      <c r="J42" s="472"/>
      <c r="K42" s="472"/>
    </row>
    <row r="43" spans="1:11">
      <c r="A43" s="472"/>
      <c r="B43" s="472"/>
      <c r="C43" s="472"/>
      <c r="D43" s="472"/>
      <c r="E43" s="472"/>
      <c r="F43" s="472"/>
      <c r="G43" s="472"/>
      <c r="H43" s="472"/>
      <c r="I43" s="472"/>
      <c r="J43" s="472"/>
      <c r="K43" s="472"/>
    </row>
    <row r="44" spans="1:11">
      <c r="A44" s="472"/>
      <c r="B44" s="472"/>
      <c r="C44" s="472"/>
      <c r="D44" s="472"/>
      <c r="E44" s="472"/>
      <c r="F44" s="472"/>
      <c r="G44" s="472"/>
      <c r="H44" s="472"/>
      <c r="I44" s="472"/>
      <c r="J44" s="472"/>
      <c r="K44" s="472"/>
    </row>
    <row r="45" spans="1:11">
      <c r="A45" t="s">
        <v>1359</v>
      </c>
    </row>
  </sheetData>
  <mergeCells count="2">
    <mergeCell ref="A2:K2"/>
    <mergeCell ref="A38:K4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C16" sqref="C16"/>
    </sheetView>
  </sheetViews>
  <sheetFormatPr defaultColWidth="8.875" defaultRowHeight="15.75"/>
  <cols>
    <col min="1" max="1" width="26.5" customWidth="1"/>
    <col min="2" max="2" width="27" customWidth="1"/>
    <col min="3" max="3" width="37.875" customWidth="1"/>
    <col min="4" max="4" width="27.875" customWidth="1"/>
    <col min="5" max="5" width="23.875" customWidth="1"/>
  </cols>
  <sheetData>
    <row r="1" spans="1:5" s="210" customFormat="1" ht="16.5" thickBot="1">
      <c r="A1" s="219" t="s">
        <v>1417</v>
      </c>
      <c r="B1" s="220"/>
      <c r="C1" s="220"/>
      <c r="D1" s="220"/>
    </row>
    <row r="2" spans="1:5" s="102" customFormat="1" ht="39" customHeight="1" thickBot="1">
      <c r="A2" s="133" t="s">
        <v>1134</v>
      </c>
      <c r="B2" s="133" t="s">
        <v>1135</v>
      </c>
      <c r="C2" s="133" t="s">
        <v>1126</v>
      </c>
      <c r="D2" s="133" t="s">
        <v>1125</v>
      </c>
      <c r="E2" s="189" t="s">
        <v>1130</v>
      </c>
    </row>
    <row r="3" spans="1:5">
      <c r="A3" s="473" t="s">
        <v>1137</v>
      </c>
      <c r="B3" s="473">
        <v>4</v>
      </c>
      <c r="C3" s="222" t="s">
        <v>1128</v>
      </c>
      <c r="D3" s="222" t="s">
        <v>1127</v>
      </c>
      <c r="E3" s="214">
        <v>1.52E-2</v>
      </c>
    </row>
    <row r="4" spans="1:5">
      <c r="A4" s="473"/>
      <c r="B4" s="473"/>
      <c r="C4" s="222" t="s">
        <v>1129</v>
      </c>
      <c r="D4" s="222" t="s">
        <v>1127</v>
      </c>
      <c r="E4" s="214">
        <v>0.156</v>
      </c>
    </row>
    <row r="5" spans="1:5" ht="18" customHeight="1">
      <c r="A5" s="473" t="s">
        <v>1136</v>
      </c>
      <c r="B5" s="473">
        <v>84</v>
      </c>
      <c r="C5" s="222" t="s">
        <v>1128</v>
      </c>
      <c r="D5" s="222" t="s">
        <v>1127</v>
      </c>
      <c r="E5" s="214">
        <v>7.2500000000000001E-26</v>
      </c>
    </row>
    <row r="6" spans="1:5" ht="16.5" thickBot="1">
      <c r="A6" s="474"/>
      <c r="B6" s="474"/>
      <c r="C6" s="223" t="s">
        <v>1129</v>
      </c>
      <c r="D6" s="223" t="s">
        <v>1127</v>
      </c>
      <c r="E6" s="218">
        <v>1.4999999999999999E-15</v>
      </c>
    </row>
    <row r="7" spans="1:5">
      <c r="A7" s="221" t="s">
        <v>1133</v>
      </c>
      <c r="B7" s="221"/>
      <c r="C7" s="221"/>
      <c r="D7" s="221"/>
    </row>
    <row r="8" spans="1:5">
      <c r="A8" s="221" t="s">
        <v>1132</v>
      </c>
      <c r="B8" s="221"/>
      <c r="C8" s="221"/>
      <c r="D8" s="221"/>
    </row>
    <row r="9" spans="1:5">
      <c r="A9" s="221" t="s">
        <v>1219</v>
      </c>
      <c r="B9" s="221"/>
      <c r="C9" s="221"/>
      <c r="D9" s="221"/>
    </row>
    <row r="10" spans="1:5">
      <c r="A10" s="221"/>
      <c r="B10" s="221"/>
      <c r="C10" s="221"/>
      <c r="D10" s="221"/>
    </row>
    <row r="11" spans="1:5">
      <c r="A11" s="221"/>
      <c r="B11" s="221"/>
      <c r="C11" s="221"/>
      <c r="D11" s="221"/>
    </row>
    <row r="12" spans="1:5">
      <c r="A12" s="221"/>
      <c r="B12" s="221"/>
      <c r="C12" s="221"/>
      <c r="D12" s="221"/>
    </row>
    <row r="13" spans="1:5">
      <c r="A13" s="221"/>
      <c r="B13" s="221"/>
      <c r="C13" s="221"/>
      <c r="D13" s="221"/>
    </row>
    <row r="14" spans="1:5">
      <c r="A14" s="221"/>
      <c r="B14" s="221"/>
      <c r="C14" s="221"/>
      <c r="D14" s="221"/>
    </row>
    <row r="15" spans="1:5">
      <c r="A15" s="221"/>
      <c r="B15" s="221"/>
      <c r="C15" s="221"/>
      <c r="D15" s="221"/>
    </row>
    <row r="16" spans="1:5">
      <c r="A16" s="221"/>
      <c r="B16" s="221"/>
      <c r="C16" s="221"/>
      <c r="D16" s="221"/>
    </row>
    <row r="17" spans="1:4">
      <c r="A17" s="221"/>
      <c r="B17" s="221"/>
      <c r="C17" s="221"/>
      <c r="D17" s="221"/>
    </row>
    <row r="18" spans="1:4">
      <c r="A18" s="221"/>
      <c r="B18" s="221"/>
      <c r="C18" s="221"/>
      <c r="D18" s="221"/>
    </row>
    <row r="19" spans="1:4">
      <c r="A19" s="221"/>
      <c r="B19" s="221"/>
      <c r="C19" s="221"/>
      <c r="D19" s="221"/>
    </row>
    <row r="20" spans="1:4">
      <c r="A20" s="221"/>
      <c r="B20" s="221"/>
      <c r="C20" s="221"/>
      <c r="D20" s="221"/>
    </row>
    <row r="21" spans="1:4">
      <c r="A21" s="221"/>
      <c r="B21" s="221"/>
      <c r="C21" s="221"/>
      <c r="D21" s="221"/>
    </row>
  </sheetData>
  <mergeCells count="4">
    <mergeCell ref="A3:A4"/>
    <mergeCell ref="A5:A6"/>
    <mergeCell ref="B3:B4"/>
    <mergeCell ref="B5:B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45"/>
  <sheetViews>
    <sheetView workbookViewId="0">
      <selection activeCell="L19" sqref="L19"/>
    </sheetView>
  </sheetViews>
  <sheetFormatPr defaultRowHeight="15.75"/>
  <cols>
    <col min="1" max="1" width="23" customWidth="1"/>
    <col min="2" max="2" width="11.125" customWidth="1"/>
    <col min="3" max="3" width="15.75" customWidth="1"/>
    <col min="4" max="4" width="13.375" customWidth="1"/>
    <col min="5" max="5" width="12.625" customWidth="1"/>
    <col min="7" max="7" width="18.375" customWidth="1"/>
    <col min="8" max="8" width="15" bestFit="1" customWidth="1"/>
    <col min="9" max="9" width="12.625" customWidth="1"/>
  </cols>
  <sheetData>
    <row r="1" spans="1:10" ht="16.5" thickBot="1">
      <c r="A1" s="321" t="s">
        <v>1418</v>
      </c>
      <c r="B1" s="64"/>
      <c r="C1" s="64"/>
      <c r="D1" s="64"/>
      <c r="E1" s="64"/>
      <c r="F1" s="64"/>
      <c r="G1" s="64"/>
      <c r="H1" s="64"/>
      <c r="I1" s="64"/>
      <c r="J1" s="231"/>
    </row>
    <row r="2" spans="1:10" ht="50.25" thickBot="1">
      <c r="A2" s="318" t="s">
        <v>1220</v>
      </c>
      <c r="B2" s="318" t="s">
        <v>44</v>
      </c>
      <c r="C2" s="318" t="s">
        <v>355</v>
      </c>
      <c r="D2" s="318" t="s">
        <v>1221</v>
      </c>
      <c r="E2" s="318" t="s">
        <v>1286</v>
      </c>
      <c r="F2" s="319" t="s">
        <v>1222</v>
      </c>
      <c r="G2" s="318" t="s">
        <v>1223</v>
      </c>
      <c r="H2" s="318" t="s">
        <v>1286</v>
      </c>
      <c r="I2" s="320" t="s">
        <v>1287</v>
      </c>
      <c r="J2" s="318" t="s">
        <v>1288</v>
      </c>
    </row>
    <row r="3" spans="1:10">
      <c r="A3" s="382" t="s">
        <v>781</v>
      </c>
      <c r="B3" s="382" t="s">
        <v>35</v>
      </c>
      <c r="C3" s="383" t="s">
        <v>9</v>
      </c>
      <c r="D3" s="382" t="s">
        <v>5</v>
      </c>
      <c r="E3" s="384">
        <v>5.2069999999999999E-13</v>
      </c>
      <c r="F3" s="385">
        <v>7.5445399999999996E-2</v>
      </c>
      <c r="G3" s="382" t="s">
        <v>5</v>
      </c>
      <c r="H3" s="384">
        <v>5.2069999999999999E-13</v>
      </c>
      <c r="I3" s="429">
        <v>1</v>
      </c>
      <c r="J3" s="438" t="s">
        <v>7</v>
      </c>
    </row>
    <row r="4" spans="1:10">
      <c r="A4" s="386" t="s">
        <v>781</v>
      </c>
      <c r="B4" s="386" t="s">
        <v>35</v>
      </c>
      <c r="C4" s="387" t="s">
        <v>1404</v>
      </c>
      <c r="D4" s="386" t="s">
        <v>5</v>
      </c>
      <c r="E4" s="388">
        <v>5.2069999999999999E-13</v>
      </c>
      <c r="F4" s="389">
        <v>3.57636E-2</v>
      </c>
      <c r="G4" s="386" t="s">
        <v>5</v>
      </c>
      <c r="H4" s="388">
        <v>5.2069999999999999E-13</v>
      </c>
      <c r="I4" s="430">
        <v>1</v>
      </c>
      <c r="J4" s="438" t="s">
        <v>7</v>
      </c>
    </row>
    <row r="5" spans="1:10">
      <c r="A5" s="386" t="s">
        <v>781</v>
      </c>
      <c r="B5" s="386" t="s">
        <v>35</v>
      </c>
      <c r="C5" s="387" t="s">
        <v>1226</v>
      </c>
      <c r="D5" s="386" t="s">
        <v>5</v>
      </c>
      <c r="E5" s="388">
        <v>5.2069999999999999E-13</v>
      </c>
      <c r="F5" s="389">
        <v>2.8258800000000001E-2</v>
      </c>
      <c r="G5" s="386" t="s">
        <v>5</v>
      </c>
      <c r="H5" s="388">
        <v>5.2069999999999999E-13</v>
      </c>
      <c r="I5" s="430">
        <v>1</v>
      </c>
      <c r="J5" s="438" t="s">
        <v>7</v>
      </c>
    </row>
    <row r="6" spans="1:10">
      <c r="A6" s="386" t="s">
        <v>781</v>
      </c>
      <c r="B6" s="386" t="s">
        <v>35</v>
      </c>
      <c r="C6" s="387" t="s">
        <v>1404</v>
      </c>
      <c r="D6" s="386" t="s">
        <v>1227</v>
      </c>
      <c r="E6" s="388">
        <v>8.5479999999999995E-13</v>
      </c>
      <c r="F6" s="389">
        <v>2.0676699999999999E-2</v>
      </c>
      <c r="G6" s="386" t="s">
        <v>5</v>
      </c>
      <c r="H6" s="388">
        <v>5.2069999999999999E-13</v>
      </c>
      <c r="I6" s="430">
        <v>1</v>
      </c>
      <c r="J6" s="438" t="s">
        <v>7</v>
      </c>
    </row>
    <row r="7" spans="1:10">
      <c r="A7" s="386" t="s">
        <v>781</v>
      </c>
      <c r="B7" s="386" t="s">
        <v>35</v>
      </c>
      <c r="C7" s="387" t="s">
        <v>1228</v>
      </c>
      <c r="D7" s="386" t="s">
        <v>5</v>
      </c>
      <c r="E7" s="388">
        <v>5.2069999999999999E-13</v>
      </c>
      <c r="F7" s="389">
        <v>1.6974099999999999E-2</v>
      </c>
      <c r="G7" s="386" t="s">
        <v>5</v>
      </c>
      <c r="H7" s="388">
        <v>5.2069999999999999E-13</v>
      </c>
      <c r="I7" s="430">
        <v>1</v>
      </c>
      <c r="J7" s="438" t="s">
        <v>7</v>
      </c>
    </row>
    <row r="8" spans="1:10">
      <c r="A8" s="386" t="s">
        <v>781</v>
      </c>
      <c r="B8" s="386" t="s">
        <v>35</v>
      </c>
      <c r="C8" s="387" t="s">
        <v>1225</v>
      </c>
      <c r="D8" s="386" t="s">
        <v>5</v>
      </c>
      <c r="E8" s="388">
        <v>5.2069999999999999E-13</v>
      </c>
      <c r="F8" s="389">
        <v>1.5733299999999999E-2</v>
      </c>
      <c r="G8" s="386" t="s">
        <v>5</v>
      </c>
      <c r="H8" s="388">
        <v>5.2069999999999999E-13</v>
      </c>
      <c r="I8" s="430">
        <v>1</v>
      </c>
      <c r="J8" s="438" t="s">
        <v>7</v>
      </c>
    </row>
    <row r="9" spans="1:10">
      <c r="A9" s="386" t="s">
        <v>781</v>
      </c>
      <c r="B9" s="386" t="s">
        <v>35</v>
      </c>
      <c r="C9" s="387" t="s">
        <v>1224</v>
      </c>
      <c r="D9" s="386" t="s">
        <v>5</v>
      </c>
      <c r="E9" s="388">
        <v>5.2069999999999999E-13</v>
      </c>
      <c r="F9" s="389">
        <v>1.05588E-2</v>
      </c>
      <c r="G9" s="386" t="s">
        <v>5</v>
      </c>
      <c r="H9" s="388">
        <v>5.2069999999999999E-13</v>
      </c>
      <c r="I9" s="430">
        <v>1</v>
      </c>
      <c r="J9" s="438" t="s">
        <v>7</v>
      </c>
    </row>
    <row r="10" spans="1:10">
      <c r="A10" s="390" t="s">
        <v>781</v>
      </c>
      <c r="B10" s="390" t="s">
        <v>35</v>
      </c>
      <c r="C10" s="391" t="s">
        <v>59</v>
      </c>
      <c r="D10" s="390" t="s">
        <v>5</v>
      </c>
      <c r="E10" s="392">
        <v>5.2069999999999999E-13</v>
      </c>
      <c r="F10" s="393">
        <v>1.04087E-2</v>
      </c>
      <c r="G10" s="390" t="s">
        <v>5</v>
      </c>
      <c r="H10" s="392">
        <v>5.2069999999999999E-13</v>
      </c>
      <c r="I10" s="431">
        <v>1</v>
      </c>
      <c r="J10" s="438" t="s">
        <v>7</v>
      </c>
    </row>
    <row r="11" spans="1:10">
      <c r="A11" s="394" t="s">
        <v>781</v>
      </c>
      <c r="B11" s="394" t="s">
        <v>36</v>
      </c>
      <c r="C11" s="395" t="s">
        <v>1231</v>
      </c>
      <c r="D11" s="394" t="s">
        <v>1229</v>
      </c>
      <c r="E11" s="396">
        <v>3.5330000000000002E-13</v>
      </c>
      <c r="F11" s="397">
        <v>1</v>
      </c>
      <c r="G11" s="394" t="s">
        <v>1073</v>
      </c>
      <c r="H11" s="396">
        <v>1.6799999999999999E-13</v>
      </c>
      <c r="I11" s="432">
        <v>0.99560000000000004</v>
      </c>
      <c r="J11" s="439" t="s">
        <v>11</v>
      </c>
    </row>
    <row r="12" spans="1:10">
      <c r="A12" s="394" t="s">
        <v>781</v>
      </c>
      <c r="B12" s="394" t="s">
        <v>36</v>
      </c>
      <c r="C12" s="395" t="s">
        <v>1230</v>
      </c>
      <c r="D12" s="394" t="s">
        <v>1229</v>
      </c>
      <c r="E12" s="396">
        <v>3.5330000000000002E-13</v>
      </c>
      <c r="F12" s="397">
        <v>0.30948900000000001</v>
      </c>
      <c r="G12" s="394" t="s">
        <v>1073</v>
      </c>
      <c r="H12" s="396">
        <v>1.6799999999999999E-13</v>
      </c>
      <c r="I12" s="432">
        <v>0.99560000000000004</v>
      </c>
      <c r="J12" s="440" t="s">
        <v>11</v>
      </c>
    </row>
    <row r="13" spans="1:10">
      <c r="A13" s="394" t="s">
        <v>781</v>
      </c>
      <c r="B13" s="394" t="s">
        <v>36</v>
      </c>
      <c r="C13" s="395" t="s">
        <v>1405</v>
      </c>
      <c r="D13" s="394" t="s">
        <v>1229</v>
      </c>
      <c r="E13" s="396">
        <v>3.5330000000000002E-13</v>
      </c>
      <c r="F13" s="397">
        <v>0.17020299999999999</v>
      </c>
      <c r="G13" s="394" t="s">
        <v>1073</v>
      </c>
      <c r="H13" s="396">
        <v>1.6799999999999999E-13</v>
      </c>
      <c r="I13" s="432">
        <v>0.99560000000000004</v>
      </c>
      <c r="J13" s="440" t="s">
        <v>11</v>
      </c>
    </row>
    <row r="14" spans="1:10">
      <c r="A14" s="398" t="s">
        <v>781</v>
      </c>
      <c r="B14" s="398" t="s">
        <v>36</v>
      </c>
      <c r="C14" s="399" t="s">
        <v>1230</v>
      </c>
      <c r="D14" s="398" t="s">
        <v>1073</v>
      </c>
      <c r="E14" s="400">
        <v>1.6799999999999999E-13</v>
      </c>
      <c r="F14" s="401">
        <v>2.9166399999999999E-2</v>
      </c>
      <c r="G14" s="398" t="s">
        <v>1073</v>
      </c>
      <c r="H14" s="400">
        <v>1.6799999999999999E-13</v>
      </c>
      <c r="I14" s="433">
        <v>1</v>
      </c>
      <c r="J14" s="440" t="s">
        <v>11</v>
      </c>
    </row>
    <row r="15" spans="1:10">
      <c r="A15" s="386" t="s">
        <v>781</v>
      </c>
      <c r="B15" s="386" t="s">
        <v>36</v>
      </c>
      <c r="C15" s="387" t="s">
        <v>1233</v>
      </c>
      <c r="D15" s="386" t="s">
        <v>1229</v>
      </c>
      <c r="E15" s="388">
        <v>3.5330000000000002E-13</v>
      </c>
      <c r="F15" s="389">
        <v>2.8560499999999999E-2</v>
      </c>
      <c r="G15" s="386" t="s">
        <v>1073</v>
      </c>
      <c r="H15" s="388">
        <v>1.6799999999999999E-13</v>
      </c>
      <c r="I15" s="430">
        <v>0.99560000000000004</v>
      </c>
      <c r="J15" s="440" t="s">
        <v>11</v>
      </c>
    </row>
    <row r="16" spans="1:10">
      <c r="A16" s="390" t="s">
        <v>781</v>
      </c>
      <c r="B16" s="390" t="s">
        <v>36</v>
      </c>
      <c r="C16" s="391" t="s">
        <v>1283</v>
      </c>
      <c r="D16" s="390" t="s">
        <v>1229</v>
      </c>
      <c r="E16" s="392">
        <v>3.5330000000000002E-13</v>
      </c>
      <c r="F16" s="393">
        <v>1.09601E-2</v>
      </c>
      <c r="G16" s="390" t="s">
        <v>1073</v>
      </c>
      <c r="H16" s="392">
        <v>1.6799999999999999E-13</v>
      </c>
      <c r="I16" s="431">
        <v>0.99560000000000004</v>
      </c>
      <c r="J16" s="441" t="s">
        <v>11</v>
      </c>
    </row>
    <row r="17" spans="1:10">
      <c r="A17" s="394" t="s">
        <v>781</v>
      </c>
      <c r="B17" s="394" t="s">
        <v>1234</v>
      </c>
      <c r="C17" s="395" t="s">
        <v>1235</v>
      </c>
      <c r="D17" s="394" t="s">
        <v>1236</v>
      </c>
      <c r="E17" s="396">
        <v>1.739E-6</v>
      </c>
      <c r="F17" s="397">
        <v>0.260847</v>
      </c>
      <c r="G17" s="394" t="s">
        <v>1237</v>
      </c>
      <c r="H17" s="396">
        <v>8.4910000000000005E-7</v>
      </c>
      <c r="I17" s="432">
        <v>1</v>
      </c>
      <c r="J17" s="438" t="s">
        <v>1353</v>
      </c>
    </row>
    <row r="18" spans="1:10">
      <c r="A18" s="394" t="s">
        <v>781</v>
      </c>
      <c r="B18" s="394" t="s">
        <v>1234</v>
      </c>
      <c r="C18" s="395" t="s">
        <v>1235</v>
      </c>
      <c r="D18" s="394" t="s">
        <v>1239</v>
      </c>
      <c r="E18" s="396">
        <v>1.7680000000000001E-6</v>
      </c>
      <c r="F18" s="397">
        <v>0.239151</v>
      </c>
      <c r="G18" s="394" t="s">
        <v>1237</v>
      </c>
      <c r="H18" s="396">
        <v>8.4910000000000005E-7</v>
      </c>
      <c r="I18" s="432">
        <v>1</v>
      </c>
      <c r="J18" s="438" t="s">
        <v>1353</v>
      </c>
    </row>
    <row r="19" spans="1:10">
      <c r="A19" s="398" t="s">
        <v>781</v>
      </c>
      <c r="B19" s="398" t="s">
        <v>1234</v>
      </c>
      <c r="C19" s="399" t="s">
        <v>1240</v>
      </c>
      <c r="D19" s="398" t="s">
        <v>1236</v>
      </c>
      <c r="E19" s="400">
        <v>1.739E-6</v>
      </c>
      <c r="F19" s="401">
        <v>3.0177200000000001E-2</v>
      </c>
      <c r="G19" s="398" t="s">
        <v>1237</v>
      </c>
      <c r="H19" s="400">
        <v>8.4910000000000005E-7</v>
      </c>
      <c r="I19" s="433">
        <v>1</v>
      </c>
      <c r="J19" s="438" t="s">
        <v>1353</v>
      </c>
    </row>
    <row r="20" spans="1:10">
      <c r="A20" s="386" t="s">
        <v>781</v>
      </c>
      <c r="B20" s="386" t="s">
        <v>1234</v>
      </c>
      <c r="C20" s="387" t="s">
        <v>1240</v>
      </c>
      <c r="D20" s="386" t="s">
        <v>1239</v>
      </c>
      <c r="E20" s="388">
        <v>1.7680000000000001E-6</v>
      </c>
      <c r="F20" s="389">
        <v>2.76671E-2</v>
      </c>
      <c r="G20" s="386" t="s">
        <v>1237</v>
      </c>
      <c r="H20" s="388">
        <v>8.4910000000000005E-7</v>
      </c>
      <c r="I20" s="430">
        <v>1</v>
      </c>
      <c r="J20" s="438" t="s">
        <v>1353</v>
      </c>
    </row>
    <row r="21" spans="1:10">
      <c r="A21" s="390" t="s">
        <v>781</v>
      </c>
      <c r="B21" s="390" t="s">
        <v>1234</v>
      </c>
      <c r="C21" s="391" t="s">
        <v>1240</v>
      </c>
      <c r="D21" s="390" t="s">
        <v>1237</v>
      </c>
      <c r="E21" s="392">
        <v>8.4910000000000005E-7</v>
      </c>
      <c r="F21" s="393">
        <v>1.12056E-2</v>
      </c>
      <c r="G21" s="390" t="s">
        <v>1237</v>
      </c>
      <c r="H21" s="392">
        <v>8.4910000000000005E-7</v>
      </c>
      <c r="I21" s="431">
        <v>1</v>
      </c>
      <c r="J21" s="438" t="s">
        <v>1353</v>
      </c>
    </row>
    <row r="22" spans="1:10">
      <c r="A22" s="394" t="s">
        <v>781</v>
      </c>
      <c r="B22" s="394" t="s">
        <v>43</v>
      </c>
      <c r="C22" s="395" t="s">
        <v>1284</v>
      </c>
      <c r="D22" s="394" t="s">
        <v>28</v>
      </c>
      <c r="E22" s="396">
        <v>1.608E-12</v>
      </c>
      <c r="F22" s="397">
        <v>5.0956399999999999E-2</v>
      </c>
      <c r="G22" s="394" t="s">
        <v>28</v>
      </c>
      <c r="H22" s="396">
        <v>1.608E-12</v>
      </c>
      <c r="I22" s="432">
        <v>1</v>
      </c>
      <c r="J22" s="439" t="s">
        <v>60</v>
      </c>
    </row>
    <row r="23" spans="1:10">
      <c r="A23" s="398" t="s">
        <v>781</v>
      </c>
      <c r="B23" s="398" t="s">
        <v>43</v>
      </c>
      <c r="C23" s="399" t="s">
        <v>1248</v>
      </c>
      <c r="D23" s="398" t="s">
        <v>28</v>
      </c>
      <c r="E23" s="400">
        <v>1.608E-12</v>
      </c>
      <c r="F23" s="401">
        <v>4.4890699999999999E-2</v>
      </c>
      <c r="G23" s="398" t="s">
        <v>28</v>
      </c>
      <c r="H23" s="400">
        <v>1.608E-12</v>
      </c>
      <c r="I23" s="433">
        <v>1</v>
      </c>
      <c r="J23" s="440" t="s">
        <v>60</v>
      </c>
    </row>
    <row r="24" spans="1:10" ht="16.5" thickBot="1">
      <c r="A24" s="402" t="s">
        <v>781</v>
      </c>
      <c r="B24" s="402" t="s">
        <v>43</v>
      </c>
      <c r="C24" s="403" t="s">
        <v>1245</v>
      </c>
      <c r="D24" s="402" t="s">
        <v>28</v>
      </c>
      <c r="E24" s="404">
        <v>1.608E-12</v>
      </c>
      <c r="F24" s="405">
        <v>1.9048200000000001E-2</v>
      </c>
      <c r="G24" s="402" t="s">
        <v>28</v>
      </c>
      <c r="H24" s="404">
        <v>1.608E-12</v>
      </c>
      <c r="I24" s="434">
        <v>1</v>
      </c>
      <c r="J24" s="442" t="s">
        <v>60</v>
      </c>
    </row>
    <row r="25" spans="1:10">
      <c r="A25" s="385" t="s">
        <v>782</v>
      </c>
      <c r="B25" s="382" t="s">
        <v>35</v>
      </c>
      <c r="C25" s="383" t="s">
        <v>59</v>
      </c>
      <c r="D25" s="382" t="s">
        <v>5</v>
      </c>
      <c r="E25" s="384">
        <v>5.2069999999999999E-13</v>
      </c>
      <c r="F25" s="385">
        <v>5.47073E-2</v>
      </c>
      <c r="G25" s="382" t="s">
        <v>5</v>
      </c>
      <c r="H25" s="384">
        <v>5.2069999999999999E-13</v>
      </c>
      <c r="I25" s="429">
        <v>1</v>
      </c>
      <c r="J25" s="438" t="s">
        <v>7</v>
      </c>
    </row>
    <row r="26" spans="1:10">
      <c r="A26" s="393" t="s">
        <v>782</v>
      </c>
      <c r="B26" s="390" t="s">
        <v>35</v>
      </c>
      <c r="C26" s="391" t="s">
        <v>59</v>
      </c>
      <c r="D26" s="390" t="s">
        <v>1227</v>
      </c>
      <c r="E26" s="392">
        <v>8.5479999999999995E-13</v>
      </c>
      <c r="F26" s="393">
        <v>1.40172E-2</v>
      </c>
      <c r="G26" s="390" t="s">
        <v>5</v>
      </c>
      <c r="H26" s="392">
        <v>5.2069999999999999E-13</v>
      </c>
      <c r="I26" s="431">
        <v>1</v>
      </c>
      <c r="J26" s="438" t="s">
        <v>7</v>
      </c>
    </row>
    <row r="27" spans="1:10">
      <c r="A27" s="406" t="s">
        <v>782</v>
      </c>
      <c r="B27" s="407" t="s">
        <v>36</v>
      </c>
      <c r="C27" s="408" t="s">
        <v>1230</v>
      </c>
      <c r="D27" s="407" t="s">
        <v>1229</v>
      </c>
      <c r="E27" s="409">
        <v>3.5330000000000002E-13</v>
      </c>
      <c r="F27" s="406">
        <v>1</v>
      </c>
      <c r="G27" s="407" t="s">
        <v>1073</v>
      </c>
      <c r="H27" s="409">
        <v>1.6799999999999999E-13</v>
      </c>
      <c r="I27" s="435">
        <v>0.99560000000000004</v>
      </c>
      <c r="J27" s="439" t="s">
        <v>11</v>
      </c>
    </row>
    <row r="28" spans="1:10">
      <c r="A28" s="410" t="s">
        <v>782</v>
      </c>
      <c r="B28" s="411" t="s">
        <v>36</v>
      </c>
      <c r="C28" s="412" t="s">
        <v>1232</v>
      </c>
      <c r="D28" s="411" t="s">
        <v>1229</v>
      </c>
      <c r="E28" s="413">
        <v>3.5330000000000002E-13</v>
      </c>
      <c r="F28" s="410">
        <v>1</v>
      </c>
      <c r="G28" s="411" t="s">
        <v>1073</v>
      </c>
      <c r="H28" s="413">
        <v>1.6799999999999999E-13</v>
      </c>
      <c r="I28" s="436">
        <v>0.99560000000000004</v>
      </c>
      <c r="J28" s="440" t="s">
        <v>11</v>
      </c>
    </row>
    <row r="29" spans="1:10">
      <c r="A29" s="410" t="s">
        <v>782</v>
      </c>
      <c r="B29" s="411" t="s">
        <v>36</v>
      </c>
      <c r="C29" s="412" t="s">
        <v>1232</v>
      </c>
      <c r="D29" s="411" t="s">
        <v>1073</v>
      </c>
      <c r="E29" s="413">
        <v>1.6799999999999999E-13</v>
      </c>
      <c r="F29" s="410">
        <v>0.29150900000000002</v>
      </c>
      <c r="G29" s="411" t="s">
        <v>1073</v>
      </c>
      <c r="H29" s="413">
        <v>1.6799999999999999E-13</v>
      </c>
      <c r="I29" s="436">
        <v>1</v>
      </c>
      <c r="J29" s="440" t="s">
        <v>11</v>
      </c>
    </row>
    <row r="30" spans="1:10">
      <c r="A30" s="410" t="s">
        <v>782</v>
      </c>
      <c r="B30" s="411" t="s">
        <v>36</v>
      </c>
      <c r="C30" s="412" t="s">
        <v>1233</v>
      </c>
      <c r="D30" s="411" t="s">
        <v>1229</v>
      </c>
      <c r="E30" s="413">
        <v>3.5330000000000002E-13</v>
      </c>
      <c r="F30" s="410">
        <v>0.118093</v>
      </c>
      <c r="G30" s="411" t="s">
        <v>1073</v>
      </c>
      <c r="H30" s="413">
        <v>1.6799999999999999E-13</v>
      </c>
      <c r="I30" s="436">
        <v>0.99560000000000004</v>
      </c>
      <c r="J30" s="440" t="s">
        <v>11</v>
      </c>
    </row>
    <row r="31" spans="1:10">
      <c r="A31" s="410" t="s">
        <v>782</v>
      </c>
      <c r="B31" s="411" t="s">
        <v>36</v>
      </c>
      <c r="C31" s="412" t="s">
        <v>1233</v>
      </c>
      <c r="D31" s="411" t="s">
        <v>1073</v>
      </c>
      <c r="E31" s="413">
        <v>1.6799999999999999E-13</v>
      </c>
      <c r="F31" s="410">
        <v>7.0351499999999997E-2</v>
      </c>
      <c r="G31" s="411" t="s">
        <v>1073</v>
      </c>
      <c r="H31" s="413">
        <v>1.6799999999999999E-13</v>
      </c>
      <c r="I31" s="436">
        <v>1</v>
      </c>
      <c r="J31" s="440" t="s">
        <v>11</v>
      </c>
    </row>
    <row r="32" spans="1:10">
      <c r="A32" s="414" t="s">
        <v>782</v>
      </c>
      <c r="B32" s="415" t="s">
        <v>36</v>
      </c>
      <c r="C32" s="416" t="s">
        <v>1230</v>
      </c>
      <c r="D32" s="415" t="s">
        <v>1073</v>
      </c>
      <c r="E32" s="417">
        <v>1.6799999999999999E-13</v>
      </c>
      <c r="F32" s="414">
        <v>5.9241599999999998E-2</v>
      </c>
      <c r="G32" s="415" t="s">
        <v>1073</v>
      </c>
      <c r="H32" s="417">
        <v>1.6799999999999999E-13</v>
      </c>
      <c r="I32" s="437">
        <v>1</v>
      </c>
      <c r="J32" s="441" t="s">
        <v>11</v>
      </c>
    </row>
    <row r="33" spans="1:10">
      <c r="A33" s="406" t="s">
        <v>782</v>
      </c>
      <c r="B33" s="407" t="s">
        <v>1234</v>
      </c>
      <c r="C33" s="408" t="s">
        <v>1238</v>
      </c>
      <c r="D33" s="407" t="s">
        <v>1236</v>
      </c>
      <c r="E33" s="409">
        <v>1.739E-6</v>
      </c>
      <c r="F33" s="406">
        <v>0.26084800000000002</v>
      </c>
      <c r="G33" s="407" t="s">
        <v>1237</v>
      </c>
      <c r="H33" s="409">
        <v>8.4910000000000005E-7</v>
      </c>
      <c r="I33" s="435">
        <v>1</v>
      </c>
      <c r="J33" s="438" t="s">
        <v>1353</v>
      </c>
    </row>
    <row r="34" spans="1:10">
      <c r="A34" s="410" t="s">
        <v>782</v>
      </c>
      <c r="B34" s="411" t="s">
        <v>1234</v>
      </c>
      <c r="C34" s="412" t="s">
        <v>1235</v>
      </c>
      <c r="D34" s="411" t="s">
        <v>1236</v>
      </c>
      <c r="E34" s="413">
        <v>1.739E-6</v>
      </c>
      <c r="F34" s="410">
        <v>0.25930700000000001</v>
      </c>
      <c r="G34" s="411" t="s">
        <v>1237</v>
      </c>
      <c r="H34" s="413">
        <v>8.4910000000000005E-7</v>
      </c>
      <c r="I34" s="436">
        <v>1</v>
      </c>
      <c r="J34" s="438" t="s">
        <v>1353</v>
      </c>
    </row>
    <row r="35" spans="1:10">
      <c r="A35" s="410" t="s">
        <v>782</v>
      </c>
      <c r="B35" s="411" t="s">
        <v>1234</v>
      </c>
      <c r="C35" s="412" t="s">
        <v>1238</v>
      </c>
      <c r="D35" s="411" t="s">
        <v>1239</v>
      </c>
      <c r="E35" s="413">
        <v>1.7680000000000001E-6</v>
      </c>
      <c r="F35" s="410">
        <v>0.239151</v>
      </c>
      <c r="G35" s="411" t="s">
        <v>1237</v>
      </c>
      <c r="H35" s="413">
        <v>8.4910000000000005E-7</v>
      </c>
      <c r="I35" s="436">
        <v>1</v>
      </c>
      <c r="J35" s="438" t="s">
        <v>1353</v>
      </c>
    </row>
    <row r="36" spans="1:10">
      <c r="A36" s="410" t="s">
        <v>782</v>
      </c>
      <c r="B36" s="411" t="s">
        <v>1234</v>
      </c>
      <c r="C36" s="412" t="s">
        <v>1235</v>
      </c>
      <c r="D36" s="411" t="s">
        <v>1239</v>
      </c>
      <c r="E36" s="413">
        <v>1.7680000000000001E-6</v>
      </c>
      <c r="F36" s="410">
        <v>0.237738</v>
      </c>
      <c r="G36" s="411" t="s">
        <v>1237</v>
      </c>
      <c r="H36" s="413">
        <v>8.4910000000000005E-7</v>
      </c>
      <c r="I36" s="436">
        <v>1</v>
      </c>
      <c r="J36" s="438" t="s">
        <v>1353</v>
      </c>
    </row>
    <row r="37" spans="1:10">
      <c r="A37" s="389" t="s">
        <v>782</v>
      </c>
      <c r="B37" s="386" t="s">
        <v>1234</v>
      </c>
      <c r="C37" s="387" t="s">
        <v>1240</v>
      </c>
      <c r="D37" s="386" t="s">
        <v>1236</v>
      </c>
      <c r="E37" s="388">
        <v>1.739E-6</v>
      </c>
      <c r="F37" s="389">
        <v>3.99534E-2</v>
      </c>
      <c r="G37" s="386" t="s">
        <v>1237</v>
      </c>
      <c r="H37" s="388">
        <v>8.4910000000000005E-7</v>
      </c>
      <c r="I37" s="430">
        <v>1</v>
      </c>
      <c r="J37" s="438" t="s">
        <v>1353</v>
      </c>
    </row>
    <row r="38" spans="1:10">
      <c r="A38" s="389" t="s">
        <v>782</v>
      </c>
      <c r="B38" s="386" t="s">
        <v>1234</v>
      </c>
      <c r="C38" s="387" t="s">
        <v>1240</v>
      </c>
      <c r="D38" s="386" t="s">
        <v>1237</v>
      </c>
      <c r="E38" s="388">
        <v>8.4910000000000005E-7</v>
      </c>
      <c r="F38" s="389">
        <v>3.8696300000000003E-2</v>
      </c>
      <c r="G38" s="386" t="s">
        <v>1237</v>
      </c>
      <c r="H38" s="388">
        <v>8.4910000000000005E-7</v>
      </c>
      <c r="I38" s="430">
        <v>1</v>
      </c>
      <c r="J38" s="438" t="s">
        <v>1353</v>
      </c>
    </row>
    <row r="39" spans="1:10">
      <c r="A39" s="393" t="s">
        <v>782</v>
      </c>
      <c r="B39" s="390" t="s">
        <v>1234</v>
      </c>
      <c r="C39" s="391" t="s">
        <v>1240</v>
      </c>
      <c r="D39" s="390" t="s">
        <v>1239</v>
      </c>
      <c r="E39" s="392">
        <v>1.7680000000000001E-6</v>
      </c>
      <c r="F39" s="393">
        <v>3.6630099999999999E-2</v>
      </c>
      <c r="G39" s="390" t="s">
        <v>1237</v>
      </c>
      <c r="H39" s="392">
        <v>8.4910000000000005E-7</v>
      </c>
      <c r="I39" s="431">
        <v>1</v>
      </c>
      <c r="J39" s="438" t="s">
        <v>1353</v>
      </c>
    </row>
    <row r="40" spans="1:10">
      <c r="A40" s="389" t="s">
        <v>782</v>
      </c>
      <c r="B40" s="386" t="s">
        <v>43</v>
      </c>
      <c r="C40" s="387" t="s">
        <v>1285</v>
      </c>
      <c r="D40" s="386" t="s">
        <v>28</v>
      </c>
      <c r="E40" s="388">
        <v>1.608E-12</v>
      </c>
      <c r="F40" s="389">
        <v>1.05419E-2</v>
      </c>
      <c r="G40" s="386" t="s">
        <v>28</v>
      </c>
      <c r="H40" s="388">
        <v>1.608E-12</v>
      </c>
      <c r="I40" s="430">
        <v>1</v>
      </c>
      <c r="J40" s="439" t="s">
        <v>60</v>
      </c>
    </row>
    <row r="41" spans="1:10" ht="16.5" thickBot="1">
      <c r="A41" s="405" t="s">
        <v>782</v>
      </c>
      <c r="B41" s="402" t="s">
        <v>43</v>
      </c>
      <c r="C41" s="403" t="s">
        <v>1242</v>
      </c>
      <c r="D41" s="402" t="s">
        <v>28</v>
      </c>
      <c r="E41" s="404">
        <v>1.608E-12</v>
      </c>
      <c r="F41" s="405">
        <v>1.00775E-2</v>
      </c>
      <c r="G41" s="402" t="s">
        <v>28</v>
      </c>
      <c r="H41" s="404">
        <v>1.608E-12</v>
      </c>
      <c r="I41" s="434">
        <v>1</v>
      </c>
      <c r="J41" s="442" t="s">
        <v>60</v>
      </c>
    </row>
    <row r="42" spans="1:10" s="6" customFormat="1">
      <c r="A42" s="323" t="s">
        <v>1400</v>
      </c>
      <c r="B42" s="280"/>
      <c r="C42" s="322"/>
      <c r="D42" s="280"/>
      <c r="E42" s="324"/>
      <c r="F42" s="325"/>
      <c r="G42" s="106"/>
      <c r="H42" s="21"/>
    </row>
    <row r="43" spans="1:10" s="6" customFormat="1" ht="18">
      <c r="A43" s="326" t="s">
        <v>1342</v>
      </c>
      <c r="B43" s="317"/>
      <c r="C43" s="317"/>
      <c r="D43" s="317"/>
      <c r="E43" s="317"/>
      <c r="F43" s="317"/>
      <c r="G43" s="106"/>
      <c r="H43" s="21"/>
    </row>
    <row r="44" spans="1:10" s="6" customFormat="1">
      <c r="A44" s="6" t="s">
        <v>1399</v>
      </c>
      <c r="F44" s="20"/>
      <c r="G44" s="106"/>
      <c r="H44" s="21"/>
    </row>
    <row r="45" spans="1:10" s="15" customFormat="1">
      <c r="A45" s="381" t="s">
        <v>1343</v>
      </c>
      <c r="F45" s="327"/>
      <c r="G45" s="328"/>
      <c r="H45" s="107"/>
    </row>
  </sheetData>
  <sortState ref="A3:I41">
    <sortCondition ref="A25:A41"/>
    <sortCondition ref="B25:B41"/>
    <sortCondition descending="1" ref="F25:F41"/>
  </sortState>
  <pageMargins left="0.7" right="0.7" top="0.75" bottom="0.75" header="0.3" footer="0.3"/>
  <pageSetup scale="3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6"/>
  <sheetViews>
    <sheetView workbookViewId="0"/>
  </sheetViews>
  <sheetFormatPr defaultRowHeight="15.75"/>
  <cols>
    <col min="1" max="1" width="14.125" customWidth="1"/>
    <col min="2" max="2" width="23.75" customWidth="1"/>
    <col min="4" max="4" width="15.125" customWidth="1"/>
    <col min="5" max="5" width="10.375" bestFit="1" customWidth="1"/>
    <col min="6" max="6" width="10.875" bestFit="1" customWidth="1"/>
    <col min="8" max="8" width="10.375" bestFit="1" customWidth="1"/>
    <col min="11" max="11" width="9.5" customWidth="1"/>
  </cols>
  <sheetData>
    <row r="1" spans="1:11" ht="16.5" thickBot="1">
      <c r="A1" s="321" t="s">
        <v>1419</v>
      </c>
      <c r="B1" s="64"/>
      <c r="C1" s="64"/>
      <c r="D1" s="64"/>
      <c r="E1" s="64"/>
      <c r="F1" s="64"/>
      <c r="G1" s="64"/>
      <c r="H1" s="64"/>
      <c r="I1" s="64"/>
      <c r="J1" s="231"/>
      <c r="K1" s="64"/>
    </row>
    <row r="2" spans="1:11" ht="66" thickBot="1">
      <c r="A2" s="318" t="s">
        <v>61</v>
      </c>
      <c r="B2" s="318" t="s">
        <v>1220</v>
      </c>
      <c r="C2" s="318" t="s">
        <v>1289</v>
      </c>
      <c r="D2" s="318" t="s">
        <v>355</v>
      </c>
      <c r="E2" s="318" t="s">
        <v>1221</v>
      </c>
      <c r="F2" s="318" t="s">
        <v>1286</v>
      </c>
      <c r="G2" s="319" t="s">
        <v>1222</v>
      </c>
      <c r="H2" s="318" t="s">
        <v>45</v>
      </c>
      <c r="I2" s="318" t="s">
        <v>1286</v>
      </c>
      <c r="J2" s="320" t="s">
        <v>1287</v>
      </c>
      <c r="K2" s="318" t="s">
        <v>1288</v>
      </c>
    </row>
    <row r="3" spans="1:11">
      <c r="A3" s="355" t="s">
        <v>1290</v>
      </c>
      <c r="B3" s="355" t="s">
        <v>1295</v>
      </c>
      <c r="C3" s="355" t="s">
        <v>1292</v>
      </c>
      <c r="D3" s="356" t="s">
        <v>15</v>
      </c>
      <c r="E3" s="355" t="s">
        <v>1293</v>
      </c>
      <c r="F3" s="357">
        <v>8.8080000000000002E-37</v>
      </c>
      <c r="G3" s="358">
        <v>0.49592900000000001</v>
      </c>
      <c r="H3" s="355" t="s">
        <v>1294</v>
      </c>
      <c r="I3" s="355">
        <v>4.8350000000000001E-37</v>
      </c>
      <c r="J3" s="358">
        <v>0.996</v>
      </c>
      <c r="K3" s="443" t="s">
        <v>15</v>
      </c>
    </row>
    <row r="4" spans="1:11">
      <c r="A4" s="186" t="s">
        <v>1290</v>
      </c>
      <c r="B4" s="186" t="s">
        <v>1295</v>
      </c>
      <c r="C4" s="186" t="s">
        <v>1292</v>
      </c>
      <c r="D4" s="359" t="s">
        <v>16</v>
      </c>
      <c r="E4" s="186" t="s">
        <v>1294</v>
      </c>
      <c r="F4" s="360">
        <v>4.8350000000000001E-37</v>
      </c>
      <c r="G4" s="361">
        <v>0.32690200000000003</v>
      </c>
      <c r="H4" s="186" t="s">
        <v>1294</v>
      </c>
      <c r="I4" s="186">
        <v>4.8350000000000001E-37</v>
      </c>
      <c r="J4" s="361">
        <v>1</v>
      </c>
      <c r="K4" s="440" t="s">
        <v>15</v>
      </c>
    </row>
    <row r="5" spans="1:11">
      <c r="A5" s="186" t="s">
        <v>1290</v>
      </c>
      <c r="B5" s="186" t="s">
        <v>1295</v>
      </c>
      <c r="C5" s="186" t="s">
        <v>1292</v>
      </c>
      <c r="D5" s="359" t="s">
        <v>16</v>
      </c>
      <c r="E5" s="186" t="s">
        <v>1293</v>
      </c>
      <c r="F5" s="360">
        <v>8.8080000000000002E-37</v>
      </c>
      <c r="G5" s="361">
        <v>0.30251899999999998</v>
      </c>
      <c r="H5" s="186" t="s">
        <v>1294</v>
      </c>
      <c r="I5" s="186">
        <v>4.8350000000000001E-37</v>
      </c>
      <c r="J5" s="361">
        <v>0.996</v>
      </c>
      <c r="K5" s="440" t="s">
        <v>15</v>
      </c>
    </row>
    <row r="6" spans="1:11">
      <c r="A6" s="362" t="s">
        <v>1290</v>
      </c>
      <c r="B6" s="362" t="s">
        <v>1295</v>
      </c>
      <c r="C6" s="362" t="s">
        <v>1292</v>
      </c>
      <c r="D6" s="363" t="s">
        <v>15</v>
      </c>
      <c r="E6" s="362" t="s">
        <v>1294</v>
      </c>
      <c r="F6" s="364">
        <v>4.8350000000000001E-37</v>
      </c>
      <c r="G6" s="365">
        <v>0.15259</v>
      </c>
      <c r="H6" s="362" t="s">
        <v>1294</v>
      </c>
      <c r="I6" s="362">
        <v>4.8350000000000001E-37</v>
      </c>
      <c r="J6" s="365">
        <v>1</v>
      </c>
      <c r="K6" s="441" t="s">
        <v>15</v>
      </c>
    </row>
    <row r="7" spans="1:11">
      <c r="A7" s="3" t="s">
        <v>1290</v>
      </c>
      <c r="B7" s="3" t="s">
        <v>1295</v>
      </c>
      <c r="C7" s="3" t="s">
        <v>43</v>
      </c>
      <c r="D7" s="329" t="s">
        <v>1243</v>
      </c>
      <c r="E7" s="3" t="s">
        <v>106</v>
      </c>
      <c r="F7" s="13">
        <v>1.159E-19</v>
      </c>
      <c r="G7" s="103">
        <v>2.06193E-2</v>
      </c>
      <c r="H7" s="3" t="s">
        <v>106</v>
      </c>
      <c r="I7" s="3">
        <v>1.159E-19</v>
      </c>
      <c r="J7" s="103">
        <v>1</v>
      </c>
      <c r="K7" s="438" t="s">
        <v>60</v>
      </c>
    </row>
    <row r="8" spans="1:11">
      <c r="A8" s="3" t="s">
        <v>1290</v>
      </c>
      <c r="B8" s="3" t="s">
        <v>1295</v>
      </c>
      <c r="C8" s="3" t="s">
        <v>43</v>
      </c>
      <c r="D8" s="329" t="s">
        <v>1243</v>
      </c>
      <c r="E8" s="3" t="s">
        <v>62</v>
      </c>
      <c r="F8" s="13">
        <v>1.1809999999999999E-18</v>
      </c>
      <c r="G8" s="103">
        <v>1.59382E-2</v>
      </c>
      <c r="H8" s="3" t="s">
        <v>106</v>
      </c>
      <c r="I8" s="3">
        <v>1.159E-19</v>
      </c>
      <c r="J8" s="103">
        <v>1</v>
      </c>
      <c r="K8" s="438" t="s">
        <v>60</v>
      </c>
    </row>
    <row r="9" spans="1:11">
      <c r="A9" s="182" t="s">
        <v>1290</v>
      </c>
      <c r="B9" s="182" t="s">
        <v>1295</v>
      </c>
      <c r="C9" s="182" t="s">
        <v>43</v>
      </c>
      <c r="D9" s="330" t="s">
        <v>1244</v>
      </c>
      <c r="E9" s="182" t="s">
        <v>106</v>
      </c>
      <c r="F9" s="184">
        <v>1.159E-19</v>
      </c>
      <c r="G9" s="185">
        <v>1.28176E-2</v>
      </c>
      <c r="H9" s="182" t="s">
        <v>106</v>
      </c>
      <c r="I9" s="182">
        <v>1.159E-19</v>
      </c>
      <c r="J9" s="185">
        <v>1</v>
      </c>
      <c r="K9" s="440" t="s">
        <v>60</v>
      </c>
    </row>
    <row r="10" spans="1:11" ht="16.5" thickBot="1">
      <c r="A10" s="68" t="s">
        <v>1290</v>
      </c>
      <c r="B10" s="68" t="s">
        <v>1295</v>
      </c>
      <c r="C10" s="68" t="s">
        <v>43</v>
      </c>
      <c r="D10" s="331" t="s">
        <v>1244</v>
      </c>
      <c r="E10" s="68" t="s">
        <v>62</v>
      </c>
      <c r="F10" s="98">
        <v>1.1809999999999999E-18</v>
      </c>
      <c r="G10" s="181">
        <v>1.01581E-2</v>
      </c>
      <c r="H10" s="68" t="s">
        <v>106</v>
      </c>
      <c r="I10" s="68">
        <v>1.159E-19</v>
      </c>
      <c r="J10" s="181">
        <v>1</v>
      </c>
      <c r="K10" s="442" t="s">
        <v>60</v>
      </c>
    </row>
    <row r="11" spans="1:11">
      <c r="A11" s="366" t="s">
        <v>1290</v>
      </c>
      <c r="B11" s="366" t="s">
        <v>781</v>
      </c>
      <c r="C11" s="366" t="s">
        <v>1292</v>
      </c>
      <c r="D11" s="367" t="s">
        <v>15</v>
      </c>
      <c r="E11" s="366" t="s">
        <v>1293</v>
      </c>
      <c r="F11" s="368">
        <v>8.8080000000000002E-37</v>
      </c>
      <c r="G11" s="369">
        <v>6.1456200000000002E-2</v>
      </c>
      <c r="H11" s="366" t="s">
        <v>1294</v>
      </c>
      <c r="I11" s="366">
        <v>4.8350000000000001E-37</v>
      </c>
      <c r="J11" s="369">
        <v>0.996</v>
      </c>
      <c r="K11" s="438" t="s">
        <v>15</v>
      </c>
    </row>
    <row r="12" spans="1:11" ht="16.5" thickBot="1">
      <c r="A12" s="187" t="s">
        <v>1290</v>
      </c>
      <c r="B12" s="187" t="s">
        <v>781</v>
      </c>
      <c r="C12" s="187" t="s">
        <v>1292</v>
      </c>
      <c r="D12" s="370" t="s">
        <v>15</v>
      </c>
      <c r="E12" s="187" t="s">
        <v>1294</v>
      </c>
      <c r="F12" s="371">
        <v>4.8350000000000001E-37</v>
      </c>
      <c r="G12" s="372">
        <v>4.7865400000000002E-2</v>
      </c>
      <c r="H12" s="187" t="s">
        <v>1294</v>
      </c>
      <c r="I12" s="187">
        <v>4.8350000000000001E-37</v>
      </c>
      <c r="J12" s="372">
        <v>1</v>
      </c>
      <c r="K12" s="442" t="s">
        <v>15</v>
      </c>
    </row>
    <row r="13" spans="1:11">
      <c r="A13" s="186" t="s">
        <v>1290</v>
      </c>
      <c r="B13" s="186" t="s">
        <v>782</v>
      </c>
      <c r="C13" s="186" t="s">
        <v>1292</v>
      </c>
      <c r="D13" s="359" t="s">
        <v>1296</v>
      </c>
      <c r="E13" s="186" t="s">
        <v>1293</v>
      </c>
      <c r="F13" s="360">
        <v>8.8080000000000002E-37</v>
      </c>
      <c r="G13" s="361">
        <v>7.6235300000000006E-2</v>
      </c>
      <c r="H13" s="186" t="s">
        <v>1294</v>
      </c>
      <c r="I13" s="186">
        <v>4.8350000000000001E-37</v>
      </c>
      <c r="J13" s="361">
        <v>0.996</v>
      </c>
      <c r="K13" s="440" t="s">
        <v>15</v>
      </c>
    </row>
    <row r="14" spans="1:11">
      <c r="A14" s="362" t="s">
        <v>1290</v>
      </c>
      <c r="B14" s="362" t="s">
        <v>782</v>
      </c>
      <c r="C14" s="362" t="s">
        <v>1292</v>
      </c>
      <c r="D14" s="363" t="s">
        <v>1296</v>
      </c>
      <c r="E14" s="362" t="s">
        <v>1294</v>
      </c>
      <c r="F14" s="364">
        <v>4.8350000000000001E-37</v>
      </c>
      <c r="G14" s="365">
        <v>8.0271599999999999E-2</v>
      </c>
      <c r="H14" s="362" t="s">
        <v>1294</v>
      </c>
      <c r="I14" s="362">
        <v>4.8350000000000001E-37</v>
      </c>
      <c r="J14" s="365">
        <v>1</v>
      </c>
      <c r="K14" s="441" t="s">
        <v>15</v>
      </c>
    </row>
    <row r="15" spans="1:11">
      <c r="A15" s="3" t="s">
        <v>1290</v>
      </c>
      <c r="B15" s="3" t="s">
        <v>782</v>
      </c>
      <c r="C15" s="3" t="s">
        <v>43</v>
      </c>
      <c r="D15" s="329" t="s">
        <v>1247</v>
      </c>
      <c r="E15" s="3" t="s">
        <v>106</v>
      </c>
      <c r="F15" s="13">
        <v>1.159E-19</v>
      </c>
      <c r="G15" s="103">
        <v>3.6991599999999999E-2</v>
      </c>
      <c r="H15" s="3" t="s">
        <v>106</v>
      </c>
      <c r="I15" s="3">
        <v>1.159E-19</v>
      </c>
      <c r="J15" s="103">
        <v>1</v>
      </c>
      <c r="K15" s="438" t="s">
        <v>60</v>
      </c>
    </row>
    <row r="16" spans="1:11">
      <c r="A16" s="182" t="s">
        <v>1290</v>
      </c>
      <c r="B16" s="182" t="s">
        <v>782</v>
      </c>
      <c r="C16" s="182" t="s">
        <v>43</v>
      </c>
      <c r="D16" s="330" t="s">
        <v>1246</v>
      </c>
      <c r="E16" s="182" t="s">
        <v>62</v>
      </c>
      <c r="F16" s="184">
        <v>1.1809999999999999E-18</v>
      </c>
      <c r="G16" s="185">
        <v>2.2937200000000001E-2</v>
      </c>
      <c r="H16" s="182" t="s">
        <v>106</v>
      </c>
      <c r="I16" s="182">
        <v>1.159E-19</v>
      </c>
      <c r="J16" s="185">
        <v>1</v>
      </c>
      <c r="K16" s="440" t="s">
        <v>60</v>
      </c>
    </row>
    <row r="17" spans="1:11">
      <c r="A17" s="3" t="s">
        <v>1290</v>
      </c>
      <c r="B17" s="3" t="s">
        <v>782</v>
      </c>
      <c r="C17" s="3" t="s">
        <v>43</v>
      </c>
      <c r="D17" s="329" t="s">
        <v>56</v>
      </c>
      <c r="E17" s="3" t="s">
        <v>106</v>
      </c>
      <c r="F17" s="13">
        <v>1.159E-19</v>
      </c>
      <c r="G17" s="103">
        <v>2.0999299999999999E-2</v>
      </c>
      <c r="H17" s="3" t="s">
        <v>106</v>
      </c>
      <c r="I17" s="3">
        <v>1.159E-19</v>
      </c>
      <c r="J17" s="103">
        <v>1</v>
      </c>
      <c r="K17" s="438" t="s">
        <v>60</v>
      </c>
    </row>
    <row r="18" spans="1:11">
      <c r="A18" s="3" t="s">
        <v>1290</v>
      </c>
      <c r="B18" s="3" t="s">
        <v>782</v>
      </c>
      <c r="C18" s="3" t="s">
        <v>43</v>
      </c>
      <c r="D18" s="329" t="s">
        <v>1250</v>
      </c>
      <c r="E18" s="3" t="s">
        <v>62</v>
      </c>
      <c r="F18" s="13">
        <v>1.1809999999999999E-18</v>
      </c>
      <c r="G18" s="103">
        <v>1.7629499999999999E-2</v>
      </c>
      <c r="H18" s="3" t="s">
        <v>106</v>
      </c>
      <c r="I18" s="3">
        <v>1.159E-19</v>
      </c>
      <c r="J18" s="103">
        <v>1</v>
      </c>
      <c r="K18" s="438" t="s">
        <v>60</v>
      </c>
    </row>
    <row r="19" spans="1:11">
      <c r="A19" s="3" t="s">
        <v>1290</v>
      </c>
      <c r="B19" s="3" t="s">
        <v>782</v>
      </c>
      <c r="C19" s="3" t="s">
        <v>43</v>
      </c>
      <c r="D19" s="329" t="s">
        <v>1246</v>
      </c>
      <c r="E19" s="3" t="s">
        <v>106</v>
      </c>
      <c r="F19" s="13">
        <v>1.159E-19</v>
      </c>
      <c r="G19" s="103">
        <v>1.6854299999999999E-2</v>
      </c>
      <c r="H19" s="3" t="s">
        <v>106</v>
      </c>
      <c r="I19" s="3">
        <v>1.159E-19</v>
      </c>
      <c r="J19" s="103">
        <v>1</v>
      </c>
      <c r="K19" s="438" t="s">
        <v>60</v>
      </c>
    </row>
    <row r="20" spans="1:11">
      <c r="A20" s="3" t="s">
        <v>1290</v>
      </c>
      <c r="B20" s="3" t="s">
        <v>782</v>
      </c>
      <c r="C20" s="3" t="s">
        <v>43</v>
      </c>
      <c r="D20" s="329" t="s">
        <v>1249</v>
      </c>
      <c r="E20" s="3" t="s">
        <v>106</v>
      </c>
      <c r="F20" s="13">
        <v>1.159E-19</v>
      </c>
      <c r="G20" s="103">
        <v>1.38131E-2</v>
      </c>
      <c r="H20" s="3" t="s">
        <v>106</v>
      </c>
      <c r="I20" s="3">
        <v>1.159E-19</v>
      </c>
      <c r="J20" s="103">
        <v>1</v>
      </c>
      <c r="K20" s="438" t="s">
        <v>60</v>
      </c>
    </row>
    <row r="21" spans="1:11">
      <c r="A21" s="3" t="s">
        <v>1290</v>
      </c>
      <c r="B21" s="3" t="s">
        <v>782</v>
      </c>
      <c r="C21" s="3" t="s">
        <v>43</v>
      </c>
      <c r="D21" s="329" t="s">
        <v>56</v>
      </c>
      <c r="E21" s="3" t="s">
        <v>62</v>
      </c>
      <c r="F21" s="13">
        <v>1.1809999999999999E-18</v>
      </c>
      <c r="G21" s="103">
        <v>1.2687800000000001E-2</v>
      </c>
      <c r="H21" s="3" t="s">
        <v>106</v>
      </c>
      <c r="I21" s="3">
        <v>1.159E-19</v>
      </c>
      <c r="J21" s="103">
        <v>1</v>
      </c>
      <c r="K21" s="438" t="s">
        <v>60</v>
      </c>
    </row>
    <row r="22" spans="1:11" ht="16.5" thickBot="1">
      <c r="A22" s="68" t="s">
        <v>1290</v>
      </c>
      <c r="B22" s="68" t="s">
        <v>782</v>
      </c>
      <c r="C22" s="68" t="s">
        <v>43</v>
      </c>
      <c r="D22" s="331" t="s">
        <v>1250</v>
      </c>
      <c r="E22" s="68" t="s">
        <v>106</v>
      </c>
      <c r="F22" s="98">
        <v>1.159E-19</v>
      </c>
      <c r="G22" s="181">
        <v>1.2665900000000001E-2</v>
      </c>
      <c r="H22" s="68" t="s">
        <v>106</v>
      </c>
      <c r="I22" s="68">
        <v>1.159E-19</v>
      </c>
      <c r="J22" s="181">
        <v>1</v>
      </c>
      <c r="K22" s="442" t="s">
        <v>60</v>
      </c>
    </row>
    <row r="23" spans="1:11" s="6" customFormat="1">
      <c r="A23" s="323" t="s">
        <v>1401</v>
      </c>
      <c r="B23" s="280"/>
      <c r="C23" s="322"/>
      <c r="D23" s="280"/>
      <c r="E23" s="324"/>
      <c r="F23" s="325"/>
      <c r="G23" s="106"/>
      <c r="H23" s="21"/>
    </row>
    <row r="24" spans="1:11" s="6" customFormat="1" ht="18">
      <c r="A24" s="326" t="s">
        <v>1342</v>
      </c>
      <c r="B24" s="317"/>
      <c r="C24" s="317"/>
      <c r="D24" s="317"/>
      <c r="E24" s="317"/>
      <c r="F24" s="317"/>
      <c r="G24" s="106"/>
      <c r="H24" s="21"/>
    </row>
    <row r="25" spans="1:11" s="6" customFormat="1">
      <c r="A25" s="6" t="s">
        <v>1402</v>
      </c>
      <c r="F25" s="20"/>
      <c r="G25" s="106"/>
      <c r="H25" s="21"/>
    </row>
    <row r="26" spans="1:11" s="15" customFormat="1">
      <c r="A26" s="381" t="s">
        <v>1344</v>
      </c>
      <c r="F26" s="327"/>
      <c r="G26" s="328"/>
      <c r="H26" s="107"/>
    </row>
  </sheetData>
  <sortState ref="A15:K22">
    <sortCondition descending="1" ref="G15:G22"/>
    <sortCondition ref="F15:F22"/>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7"/>
  <sheetViews>
    <sheetView workbookViewId="0"/>
  </sheetViews>
  <sheetFormatPr defaultRowHeight="15.75"/>
  <cols>
    <col min="1" max="1" width="20.25" customWidth="1"/>
    <col min="2" max="2" width="23.125" customWidth="1"/>
    <col min="3" max="3" width="10.125" customWidth="1"/>
    <col min="4" max="4" width="16.875" customWidth="1"/>
    <col min="5" max="5" width="11.25" customWidth="1"/>
    <col min="6" max="6" width="10.5" customWidth="1"/>
    <col min="8" max="8" width="12.75" customWidth="1"/>
    <col min="11" max="11" width="11" customWidth="1"/>
  </cols>
  <sheetData>
    <row r="1" spans="1:12" ht="16.5" thickBot="1">
      <c r="A1" s="321" t="s">
        <v>1420</v>
      </c>
      <c r="B1" s="64"/>
      <c r="C1" s="64"/>
      <c r="D1" s="64"/>
      <c r="E1" s="64"/>
      <c r="F1" s="64"/>
      <c r="G1" s="64"/>
      <c r="H1" s="64"/>
      <c r="I1" s="64"/>
      <c r="J1" s="231"/>
      <c r="K1" s="64"/>
    </row>
    <row r="2" spans="1:12" ht="66" thickBot="1">
      <c r="A2" s="318" t="s">
        <v>61</v>
      </c>
      <c r="B2" s="318" t="s">
        <v>1220</v>
      </c>
      <c r="C2" s="318" t="s">
        <v>1289</v>
      </c>
      <c r="D2" s="318" t="s">
        <v>355</v>
      </c>
      <c r="E2" s="318" t="s">
        <v>1221</v>
      </c>
      <c r="F2" s="318" t="s">
        <v>1286</v>
      </c>
      <c r="G2" s="319" t="s">
        <v>1222</v>
      </c>
      <c r="H2" s="318" t="s">
        <v>45</v>
      </c>
      <c r="I2" s="318" t="s">
        <v>1286</v>
      </c>
      <c r="J2" s="320" t="s">
        <v>1287</v>
      </c>
      <c r="K2" s="318" t="s">
        <v>1288</v>
      </c>
    </row>
    <row r="3" spans="1:12">
      <c r="A3" s="355" t="s">
        <v>1282</v>
      </c>
      <c r="B3" s="355" t="s">
        <v>1295</v>
      </c>
      <c r="C3" s="355" t="s">
        <v>1291</v>
      </c>
      <c r="D3" s="356" t="s">
        <v>65</v>
      </c>
      <c r="E3" s="355" t="s">
        <v>67</v>
      </c>
      <c r="F3" s="357">
        <v>0</v>
      </c>
      <c r="G3" s="358">
        <v>1</v>
      </c>
      <c r="H3" s="355" t="s">
        <v>67</v>
      </c>
      <c r="I3" s="357">
        <v>0</v>
      </c>
      <c r="J3" s="358">
        <v>1</v>
      </c>
      <c r="K3" s="443" t="s">
        <v>65</v>
      </c>
    </row>
    <row r="4" spans="1:12">
      <c r="A4" s="182" t="s">
        <v>1282</v>
      </c>
      <c r="B4" s="182" t="s">
        <v>1295</v>
      </c>
      <c r="C4" s="182" t="s">
        <v>1291</v>
      </c>
      <c r="D4" s="330" t="s">
        <v>1301</v>
      </c>
      <c r="E4" s="182" t="s">
        <v>67</v>
      </c>
      <c r="F4" s="184">
        <v>0</v>
      </c>
      <c r="G4" s="185">
        <v>3.1435400000000002E-2</v>
      </c>
      <c r="H4" s="182" t="s">
        <v>67</v>
      </c>
      <c r="I4" s="184">
        <v>0</v>
      </c>
      <c r="J4" s="185">
        <v>1</v>
      </c>
      <c r="K4" s="440" t="s">
        <v>65</v>
      </c>
      <c r="L4" s="332"/>
    </row>
    <row r="5" spans="1:12">
      <c r="A5" s="336" t="s">
        <v>1282</v>
      </c>
      <c r="B5" s="336" t="s">
        <v>1295</v>
      </c>
      <c r="C5" s="336" t="s">
        <v>1291</v>
      </c>
      <c r="D5" s="337" t="s">
        <v>1300</v>
      </c>
      <c r="E5" s="336" t="s">
        <v>67</v>
      </c>
      <c r="F5" s="338">
        <v>0</v>
      </c>
      <c r="G5" s="339">
        <v>1.1975299999999999E-2</v>
      </c>
      <c r="H5" s="336" t="s">
        <v>67</v>
      </c>
      <c r="I5" s="338">
        <v>0</v>
      </c>
      <c r="J5" s="339">
        <v>1</v>
      </c>
      <c r="K5" s="444" t="s">
        <v>65</v>
      </c>
      <c r="L5" s="332"/>
    </row>
    <row r="6" spans="1:12">
      <c r="A6" s="186" t="s">
        <v>1282</v>
      </c>
      <c r="B6" s="186" t="s">
        <v>1295</v>
      </c>
      <c r="C6" s="186" t="s">
        <v>1297</v>
      </c>
      <c r="D6" s="359" t="s">
        <v>70</v>
      </c>
      <c r="E6" s="186" t="s">
        <v>1298</v>
      </c>
      <c r="F6" s="360">
        <v>1.6217199999999999E-222</v>
      </c>
      <c r="G6" s="361">
        <v>0.46332099999999998</v>
      </c>
      <c r="H6" s="186" t="s">
        <v>1302</v>
      </c>
      <c r="I6" s="360">
        <v>1.62118E-222</v>
      </c>
      <c r="J6" s="361">
        <v>0.996</v>
      </c>
      <c r="K6" s="440" t="s">
        <v>70</v>
      </c>
      <c r="L6" s="332"/>
    </row>
    <row r="7" spans="1:12">
      <c r="A7" s="108" t="s">
        <v>1282</v>
      </c>
      <c r="B7" s="108" t="s">
        <v>1295</v>
      </c>
      <c r="C7" s="108" t="s">
        <v>1297</v>
      </c>
      <c r="D7" s="333" t="s">
        <v>1299</v>
      </c>
      <c r="E7" s="108" t="s">
        <v>1298</v>
      </c>
      <c r="F7" s="334">
        <v>1.6217199999999999E-222</v>
      </c>
      <c r="G7" s="335">
        <v>3.8113000000000001E-2</v>
      </c>
      <c r="H7" s="108" t="s">
        <v>1302</v>
      </c>
      <c r="I7" s="334">
        <v>1.62118E-222</v>
      </c>
      <c r="J7" s="335">
        <v>0.996</v>
      </c>
      <c r="K7" s="441" t="s">
        <v>70</v>
      </c>
      <c r="L7" s="332"/>
    </row>
    <row r="8" spans="1:12">
      <c r="A8" s="373" t="s">
        <v>1282</v>
      </c>
      <c r="B8" s="373" t="s">
        <v>781</v>
      </c>
      <c r="C8" s="373" t="s">
        <v>1291</v>
      </c>
      <c r="D8" s="374" t="s">
        <v>65</v>
      </c>
      <c r="E8" s="373" t="s">
        <v>67</v>
      </c>
      <c r="F8" s="375">
        <v>0</v>
      </c>
      <c r="G8" s="376">
        <v>0.13435</v>
      </c>
      <c r="H8" s="373" t="s">
        <v>67</v>
      </c>
      <c r="I8" s="375">
        <v>0</v>
      </c>
      <c r="J8" s="376">
        <v>1</v>
      </c>
      <c r="K8" s="444" t="s">
        <v>65</v>
      </c>
    </row>
    <row r="9" spans="1:12">
      <c r="A9" s="340" t="s">
        <v>1282</v>
      </c>
      <c r="B9" s="340" t="s">
        <v>781</v>
      </c>
      <c r="C9" s="340" t="s">
        <v>1297</v>
      </c>
      <c r="D9" s="341" t="s">
        <v>1303</v>
      </c>
      <c r="E9" s="340" t="s">
        <v>1298</v>
      </c>
      <c r="F9" s="342">
        <v>1.6217199999999999E-222</v>
      </c>
      <c r="G9" s="343">
        <v>3.22975E-2</v>
      </c>
      <c r="H9" s="340" t="s">
        <v>1302</v>
      </c>
      <c r="I9" s="342">
        <v>1.62118E-222</v>
      </c>
      <c r="J9" s="343">
        <v>0.996</v>
      </c>
      <c r="K9" s="445" t="s">
        <v>70</v>
      </c>
      <c r="L9" s="332"/>
    </row>
    <row r="10" spans="1:12">
      <c r="A10" s="108" t="s">
        <v>1282</v>
      </c>
      <c r="B10" s="108" t="s">
        <v>781</v>
      </c>
      <c r="C10" s="108" t="s">
        <v>1297</v>
      </c>
      <c r="D10" s="333" t="s">
        <v>1304</v>
      </c>
      <c r="E10" s="108" t="s">
        <v>1298</v>
      </c>
      <c r="F10" s="334">
        <v>1.6217199999999999E-222</v>
      </c>
      <c r="G10" s="335">
        <v>1.2060299999999999E-2</v>
      </c>
      <c r="H10" s="108" t="s">
        <v>1302</v>
      </c>
      <c r="I10" s="334">
        <v>1.62118E-222</v>
      </c>
      <c r="J10" s="335">
        <v>0.996</v>
      </c>
      <c r="K10" s="441" t="s">
        <v>70</v>
      </c>
      <c r="L10" s="332"/>
    </row>
    <row r="11" spans="1:12">
      <c r="A11" s="344" t="s">
        <v>1282</v>
      </c>
      <c r="B11" s="344" t="s">
        <v>782</v>
      </c>
      <c r="C11" s="344" t="s">
        <v>1065</v>
      </c>
      <c r="D11" s="345" t="s">
        <v>1307</v>
      </c>
      <c r="E11" s="344" t="s">
        <v>1308</v>
      </c>
      <c r="F11" s="346">
        <v>0</v>
      </c>
      <c r="G11" s="347">
        <v>1.7634899999999998E-2</v>
      </c>
      <c r="H11" s="344" t="s">
        <v>1308</v>
      </c>
      <c r="I11" s="346">
        <v>0</v>
      </c>
      <c r="J11" s="347">
        <v>1</v>
      </c>
      <c r="K11" s="446" t="s">
        <v>14</v>
      </c>
    </row>
    <row r="12" spans="1:12">
      <c r="A12" s="186" t="s">
        <v>1282</v>
      </c>
      <c r="B12" s="186" t="s">
        <v>782</v>
      </c>
      <c r="C12" s="186" t="s">
        <v>1241</v>
      </c>
      <c r="D12" s="359" t="s">
        <v>104</v>
      </c>
      <c r="E12" s="186" t="s">
        <v>1305</v>
      </c>
      <c r="F12" s="360">
        <v>2.06953E-184</v>
      </c>
      <c r="G12" s="361">
        <v>0.137935</v>
      </c>
      <c r="H12" s="186" t="s">
        <v>1305</v>
      </c>
      <c r="I12" s="360">
        <v>2.06953E-184</v>
      </c>
      <c r="J12" s="361">
        <v>1</v>
      </c>
      <c r="K12" s="440" t="s">
        <v>105</v>
      </c>
    </row>
    <row r="13" spans="1:12" ht="16.5" thickBot="1">
      <c r="A13" s="68" t="s">
        <v>1282</v>
      </c>
      <c r="B13" s="68" t="s">
        <v>782</v>
      </c>
      <c r="C13" s="68" t="s">
        <v>1241</v>
      </c>
      <c r="D13" s="331" t="s">
        <v>1306</v>
      </c>
      <c r="E13" s="68" t="s">
        <v>1305</v>
      </c>
      <c r="F13" s="98">
        <v>2.06953E-184</v>
      </c>
      <c r="G13" s="181">
        <v>1.00488E-2</v>
      </c>
      <c r="H13" s="68" t="s">
        <v>1305</v>
      </c>
      <c r="I13" s="98">
        <v>2.06953E-184</v>
      </c>
      <c r="J13" s="181">
        <v>1</v>
      </c>
      <c r="K13" s="442" t="s">
        <v>105</v>
      </c>
    </row>
    <row r="14" spans="1:12">
      <c r="A14" s="186" t="s">
        <v>1314</v>
      </c>
      <c r="B14" s="186" t="s">
        <v>781</v>
      </c>
      <c r="C14" s="186" t="s">
        <v>40</v>
      </c>
      <c r="D14" s="359" t="s">
        <v>51</v>
      </c>
      <c r="E14" s="186" t="s">
        <v>1309</v>
      </c>
      <c r="F14" s="360">
        <v>0</v>
      </c>
      <c r="G14" s="361">
        <v>0.99526700000000001</v>
      </c>
      <c r="H14" s="186" t="s">
        <v>1309</v>
      </c>
      <c r="I14" s="360">
        <v>0</v>
      </c>
      <c r="J14" s="361">
        <v>1</v>
      </c>
      <c r="K14" s="440" t="s">
        <v>1354</v>
      </c>
    </row>
    <row r="15" spans="1:12">
      <c r="A15" s="186" t="s">
        <v>1314</v>
      </c>
      <c r="B15" s="186" t="s">
        <v>781</v>
      </c>
      <c r="C15" s="186" t="s">
        <v>40</v>
      </c>
      <c r="D15" s="359" t="s">
        <v>53</v>
      </c>
      <c r="E15" s="186" t="s">
        <v>1309</v>
      </c>
      <c r="F15" s="360">
        <v>0</v>
      </c>
      <c r="G15" s="361">
        <v>5.7057799999999999E-2</v>
      </c>
      <c r="H15" s="186" t="s">
        <v>1309</v>
      </c>
      <c r="I15" s="360">
        <v>0</v>
      </c>
      <c r="J15" s="361">
        <v>1</v>
      </c>
      <c r="K15" s="440" t="s">
        <v>1354</v>
      </c>
    </row>
    <row r="16" spans="1:12">
      <c r="A16" s="182" t="s">
        <v>1314</v>
      </c>
      <c r="B16" s="182" t="s">
        <v>781</v>
      </c>
      <c r="C16" s="182" t="s">
        <v>40</v>
      </c>
      <c r="D16" s="330" t="s">
        <v>54</v>
      </c>
      <c r="E16" s="182" t="s">
        <v>1309</v>
      </c>
      <c r="F16" s="184">
        <v>0</v>
      </c>
      <c r="G16" s="185">
        <v>1.51416E-2</v>
      </c>
      <c r="H16" s="182" t="s">
        <v>1309</v>
      </c>
      <c r="I16" s="184">
        <v>0</v>
      </c>
      <c r="J16" s="185">
        <v>1</v>
      </c>
      <c r="K16" s="440" t="s">
        <v>1354</v>
      </c>
    </row>
    <row r="17" spans="1:11">
      <c r="A17" s="182" t="s">
        <v>1314</v>
      </c>
      <c r="B17" s="182" t="s">
        <v>781</v>
      </c>
      <c r="C17" s="182" t="s">
        <v>40</v>
      </c>
      <c r="D17" s="330" t="s">
        <v>52</v>
      </c>
      <c r="E17" s="182" t="s">
        <v>1309</v>
      </c>
      <c r="F17" s="184">
        <v>0</v>
      </c>
      <c r="G17" s="185">
        <v>1.13612E-2</v>
      </c>
      <c r="H17" s="182" t="s">
        <v>1309</v>
      </c>
      <c r="I17" s="184">
        <v>0</v>
      </c>
      <c r="J17" s="185">
        <v>1</v>
      </c>
      <c r="K17" s="440" t="s">
        <v>1354</v>
      </c>
    </row>
    <row r="18" spans="1:11">
      <c r="A18" s="377" t="s">
        <v>1314</v>
      </c>
      <c r="B18" s="377" t="s">
        <v>781</v>
      </c>
      <c r="C18" s="377" t="s">
        <v>1310</v>
      </c>
      <c r="D18" s="378" t="s">
        <v>55</v>
      </c>
      <c r="E18" s="377" t="s">
        <v>1311</v>
      </c>
      <c r="F18" s="379">
        <v>0</v>
      </c>
      <c r="G18" s="380">
        <v>0.99949900000000003</v>
      </c>
      <c r="H18" s="377" t="s">
        <v>1311</v>
      </c>
      <c r="I18" s="379">
        <v>0</v>
      </c>
      <c r="J18" s="380">
        <v>1</v>
      </c>
      <c r="K18" s="445" t="s">
        <v>1355</v>
      </c>
    </row>
    <row r="19" spans="1:11">
      <c r="A19" s="108" t="s">
        <v>1314</v>
      </c>
      <c r="B19" s="108" t="s">
        <v>781</v>
      </c>
      <c r="C19" s="108" t="s">
        <v>1310</v>
      </c>
      <c r="D19" s="333" t="s">
        <v>26</v>
      </c>
      <c r="E19" s="108" t="s">
        <v>1311</v>
      </c>
      <c r="F19" s="334">
        <v>0</v>
      </c>
      <c r="G19" s="335">
        <v>3.9790100000000002E-2</v>
      </c>
      <c r="H19" s="108" t="s">
        <v>1311</v>
      </c>
      <c r="I19" s="334">
        <v>0</v>
      </c>
      <c r="J19" s="335">
        <v>1</v>
      </c>
      <c r="K19" s="441" t="s">
        <v>1355</v>
      </c>
    </row>
    <row r="20" spans="1:11">
      <c r="A20" s="186" t="s">
        <v>1314</v>
      </c>
      <c r="B20" s="186" t="s">
        <v>782</v>
      </c>
      <c r="C20" s="186" t="s">
        <v>1241</v>
      </c>
      <c r="D20" s="359" t="s">
        <v>104</v>
      </c>
      <c r="E20" s="186" t="s">
        <v>1312</v>
      </c>
      <c r="F20" s="360">
        <v>0</v>
      </c>
      <c r="G20" s="361">
        <v>0.33745399999999998</v>
      </c>
      <c r="H20" s="186" t="s">
        <v>1312</v>
      </c>
      <c r="I20" s="360">
        <v>0</v>
      </c>
      <c r="J20" s="361">
        <v>1</v>
      </c>
      <c r="K20" s="440" t="s">
        <v>105</v>
      </c>
    </row>
    <row r="21" spans="1:11">
      <c r="A21" s="182" t="s">
        <v>1314</v>
      </c>
      <c r="B21" s="3" t="s">
        <v>782</v>
      </c>
      <c r="C21" s="3" t="s">
        <v>1241</v>
      </c>
      <c r="D21" s="329" t="s">
        <v>1306</v>
      </c>
      <c r="E21" s="3" t="s">
        <v>1312</v>
      </c>
      <c r="F21" s="13">
        <v>0</v>
      </c>
      <c r="G21" s="103">
        <v>1.6232699999999999E-2</v>
      </c>
      <c r="H21" s="3" t="s">
        <v>1312</v>
      </c>
      <c r="I21" s="13">
        <v>0</v>
      </c>
      <c r="J21" s="103">
        <v>1</v>
      </c>
      <c r="K21" s="438" t="s">
        <v>105</v>
      </c>
    </row>
    <row r="22" spans="1:11">
      <c r="A22" s="377" t="s">
        <v>1314</v>
      </c>
      <c r="B22" s="377" t="s">
        <v>782</v>
      </c>
      <c r="C22" s="377" t="s">
        <v>40</v>
      </c>
      <c r="D22" s="378" t="s">
        <v>51</v>
      </c>
      <c r="E22" s="377" t="s">
        <v>1309</v>
      </c>
      <c r="F22" s="379">
        <v>0</v>
      </c>
      <c r="G22" s="380">
        <v>0.99341400000000002</v>
      </c>
      <c r="H22" s="377" t="s">
        <v>1309</v>
      </c>
      <c r="I22" s="379">
        <v>0</v>
      </c>
      <c r="J22" s="380">
        <v>1</v>
      </c>
      <c r="K22" s="445" t="s">
        <v>1354</v>
      </c>
    </row>
    <row r="23" spans="1:11">
      <c r="A23" s="182" t="s">
        <v>1314</v>
      </c>
      <c r="B23" s="182" t="s">
        <v>782</v>
      </c>
      <c r="C23" s="182" t="s">
        <v>40</v>
      </c>
      <c r="D23" s="330" t="s">
        <v>20</v>
      </c>
      <c r="E23" s="182" t="s">
        <v>1309</v>
      </c>
      <c r="F23" s="184">
        <v>0</v>
      </c>
      <c r="G23" s="185">
        <v>2.2544000000000002E-2</v>
      </c>
      <c r="H23" s="182" t="s">
        <v>1309</v>
      </c>
      <c r="I23" s="184">
        <v>0</v>
      </c>
      <c r="J23" s="185">
        <v>1</v>
      </c>
      <c r="K23" s="440" t="s">
        <v>1354</v>
      </c>
    </row>
    <row r="24" spans="1:11">
      <c r="A24" s="336" t="s">
        <v>1314</v>
      </c>
      <c r="B24" s="336" t="s">
        <v>782</v>
      </c>
      <c r="C24" s="336" t="s">
        <v>40</v>
      </c>
      <c r="D24" s="337" t="s">
        <v>21</v>
      </c>
      <c r="E24" s="336" t="s">
        <v>1309</v>
      </c>
      <c r="F24" s="338">
        <v>0</v>
      </c>
      <c r="G24" s="339">
        <v>1.14077E-2</v>
      </c>
      <c r="H24" s="336" t="s">
        <v>1309</v>
      </c>
      <c r="I24" s="338">
        <v>0</v>
      </c>
      <c r="J24" s="339">
        <v>1</v>
      </c>
      <c r="K24" s="444" t="s">
        <v>1354</v>
      </c>
    </row>
    <row r="25" spans="1:11">
      <c r="A25" s="182" t="s">
        <v>1314</v>
      </c>
      <c r="B25" s="182" t="s">
        <v>782</v>
      </c>
      <c r="C25" s="182" t="s">
        <v>1310</v>
      </c>
      <c r="D25" s="330" t="s">
        <v>26</v>
      </c>
      <c r="E25" s="182" t="s">
        <v>1311</v>
      </c>
      <c r="F25" s="184">
        <v>0</v>
      </c>
      <c r="G25" s="185">
        <v>2.0572699999999999E-2</v>
      </c>
      <c r="H25" s="182" t="s">
        <v>1311</v>
      </c>
      <c r="I25" s="184">
        <v>0</v>
      </c>
      <c r="J25" s="185">
        <v>1</v>
      </c>
      <c r="K25" s="440" t="s">
        <v>1355</v>
      </c>
    </row>
    <row r="26" spans="1:11" ht="16.5" thickBot="1">
      <c r="A26" s="68" t="s">
        <v>1314</v>
      </c>
      <c r="B26" s="68" t="s">
        <v>782</v>
      </c>
      <c r="C26" s="68" t="s">
        <v>1310</v>
      </c>
      <c r="D26" s="331" t="s">
        <v>1313</v>
      </c>
      <c r="E26" s="68" t="s">
        <v>1311</v>
      </c>
      <c r="F26" s="98">
        <v>0</v>
      </c>
      <c r="G26" s="181">
        <v>1.17625E-2</v>
      </c>
      <c r="H26" s="68" t="s">
        <v>1311</v>
      </c>
      <c r="I26" s="98">
        <v>0</v>
      </c>
      <c r="J26" s="181">
        <v>1</v>
      </c>
      <c r="K26" s="442" t="s">
        <v>1355</v>
      </c>
    </row>
    <row r="27" spans="1:11">
      <c r="A27" s="182" t="s">
        <v>1319</v>
      </c>
      <c r="B27" s="182" t="s">
        <v>781</v>
      </c>
      <c r="C27" s="182" t="s">
        <v>1241</v>
      </c>
      <c r="D27" s="330" t="s">
        <v>1315</v>
      </c>
      <c r="E27" s="182" t="s">
        <v>1316</v>
      </c>
      <c r="F27" s="184">
        <v>3.1296400000000001E-116</v>
      </c>
      <c r="G27" s="185">
        <v>1.1747199999999999E-2</v>
      </c>
      <c r="H27" s="182" t="s">
        <v>1316</v>
      </c>
      <c r="I27" s="184">
        <v>3.1296400000000001E-116</v>
      </c>
      <c r="J27" s="185">
        <v>1</v>
      </c>
      <c r="K27" s="440" t="s">
        <v>105</v>
      </c>
    </row>
    <row r="28" spans="1:11">
      <c r="A28" s="340" t="s">
        <v>1319</v>
      </c>
      <c r="B28" s="340" t="s">
        <v>781</v>
      </c>
      <c r="C28" s="340" t="s">
        <v>40</v>
      </c>
      <c r="D28" s="341" t="s">
        <v>53</v>
      </c>
      <c r="E28" s="340" t="s">
        <v>1317</v>
      </c>
      <c r="F28" s="342">
        <v>0</v>
      </c>
      <c r="G28" s="343">
        <v>3.29628E-2</v>
      </c>
      <c r="H28" s="340" t="s">
        <v>1317</v>
      </c>
      <c r="I28" s="342">
        <v>0</v>
      </c>
      <c r="J28" s="343">
        <v>1</v>
      </c>
      <c r="K28" s="445" t="s">
        <v>1356</v>
      </c>
    </row>
    <row r="29" spans="1:11">
      <c r="A29" s="182" t="s">
        <v>1319</v>
      </c>
      <c r="B29" s="182" t="s">
        <v>781</v>
      </c>
      <c r="C29" s="182" t="s">
        <v>40</v>
      </c>
      <c r="D29" s="330" t="s">
        <v>1318</v>
      </c>
      <c r="E29" s="182" t="s">
        <v>1317</v>
      </c>
      <c r="F29" s="184">
        <v>0</v>
      </c>
      <c r="G29" s="185">
        <v>1.05615E-2</v>
      </c>
      <c r="H29" s="182" t="s">
        <v>1317</v>
      </c>
      <c r="I29" s="184">
        <v>0</v>
      </c>
      <c r="J29" s="185">
        <v>1</v>
      </c>
      <c r="K29" s="440" t="s">
        <v>1356</v>
      </c>
    </row>
    <row r="30" spans="1:11">
      <c r="A30" s="108" t="s">
        <v>1319</v>
      </c>
      <c r="B30" s="108" t="s">
        <v>781</v>
      </c>
      <c r="C30" s="108" t="s">
        <v>40</v>
      </c>
      <c r="D30" s="333" t="s">
        <v>20</v>
      </c>
      <c r="E30" s="108" t="s">
        <v>1317</v>
      </c>
      <c r="F30" s="334">
        <v>0</v>
      </c>
      <c r="G30" s="335">
        <v>1.15666E-2</v>
      </c>
      <c r="H30" s="108" t="s">
        <v>1317</v>
      </c>
      <c r="I30" s="334">
        <v>0</v>
      </c>
      <c r="J30" s="335">
        <v>1</v>
      </c>
      <c r="K30" s="441" t="s">
        <v>1356</v>
      </c>
    </row>
    <row r="31" spans="1:11">
      <c r="A31" s="344" t="s">
        <v>1319</v>
      </c>
      <c r="B31" s="344" t="s">
        <v>782</v>
      </c>
      <c r="C31" s="344" t="s">
        <v>1065</v>
      </c>
      <c r="D31" s="345" t="s">
        <v>1307</v>
      </c>
      <c r="E31" s="344" t="s">
        <v>1308</v>
      </c>
      <c r="F31" s="346">
        <v>0</v>
      </c>
      <c r="G31" s="347">
        <v>1.7634899999999998E-2</v>
      </c>
      <c r="H31" s="344" t="s">
        <v>1308</v>
      </c>
      <c r="I31" s="346">
        <v>0</v>
      </c>
      <c r="J31" s="347">
        <v>1</v>
      </c>
      <c r="K31" s="446" t="s">
        <v>14</v>
      </c>
    </row>
    <row r="32" spans="1:11" ht="16.5" thickBot="1">
      <c r="A32" s="68" t="s">
        <v>1319</v>
      </c>
      <c r="B32" s="68" t="s">
        <v>782</v>
      </c>
      <c r="C32" s="68" t="s">
        <v>1241</v>
      </c>
      <c r="D32" s="331" t="s">
        <v>1306</v>
      </c>
      <c r="E32" s="68" t="s">
        <v>1316</v>
      </c>
      <c r="F32" s="98">
        <v>3.1296400000000001E-116</v>
      </c>
      <c r="G32" s="181">
        <v>2.0884199999999999E-2</v>
      </c>
      <c r="H32" s="68" t="s">
        <v>1316</v>
      </c>
      <c r="I32" s="98">
        <v>3.1296400000000001E-116</v>
      </c>
      <c r="J32" s="181">
        <v>1</v>
      </c>
      <c r="K32" s="442" t="s">
        <v>105</v>
      </c>
    </row>
    <row r="33" spans="1:8">
      <c r="A33" t="s">
        <v>1352</v>
      </c>
    </row>
    <row r="34" spans="1:8" s="6" customFormat="1">
      <c r="A34" s="323" t="s">
        <v>1401</v>
      </c>
      <c r="B34" s="280"/>
      <c r="C34" s="322"/>
      <c r="D34" s="280"/>
      <c r="E34" s="324"/>
      <c r="F34" s="325"/>
      <c r="G34" s="106"/>
      <c r="H34" s="21"/>
    </row>
    <row r="35" spans="1:8" s="6" customFormat="1" ht="18">
      <c r="A35" s="326" t="s">
        <v>1342</v>
      </c>
      <c r="B35" s="317"/>
      <c r="C35" s="317"/>
      <c r="D35" s="317"/>
      <c r="E35" s="317"/>
      <c r="F35" s="317"/>
      <c r="G35" s="106"/>
      <c r="H35" s="21"/>
    </row>
    <row r="36" spans="1:8" s="6" customFormat="1">
      <c r="A36" s="6" t="s">
        <v>1351</v>
      </c>
      <c r="F36" s="20"/>
      <c r="G36" s="106"/>
      <c r="H36" s="21"/>
    </row>
    <row r="37" spans="1:8" s="15" customFormat="1">
      <c r="A37" s="381" t="s">
        <v>1344</v>
      </c>
      <c r="F37" s="327"/>
      <c r="G37" s="328"/>
      <c r="H37" s="107"/>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0"/>
  <sheetViews>
    <sheetView workbookViewId="0"/>
  </sheetViews>
  <sheetFormatPr defaultRowHeight="15.75"/>
  <cols>
    <col min="1" max="1" width="15.25" style="15" customWidth="1"/>
    <col min="2" max="2" width="17.125" style="11" customWidth="1"/>
    <col min="3" max="3" width="19.5" style="11" customWidth="1"/>
    <col min="4" max="4" width="12.5" style="11" customWidth="1"/>
    <col min="5" max="5" width="14.375" style="11" customWidth="1"/>
    <col min="6" max="6" width="10.875" style="31" customWidth="1"/>
    <col min="7" max="7" width="12" style="31" customWidth="1"/>
    <col min="8" max="8" width="13.25" style="31" customWidth="1"/>
    <col min="9" max="9" width="10.875" style="31" customWidth="1"/>
    <col min="10" max="10" width="12.25" style="31" customWidth="1"/>
  </cols>
  <sheetData>
    <row r="1" spans="1:10" ht="16.5" thickBot="1">
      <c r="A1" s="16" t="s">
        <v>1421</v>
      </c>
      <c r="D1" s="418"/>
      <c r="E1" s="418"/>
      <c r="G1" s="425"/>
      <c r="H1" s="425"/>
      <c r="I1" s="425"/>
      <c r="J1" s="425"/>
    </row>
    <row r="2" spans="1:10" ht="32.25" thickBot="1">
      <c r="A2" s="419" t="s">
        <v>1345</v>
      </c>
      <c r="B2" s="349" t="s">
        <v>61</v>
      </c>
      <c r="C2" s="348" t="s">
        <v>73</v>
      </c>
      <c r="D2" s="348" t="s">
        <v>1320</v>
      </c>
      <c r="E2" s="348" t="s">
        <v>1321</v>
      </c>
      <c r="F2" s="348" t="s">
        <v>1348</v>
      </c>
      <c r="G2" s="402" t="s">
        <v>1346</v>
      </c>
      <c r="H2" s="402" t="s">
        <v>1347</v>
      </c>
      <c r="I2" s="402" t="s">
        <v>1349</v>
      </c>
      <c r="J2" s="402" t="s">
        <v>1341</v>
      </c>
    </row>
    <row r="3" spans="1:10">
      <c r="A3" s="420" t="s">
        <v>79</v>
      </c>
      <c r="B3" s="75" t="s">
        <v>64</v>
      </c>
      <c r="C3" s="75" t="s">
        <v>1322</v>
      </c>
      <c r="D3" s="350">
        <v>11</v>
      </c>
      <c r="E3" s="350">
        <v>68846399</v>
      </c>
      <c r="F3" s="350" t="s">
        <v>1241</v>
      </c>
      <c r="G3" s="427">
        <f>E3-1000000</f>
        <v>67846399</v>
      </c>
      <c r="H3" s="427">
        <f>E3+1000000</f>
        <v>69846399</v>
      </c>
      <c r="I3" s="427">
        <f>H3-G3</f>
        <v>2000000</v>
      </c>
      <c r="J3" s="31" t="s">
        <v>1241</v>
      </c>
    </row>
    <row r="4" spans="1:10">
      <c r="A4" s="421" t="s">
        <v>33</v>
      </c>
      <c r="B4" s="351" t="s">
        <v>1323</v>
      </c>
      <c r="C4" s="351" t="s">
        <v>1324</v>
      </c>
      <c r="D4" s="352">
        <v>11</v>
      </c>
      <c r="E4" s="352">
        <v>89011046</v>
      </c>
      <c r="F4" s="352" t="s">
        <v>1325</v>
      </c>
      <c r="G4" s="475">
        <f>E6-1000000</f>
        <v>87557991</v>
      </c>
      <c r="H4" s="475">
        <f>E7+1000000</f>
        <v>90272085</v>
      </c>
      <c r="I4" s="475">
        <f>H4-G4</f>
        <v>2714094</v>
      </c>
      <c r="J4" s="480" t="s">
        <v>1325</v>
      </c>
    </row>
    <row r="5" spans="1:10">
      <c r="A5" s="420" t="s">
        <v>77</v>
      </c>
      <c r="B5" s="75" t="s">
        <v>1323</v>
      </c>
      <c r="C5" s="75" t="s">
        <v>1324</v>
      </c>
      <c r="D5" s="350">
        <v>11</v>
      </c>
      <c r="E5" s="350">
        <v>88911696</v>
      </c>
      <c r="F5" s="350" t="s">
        <v>1325</v>
      </c>
      <c r="G5" s="476"/>
      <c r="H5" s="476"/>
      <c r="I5" s="478"/>
      <c r="J5" s="478"/>
    </row>
    <row r="6" spans="1:10">
      <c r="A6" s="420" t="s">
        <v>99</v>
      </c>
      <c r="B6" s="75" t="s">
        <v>1281</v>
      </c>
      <c r="C6" s="75" t="s">
        <v>97</v>
      </c>
      <c r="D6" s="350">
        <v>11</v>
      </c>
      <c r="E6" s="350">
        <v>88557991</v>
      </c>
      <c r="F6" s="350" t="s">
        <v>1325</v>
      </c>
      <c r="G6" s="476"/>
      <c r="H6" s="476"/>
      <c r="I6" s="478"/>
      <c r="J6" s="478"/>
    </row>
    <row r="7" spans="1:10">
      <c r="A7" s="422" t="s">
        <v>1326</v>
      </c>
      <c r="B7" s="353" t="s">
        <v>1327</v>
      </c>
      <c r="C7" s="353" t="s">
        <v>90</v>
      </c>
      <c r="D7" s="354">
        <v>11</v>
      </c>
      <c r="E7" s="354">
        <v>89272085</v>
      </c>
      <c r="F7" s="353" t="s">
        <v>1325</v>
      </c>
      <c r="G7" s="477"/>
      <c r="H7" s="477"/>
      <c r="I7" s="479"/>
      <c r="J7" s="479"/>
    </row>
    <row r="8" spans="1:10">
      <c r="A8" s="420" t="s">
        <v>75</v>
      </c>
      <c r="B8" s="75" t="s">
        <v>1323</v>
      </c>
      <c r="C8" s="75" t="s">
        <v>1324</v>
      </c>
      <c r="D8" s="350">
        <v>12</v>
      </c>
      <c r="E8" s="350">
        <v>89328335</v>
      </c>
      <c r="F8" s="350" t="s">
        <v>1328</v>
      </c>
      <c r="G8" s="427">
        <f t="shared" ref="G8:G10" si="0">E8-1000000</f>
        <v>88328335</v>
      </c>
      <c r="H8" s="427">
        <f t="shared" ref="H8:H10" si="1">E8+1000000</f>
        <v>90328335</v>
      </c>
      <c r="I8" s="427">
        <f t="shared" ref="I8:I11" si="2">H8-G8</f>
        <v>2000000</v>
      </c>
      <c r="J8" s="31" t="s">
        <v>1328</v>
      </c>
    </row>
    <row r="9" spans="1:10">
      <c r="A9" s="420" t="s">
        <v>69</v>
      </c>
      <c r="B9" s="75" t="s">
        <v>1329</v>
      </c>
      <c r="C9" s="75" t="s">
        <v>103</v>
      </c>
      <c r="D9" s="350">
        <v>13</v>
      </c>
      <c r="E9" s="350">
        <v>78381146</v>
      </c>
      <c r="F9" s="350" t="s">
        <v>1330</v>
      </c>
      <c r="G9" s="427">
        <f t="shared" si="0"/>
        <v>77381146</v>
      </c>
      <c r="H9" s="427">
        <f t="shared" si="1"/>
        <v>79381146</v>
      </c>
      <c r="I9" s="427">
        <f t="shared" si="2"/>
        <v>2000000</v>
      </c>
      <c r="J9" s="31" t="s">
        <v>1330</v>
      </c>
    </row>
    <row r="10" spans="1:10">
      <c r="A10" s="420" t="s">
        <v>74</v>
      </c>
      <c r="B10" s="75" t="s">
        <v>1323</v>
      </c>
      <c r="C10" s="75" t="s">
        <v>1324</v>
      </c>
      <c r="D10" s="350">
        <v>14</v>
      </c>
      <c r="E10" s="350">
        <v>92773663</v>
      </c>
      <c r="F10" s="350" t="s">
        <v>1297</v>
      </c>
      <c r="G10" s="427">
        <f t="shared" si="0"/>
        <v>91773663</v>
      </c>
      <c r="H10" s="427">
        <f t="shared" si="1"/>
        <v>93773663</v>
      </c>
      <c r="I10" s="427">
        <f t="shared" si="2"/>
        <v>2000000</v>
      </c>
      <c r="J10" s="31" t="s">
        <v>1297</v>
      </c>
    </row>
    <row r="11" spans="1:10">
      <c r="A11" s="421" t="s">
        <v>78</v>
      </c>
      <c r="B11" s="351" t="s">
        <v>1323</v>
      </c>
      <c r="C11" s="351" t="s">
        <v>1324</v>
      </c>
      <c r="D11" s="352">
        <v>15</v>
      </c>
      <c r="E11" s="352">
        <v>28530182</v>
      </c>
      <c r="F11" s="352" t="s">
        <v>39</v>
      </c>
      <c r="G11" s="475">
        <f>E14-1000000</f>
        <v>27288419</v>
      </c>
      <c r="H11" s="475">
        <f>E13+1000000</f>
        <v>30006093</v>
      </c>
      <c r="I11" s="475">
        <f t="shared" si="2"/>
        <v>2717674</v>
      </c>
      <c r="J11" s="480" t="s">
        <v>39</v>
      </c>
    </row>
    <row r="12" spans="1:10">
      <c r="A12" s="420" t="s">
        <v>71</v>
      </c>
      <c r="B12" s="75" t="s">
        <v>1280</v>
      </c>
      <c r="C12" s="75" t="s">
        <v>83</v>
      </c>
      <c r="D12" s="350">
        <v>15</v>
      </c>
      <c r="E12" s="350">
        <v>28365618</v>
      </c>
      <c r="F12" s="350" t="s">
        <v>39</v>
      </c>
      <c r="G12" s="478"/>
      <c r="H12" s="478"/>
      <c r="I12" s="478"/>
      <c r="J12" s="478"/>
    </row>
    <row r="13" spans="1:10">
      <c r="A13" s="420" t="s">
        <v>85</v>
      </c>
      <c r="B13" s="75" t="s">
        <v>1280</v>
      </c>
      <c r="C13" s="75" t="s">
        <v>83</v>
      </c>
      <c r="D13" s="350">
        <v>15</v>
      </c>
      <c r="E13" s="350">
        <v>29006093</v>
      </c>
      <c r="F13" s="350" t="s">
        <v>39</v>
      </c>
      <c r="G13" s="478"/>
      <c r="H13" s="478"/>
      <c r="I13" s="478"/>
      <c r="J13" s="478"/>
    </row>
    <row r="14" spans="1:10">
      <c r="A14" s="422" t="s">
        <v>1331</v>
      </c>
      <c r="B14" s="353" t="s">
        <v>1332</v>
      </c>
      <c r="C14" s="353" t="s">
        <v>96</v>
      </c>
      <c r="D14" s="354">
        <v>15</v>
      </c>
      <c r="E14" s="354">
        <v>28288419</v>
      </c>
      <c r="F14" s="354" t="s">
        <v>39</v>
      </c>
      <c r="G14" s="479"/>
      <c r="H14" s="479"/>
      <c r="I14" s="479"/>
      <c r="J14" s="479"/>
    </row>
    <row r="15" spans="1:10">
      <c r="A15" s="420" t="s">
        <v>101</v>
      </c>
      <c r="B15" s="75" t="s">
        <v>1333</v>
      </c>
      <c r="C15" s="75" t="s">
        <v>102</v>
      </c>
      <c r="D15" s="350">
        <v>15</v>
      </c>
      <c r="E15" s="350">
        <v>48392165</v>
      </c>
      <c r="F15" s="350" t="s">
        <v>1334</v>
      </c>
      <c r="G15" s="427">
        <f t="shared" ref="G15" si="3">E15-1000000</f>
        <v>47392165</v>
      </c>
      <c r="H15" s="427">
        <f t="shared" ref="H15" si="4">E15+1000000</f>
        <v>49392165</v>
      </c>
      <c r="I15" s="427">
        <f t="shared" ref="I15:I16" si="5">H15-G15</f>
        <v>2000000</v>
      </c>
      <c r="J15" s="31" t="s">
        <v>1334</v>
      </c>
    </row>
    <row r="16" spans="1:10">
      <c r="A16" s="421" t="s">
        <v>89</v>
      </c>
      <c r="B16" s="351" t="s">
        <v>1323</v>
      </c>
      <c r="C16" s="351" t="s">
        <v>1324</v>
      </c>
      <c r="D16" s="352">
        <v>16</v>
      </c>
      <c r="E16" s="352">
        <v>89986117</v>
      </c>
      <c r="F16" s="352" t="s">
        <v>40</v>
      </c>
      <c r="G16" s="475">
        <f>E20-1000000</f>
        <v>88736157</v>
      </c>
      <c r="H16" s="475">
        <f>E18+1000000</f>
        <v>91084561</v>
      </c>
      <c r="I16" s="475">
        <f t="shared" si="5"/>
        <v>2348404</v>
      </c>
      <c r="J16" s="480" t="s">
        <v>40</v>
      </c>
    </row>
    <row r="17" spans="1:10">
      <c r="A17" s="420" t="s">
        <v>84</v>
      </c>
      <c r="B17" s="75" t="s">
        <v>1280</v>
      </c>
      <c r="C17" s="75" t="s">
        <v>83</v>
      </c>
      <c r="D17" s="350">
        <v>16</v>
      </c>
      <c r="E17" s="350">
        <v>89755903</v>
      </c>
      <c r="F17" s="350" t="s">
        <v>40</v>
      </c>
      <c r="G17" s="478"/>
      <c r="H17" s="478"/>
      <c r="I17" s="478"/>
      <c r="J17" s="478"/>
    </row>
    <row r="18" spans="1:10">
      <c r="A18" s="420" t="s">
        <v>100</v>
      </c>
      <c r="B18" s="75" t="s">
        <v>1281</v>
      </c>
      <c r="C18" s="75" t="s">
        <v>97</v>
      </c>
      <c r="D18" s="350">
        <v>16</v>
      </c>
      <c r="E18" s="350">
        <v>90084561</v>
      </c>
      <c r="F18" s="350" t="s">
        <v>40</v>
      </c>
      <c r="G18" s="478"/>
      <c r="H18" s="478"/>
      <c r="I18" s="478"/>
      <c r="J18" s="478"/>
    </row>
    <row r="19" spans="1:10">
      <c r="A19" s="420" t="s">
        <v>58</v>
      </c>
      <c r="B19" s="75" t="s">
        <v>1327</v>
      </c>
      <c r="C19" s="75" t="s">
        <v>90</v>
      </c>
      <c r="D19" s="350">
        <v>16</v>
      </c>
      <c r="E19" s="350">
        <v>89818732</v>
      </c>
      <c r="F19" s="350" t="s">
        <v>40</v>
      </c>
      <c r="G19" s="478"/>
      <c r="H19" s="478"/>
      <c r="I19" s="478"/>
      <c r="J19" s="478"/>
    </row>
    <row r="20" spans="1:10">
      <c r="A20" s="420" t="s">
        <v>94</v>
      </c>
      <c r="B20" s="75" t="s">
        <v>1335</v>
      </c>
      <c r="C20" s="75" t="s">
        <v>93</v>
      </c>
      <c r="D20" s="350">
        <v>16</v>
      </c>
      <c r="E20" s="350">
        <v>89736157</v>
      </c>
      <c r="F20" s="350" t="s">
        <v>40</v>
      </c>
      <c r="G20" s="478"/>
      <c r="H20" s="478"/>
      <c r="I20" s="478"/>
      <c r="J20" s="478"/>
    </row>
    <row r="21" spans="1:10">
      <c r="A21" s="420" t="s">
        <v>88</v>
      </c>
      <c r="B21" s="75" t="s">
        <v>1332</v>
      </c>
      <c r="C21" s="75" t="s">
        <v>96</v>
      </c>
      <c r="D21" s="350">
        <v>16</v>
      </c>
      <c r="E21" s="350">
        <v>89985844</v>
      </c>
      <c r="F21" s="350" t="s">
        <v>40</v>
      </c>
      <c r="G21" s="478"/>
      <c r="H21" s="478"/>
      <c r="I21" s="478"/>
      <c r="J21" s="478"/>
    </row>
    <row r="22" spans="1:10">
      <c r="A22" s="420" t="s">
        <v>72</v>
      </c>
      <c r="B22" s="75" t="s">
        <v>1332</v>
      </c>
      <c r="C22" s="75" t="s">
        <v>96</v>
      </c>
      <c r="D22" s="350">
        <v>16</v>
      </c>
      <c r="E22" s="350">
        <v>89985940</v>
      </c>
      <c r="F22" s="350" t="s">
        <v>40</v>
      </c>
      <c r="G22" s="478"/>
      <c r="H22" s="478"/>
      <c r="I22" s="478"/>
      <c r="J22" s="478"/>
    </row>
    <row r="23" spans="1:10">
      <c r="A23" s="422" t="s">
        <v>57</v>
      </c>
      <c r="B23" s="353" t="s">
        <v>1332</v>
      </c>
      <c r="C23" s="353" t="s">
        <v>96</v>
      </c>
      <c r="D23" s="354">
        <v>16</v>
      </c>
      <c r="E23" s="354">
        <v>89960104</v>
      </c>
      <c r="F23" s="354" t="s">
        <v>40</v>
      </c>
      <c r="G23" s="479"/>
      <c r="H23" s="479"/>
      <c r="I23" s="479"/>
      <c r="J23" s="479"/>
    </row>
    <row r="24" spans="1:10">
      <c r="A24" s="423" t="s">
        <v>1336</v>
      </c>
      <c r="B24" s="75" t="s">
        <v>1327</v>
      </c>
      <c r="C24" s="75" t="s">
        <v>90</v>
      </c>
      <c r="D24" s="350">
        <v>20</v>
      </c>
      <c r="E24" s="350">
        <v>33363039</v>
      </c>
      <c r="F24" s="31" t="s">
        <v>1310</v>
      </c>
      <c r="G24" s="475">
        <f>E28-1000000</f>
        <v>31665748</v>
      </c>
      <c r="H24" s="475">
        <f>E27+1000000</f>
        <v>35141638</v>
      </c>
      <c r="I24" s="475">
        <f t="shared" ref="I24" si="6">H24-G24</f>
        <v>3475890</v>
      </c>
      <c r="J24" s="480" t="s">
        <v>1310</v>
      </c>
    </row>
    <row r="25" spans="1:10">
      <c r="A25" s="420" t="s">
        <v>80</v>
      </c>
      <c r="B25" s="75" t="s">
        <v>64</v>
      </c>
      <c r="C25" s="75" t="s">
        <v>1322</v>
      </c>
      <c r="D25" s="350">
        <v>20</v>
      </c>
      <c r="E25" s="350">
        <v>32738612</v>
      </c>
      <c r="F25" s="350" t="s">
        <v>1337</v>
      </c>
      <c r="G25" s="478"/>
      <c r="H25" s="478"/>
      <c r="I25" s="478"/>
      <c r="J25" s="478"/>
    </row>
    <row r="26" spans="1:10">
      <c r="A26" s="420" t="s">
        <v>91</v>
      </c>
      <c r="B26" s="75" t="s">
        <v>1327</v>
      </c>
      <c r="C26" s="75" t="s">
        <v>90</v>
      </c>
      <c r="D26" s="350">
        <v>20</v>
      </c>
      <c r="E26" s="350">
        <v>33867697</v>
      </c>
      <c r="F26" s="350" t="s">
        <v>1337</v>
      </c>
      <c r="G26" s="478"/>
      <c r="H26" s="478"/>
      <c r="I26" s="478"/>
      <c r="J26" s="478"/>
    </row>
    <row r="27" spans="1:10">
      <c r="A27" s="107" t="s">
        <v>81</v>
      </c>
      <c r="B27" s="75" t="s">
        <v>1329</v>
      </c>
      <c r="C27" s="75" t="s">
        <v>103</v>
      </c>
      <c r="D27" s="350">
        <v>20</v>
      </c>
      <c r="E27" s="350">
        <v>34141638</v>
      </c>
      <c r="F27" s="31" t="s">
        <v>1337</v>
      </c>
      <c r="G27" s="478"/>
      <c r="H27" s="478"/>
      <c r="I27" s="478"/>
      <c r="J27" s="478"/>
    </row>
    <row r="28" spans="1:10">
      <c r="A28" s="420" t="s">
        <v>34</v>
      </c>
      <c r="B28" s="75" t="s">
        <v>1335</v>
      </c>
      <c r="C28" s="75" t="s">
        <v>93</v>
      </c>
      <c r="D28" s="350">
        <v>20</v>
      </c>
      <c r="E28" s="350">
        <v>32665748</v>
      </c>
      <c r="F28" s="350" t="s">
        <v>1337</v>
      </c>
      <c r="G28" s="479"/>
      <c r="H28" s="479"/>
      <c r="I28" s="479"/>
      <c r="J28" s="479"/>
    </row>
    <row r="29" spans="1:10">
      <c r="A29" s="421" t="s">
        <v>87</v>
      </c>
      <c r="B29" s="351" t="s">
        <v>1280</v>
      </c>
      <c r="C29" s="351" t="s">
        <v>83</v>
      </c>
      <c r="D29" s="352">
        <v>5</v>
      </c>
      <c r="E29" s="352">
        <v>33958959</v>
      </c>
      <c r="F29" s="352" t="s">
        <v>1065</v>
      </c>
      <c r="G29" s="475">
        <f>E31-1000000</f>
        <v>32951693</v>
      </c>
      <c r="H29" s="475">
        <f>E32+1000000</f>
        <v>34967145</v>
      </c>
      <c r="I29" s="475">
        <f t="shared" ref="I29" si="7">H29-G29</f>
        <v>2015452</v>
      </c>
      <c r="J29" s="480" t="s">
        <v>1065</v>
      </c>
    </row>
    <row r="30" spans="1:10">
      <c r="A30" s="420" t="s">
        <v>86</v>
      </c>
      <c r="B30" s="75" t="s">
        <v>1281</v>
      </c>
      <c r="C30" s="75" t="s">
        <v>97</v>
      </c>
      <c r="D30" s="350">
        <v>5</v>
      </c>
      <c r="E30" s="350">
        <v>33955568</v>
      </c>
      <c r="F30" s="350" t="s">
        <v>1065</v>
      </c>
      <c r="G30" s="478"/>
      <c r="H30" s="478"/>
      <c r="I30" s="478"/>
      <c r="J30" s="478"/>
    </row>
    <row r="31" spans="1:10">
      <c r="A31" s="420" t="s">
        <v>63</v>
      </c>
      <c r="B31" s="75" t="s">
        <v>1327</v>
      </c>
      <c r="C31" s="75" t="s">
        <v>90</v>
      </c>
      <c r="D31" s="350">
        <v>5</v>
      </c>
      <c r="E31" s="350">
        <v>33951693</v>
      </c>
      <c r="F31" s="350" t="s">
        <v>1065</v>
      </c>
      <c r="G31" s="478"/>
      <c r="H31" s="478"/>
      <c r="I31" s="478"/>
      <c r="J31" s="478"/>
    </row>
    <row r="32" spans="1:10">
      <c r="A32" s="420" t="s">
        <v>95</v>
      </c>
      <c r="B32" s="75" t="s">
        <v>1332</v>
      </c>
      <c r="C32" s="75" t="s">
        <v>96</v>
      </c>
      <c r="D32" s="350">
        <v>5</v>
      </c>
      <c r="E32" s="350">
        <v>33967145</v>
      </c>
      <c r="F32" s="350" t="s">
        <v>1065</v>
      </c>
      <c r="G32" s="478"/>
      <c r="H32" s="478"/>
      <c r="I32" s="478"/>
      <c r="J32" s="478"/>
    </row>
    <row r="33" spans="1:10">
      <c r="A33" s="422" t="s">
        <v>1338</v>
      </c>
      <c r="B33" s="353" t="s">
        <v>1332</v>
      </c>
      <c r="C33" s="353" t="s">
        <v>96</v>
      </c>
      <c r="D33" s="354">
        <v>5</v>
      </c>
      <c r="E33" s="354">
        <v>33964105</v>
      </c>
      <c r="F33" s="354" t="s">
        <v>1065</v>
      </c>
      <c r="G33" s="479"/>
      <c r="H33" s="479"/>
      <c r="I33" s="479"/>
      <c r="J33" s="479"/>
    </row>
    <row r="34" spans="1:10">
      <c r="A34" s="420" t="s">
        <v>76</v>
      </c>
      <c r="B34" s="75" t="s">
        <v>1323</v>
      </c>
      <c r="C34" s="75" t="s">
        <v>1324</v>
      </c>
      <c r="D34" s="350">
        <v>6</v>
      </c>
      <c r="E34" s="350">
        <v>466033</v>
      </c>
      <c r="F34" s="350" t="s">
        <v>1291</v>
      </c>
      <c r="G34" s="475">
        <v>1</v>
      </c>
      <c r="H34" s="475">
        <f>E36+1000000</f>
        <v>1475489</v>
      </c>
      <c r="I34" s="475">
        <f t="shared" ref="I34" si="8">H34-G34</f>
        <v>1475488</v>
      </c>
      <c r="J34" s="480" t="s">
        <v>1291</v>
      </c>
    </row>
    <row r="35" spans="1:10">
      <c r="A35" s="420" t="s">
        <v>67</v>
      </c>
      <c r="B35" s="75" t="s">
        <v>1280</v>
      </c>
      <c r="C35" s="75" t="s">
        <v>83</v>
      </c>
      <c r="D35" s="350">
        <v>6</v>
      </c>
      <c r="E35" s="350">
        <v>396321</v>
      </c>
      <c r="F35" s="350" t="s">
        <v>1291</v>
      </c>
      <c r="G35" s="478"/>
      <c r="H35" s="478"/>
      <c r="I35" s="478"/>
      <c r="J35" s="478"/>
    </row>
    <row r="36" spans="1:10">
      <c r="A36" s="420" t="s">
        <v>98</v>
      </c>
      <c r="B36" s="75" t="s">
        <v>1281</v>
      </c>
      <c r="C36" s="75" t="s">
        <v>97</v>
      </c>
      <c r="D36" s="350">
        <v>6</v>
      </c>
      <c r="E36" s="350">
        <v>475489</v>
      </c>
      <c r="F36" s="350" t="s">
        <v>1291</v>
      </c>
      <c r="G36" s="479"/>
      <c r="H36" s="479"/>
      <c r="I36" s="479"/>
      <c r="J36" s="479"/>
    </row>
    <row r="37" spans="1:10">
      <c r="A37" s="421" t="s">
        <v>92</v>
      </c>
      <c r="B37" s="351" t="s">
        <v>1327</v>
      </c>
      <c r="C37" s="351" t="s">
        <v>90</v>
      </c>
      <c r="D37" s="352">
        <v>9</v>
      </c>
      <c r="E37" s="352">
        <v>16864521</v>
      </c>
      <c r="F37" s="352" t="s">
        <v>1339</v>
      </c>
      <c r="G37" s="352">
        <f t="shared" ref="G37:G38" si="9">E37-1000000</f>
        <v>15864521</v>
      </c>
      <c r="H37" s="352">
        <f t="shared" ref="H37:H38" si="10">E37+1000000</f>
        <v>17864521</v>
      </c>
      <c r="I37" s="352">
        <f t="shared" ref="I37:I38" si="11">H37-G37</f>
        <v>2000000</v>
      </c>
      <c r="J37" s="351" t="s">
        <v>1339</v>
      </c>
    </row>
    <row r="38" spans="1:10" ht="16.5" thickBot="1">
      <c r="A38" s="424" t="s">
        <v>82</v>
      </c>
      <c r="B38" s="425" t="s">
        <v>64</v>
      </c>
      <c r="C38" s="425" t="s">
        <v>1322</v>
      </c>
      <c r="D38" s="426">
        <v>9</v>
      </c>
      <c r="E38" s="426">
        <v>12672097</v>
      </c>
      <c r="F38" s="426" t="s">
        <v>1340</v>
      </c>
      <c r="G38" s="426">
        <f t="shared" si="9"/>
        <v>11672097</v>
      </c>
      <c r="H38" s="426">
        <f t="shared" si="10"/>
        <v>13672097</v>
      </c>
      <c r="I38" s="426">
        <f t="shared" si="11"/>
        <v>2000000</v>
      </c>
      <c r="J38" s="425" t="s">
        <v>1340</v>
      </c>
    </row>
    <row r="39" spans="1:10">
      <c r="A39" s="428" t="s">
        <v>1350</v>
      </c>
    </row>
    <row r="40" spans="1:10">
      <c r="A40" s="428" t="s">
        <v>1360</v>
      </c>
    </row>
  </sheetData>
  <mergeCells count="24">
    <mergeCell ref="G29:G33"/>
    <mergeCell ref="H29:H33"/>
    <mergeCell ref="I29:I33"/>
    <mergeCell ref="J29:J33"/>
    <mergeCell ref="G34:G36"/>
    <mergeCell ref="H34:H36"/>
    <mergeCell ref="I34:I36"/>
    <mergeCell ref="J34:J36"/>
    <mergeCell ref="G16:G23"/>
    <mergeCell ref="H16:H23"/>
    <mergeCell ref="I16:I23"/>
    <mergeCell ref="J16:J23"/>
    <mergeCell ref="G24:G28"/>
    <mergeCell ref="H24:H28"/>
    <mergeCell ref="I24:I28"/>
    <mergeCell ref="J24:J28"/>
    <mergeCell ref="G4:G7"/>
    <mergeCell ref="H4:H7"/>
    <mergeCell ref="I4:I7"/>
    <mergeCell ref="J4:J7"/>
    <mergeCell ref="G11:G14"/>
    <mergeCell ref="H11:H14"/>
    <mergeCell ref="I11:I14"/>
    <mergeCell ref="J11:J14"/>
  </mergeCells>
  <conditionalFormatting sqref="D2:F2 H2:J2">
    <cfRule type="duplicateValues" dxfId="2" priority="1"/>
  </conditionalFormatting>
  <conditionalFormatting sqref="G2 G11 A2:A40 G16 G24 G29 G34">
    <cfRule type="duplicateValues" dxfId="1" priority="4"/>
  </conditionalFormatting>
  <conditionalFormatting sqref="A2:A40">
    <cfRule type="duplicateValues" dxfId="0" priority="10"/>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O61"/>
  <sheetViews>
    <sheetView zoomScale="90" zoomScaleNormal="90" zoomScalePageLayoutView="90" workbookViewId="0"/>
  </sheetViews>
  <sheetFormatPr defaultColWidth="8.625" defaultRowHeight="15.75"/>
  <cols>
    <col min="1" max="1" width="37.625" style="22" customWidth="1"/>
    <col min="2" max="2" width="6.125" style="40" customWidth="1"/>
    <col min="3" max="3" width="8.625" style="22"/>
    <col min="4" max="4" width="8.625" style="41"/>
    <col min="5" max="5" width="10.125" style="41" customWidth="1"/>
    <col min="6" max="6" width="10.625" style="169" customWidth="1"/>
    <col min="7" max="7" width="10.625" style="42" customWidth="1"/>
    <col min="8" max="10" width="8.625" style="42"/>
    <col min="11" max="11" width="8.625" style="40"/>
    <col min="12" max="12" width="7" style="40" customWidth="1"/>
    <col min="13" max="13" width="8.625" style="22"/>
    <col min="14" max="15" width="8.625" style="41"/>
    <col min="16" max="16" width="8.625" style="169"/>
    <col min="17" max="20" width="8.625" style="42"/>
    <col min="21" max="21" width="8.625" style="22"/>
    <col min="22" max="22" width="6.125" style="22" customWidth="1"/>
    <col min="23" max="23" width="8.625" style="22"/>
    <col min="24" max="25" width="8.625" style="41"/>
    <col min="26" max="26" width="8.625" style="169"/>
    <col min="27" max="30" width="8.625" style="42"/>
    <col min="31" max="31" width="8.625" style="22"/>
    <col min="32" max="32" width="6.125" style="22" customWidth="1"/>
    <col min="33" max="33" width="8.625" style="22"/>
    <col min="34" max="35" width="8.625" style="41"/>
    <col min="36" max="36" width="8.625" style="169"/>
    <col min="37" max="40" width="8.625" style="42"/>
    <col min="41" max="16384" width="8.625" style="22"/>
  </cols>
  <sheetData>
    <row r="1" spans="1:41" s="35" customFormat="1" ht="16.5" thickBot="1">
      <c r="A1" s="35" t="s">
        <v>1422</v>
      </c>
      <c r="B1" s="36"/>
      <c r="D1" s="37"/>
      <c r="E1" s="37"/>
      <c r="F1" s="163"/>
      <c r="G1" s="38"/>
      <c r="H1" s="38"/>
      <c r="I1" s="38"/>
      <c r="J1" s="38"/>
      <c r="K1" s="36"/>
      <c r="L1" s="36"/>
      <c r="N1" s="37"/>
      <c r="O1" s="37"/>
      <c r="P1" s="163"/>
      <c r="Q1" s="38"/>
      <c r="R1" s="38"/>
      <c r="S1" s="38"/>
      <c r="T1" s="38"/>
      <c r="X1" s="37"/>
      <c r="Y1" s="37"/>
      <c r="Z1" s="163"/>
      <c r="AA1" s="38"/>
      <c r="AB1" s="38"/>
      <c r="AC1" s="38"/>
      <c r="AD1" s="38"/>
      <c r="AH1" s="37"/>
      <c r="AI1" s="37"/>
      <c r="AJ1" s="163"/>
      <c r="AK1" s="38"/>
      <c r="AL1" s="38"/>
      <c r="AM1" s="38"/>
      <c r="AN1" s="38"/>
    </row>
    <row r="2" spans="1:41" s="162" customFormat="1" ht="16.5" thickBot="1">
      <c r="A2" s="161"/>
      <c r="B2" s="481" t="s">
        <v>906</v>
      </c>
      <c r="C2" s="482"/>
      <c r="D2" s="482"/>
      <c r="E2" s="482"/>
      <c r="F2" s="482"/>
      <c r="G2" s="482"/>
      <c r="H2" s="482"/>
      <c r="I2" s="482"/>
      <c r="J2" s="482"/>
      <c r="K2" s="483"/>
      <c r="L2" s="481" t="s">
        <v>907</v>
      </c>
      <c r="M2" s="482"/>
      <c r="N2" s="482"/>
      <c r="O2" s="482"/>
      <c r="P2" s="482"/>
      <c r="Q2" s="482"/>
      <c r="R2" s="482"/>
      <c r="S2" s="482"/>
      <c r="T2" s="482"/>
      <c r="U2" s="483"/>
      <c r="V2" s="484" t="s">
        <v>908</v>
      </c>
      <c r="W2" s="485"/>
      <c r="X2" s="485"/>
      <c r="Y2" s="485"/>
      <c r="Z2" s="485"/>
      <c r="AA2" s="485"/>
      <c r="AB2" s="485"/>
      <c r="AC2" s="485"/>
      <c r="AD2" s="485"/>
      <c r="AE2" s="486"/>
      <c r="AF2" s="484" t="s">
        <v>909</v>
      </c>
      <c r="AG2" s="485"/>
      <c r="AH2" s="485"/>
      <c r="AI2" s="485"/>
      <c r="AJ2" s="485"/>
      <c r="AK2" s="485"/>
      <c r="AL2" s="485"/>
      <c r="AM2" s="485"/>
      <c r="AN2" s="485"/>
      <c r="AO2" s="486"/>
    </row>
    <row r="3" spans="1:41" s="137" customFormat="1" ht="32.25" thickBot="1">
      <c r="A3" s="131" t="s">
        <v>784</v>
      </c>
      <c r="B3" s="132" t="b">
        <v>1</v>
      </c>
      <c r="C3" s="133" t="s">
        <v>785</v>
      </c>
      <c r="D3" s="134" t="s">
        <v>786</v>
      </c>
      <c r="E3" s="134" t="s">
        <v>787</v>
      </c>
      <c r="F3" s="164" t="s">
        <v>807</v>
      </c>
      <c r="G3" s="135" t="s">
        <v>788</v>
      </c>
      <c r="H3" s="135" t="s">
        <v>789</v>
      </c>
      <c r="I3" s="135" t="s">
        <v>790</v>
      </c>
      <c r="J3" s="135" t="s">
        <v>791</v>
      </c>
      <c r="K3" s="109" t="s">
        <v>911</v>
      </c>
      <c r="L3" s="132" t="b">
        <v>1</v>
      </c>
      <c r="M3" s="104" t="s">
        <v>785</v>
      </c>
      <c r="N3" s="175" t="s">
        <v>786</v>
      </c>
      <c r="O3" s="175" t="s">
        <v>787</v>
      </c>
      <c r="P3" s="170" t="s">
        <v>807</v>
      </c>
      <c r="Q3" s="105" t="s">
        <v>788</v>
      </c>
      <c r="R3" s="105" t="s">
        <v>789</v>
      </c>
      <c r="S3" s="105" t="s">
        <v>790</v>
      </c>
      <c r="T3" s="105" t="s">
        <v>791</v>
      </c>
      <c r="U3" s="110" t="s">
        <v>911</v>
      </c>
      <c r="V3" s="136" t="b">
        <v>1</v>
      </c>
      <c r="W3" s="104" t="s">
        <v>785</v>
      </c>
      <c r="X3" s="175" t="s">
        <v>786</v>
      </c>
      <c r="Y3" s="175" t="s">
        <v>787</v>
      </c>
      <c r="Z3" s="170" t="s">
        <v>807</v>
      </c>
      <c r="AA3" s="105" t="s">
        <v>788</v>
      </c>
      <c r="AB3" s="105" t="s">
        <v>789</v>
      </c>
      <c r="AC3" s="105" t="s">
        <v>790</v>
      </c>
      <c r="AD3" s="105" t="s">
        <v>791</v>
      </c>
      <c r="AE3" s="110" t="s">
        <v>911</v>
      </c>
      <c r="AF3" s="136" t="b">
        <v>1</v>
      </c>
      <c r="AG3" s="104" t="s">
        <v>785</v>
      </c>
      <c r="AH3" s="175" t="s">
        <v>786</v>
      </c>
      <c r="AI3" s="175" t="s">
        <v>787</v>
      </c>
      <c r="AJ3" s="170" t="s">
        <v>807</v>
      </c>
      <c r="AK3" s="105" t="s">
        <v>788</v>
      </c>
      <c r="AL3" s="105" t="s">
        <v>789</v>
      </c>
      <c r="AM3" s="105" t="s">
        <v>790</v>
      </c>
      <c r="AN3" s="105" t="s">
        <v>791</v>
      </c>
      <c r="AO3" s="111" t="s">
        <v>911</v>
      </c>
    </row>
    <row r="4" spans="1:41" s="34" customFormat="1">
      <c r="A4" s="180" t="s">
        <v>47</v>
      </c>
      <c r="B4" s="113">
        <v>31</v>
      </c>
      <c r="C4" s="114">
        <v>4991</v>
      </c>
      <c r="D4" s="115">
        <v>3.0114629881484302E-3</v>
      </c>
      <c r="E4" s="115">
        <v>9.4823683236080895E-4</v>
      </c>
      <c r="F4" s="165">
        <v>0</v>
      </c>
      <c r="G4" s="116">
        <v>6.983168</v>
      </c>
      <c r="H4" s="116">
        <v>2.6380700603262199</v>
      </c>
      <c r="I4" s="116">
        <v>3.1758553194467698</v>
      </c>
      <c r="J4" s="116">
        <v>4.4392459124569204</v>
      </c>
      <c r="K4" s="117">
        <v>12</v>
      </c>
      <c r="L4" s="113">
        <v>20</v>
      </c>
      <c r="M4" s="83">
        <v>3660</v>
      </c>
      <c r="N4" s="176">
        <v>1.9428793471925299E-3</v>
      </c>
      <c r="O4" s="176">
        <v>6.9536101110810697E-4</v>
      </c>
      <c r="P4" s="171">
        <v>0</v>
      </c>
      <c r="Q4" s="84">
        <v>5.2320320000000002</v>
      </c>
      <c r="R4" s="84">
        <v>2.2828596896051998</v>
      </c>
      <c r="S4" s="84">
        <v>2.7940585050870501</v>
      </c>
      <c r="T4" s="84">
        <v>3.8226065895621399</v>
      </c>
      <c r="U4" s="118">
        <v>9</v>
      </c>
      <c r="V4" s="119">
        <v>17</v>
      </c>
      <c r="W4" s="83">
        <v>3083</v>
      </c>
      <c r="X4" s="176">
        <v>1.65144744511365E-3</v>
      </c>
      <c r="Y4" s="176">
        <v>5.8573715771756602E-4</v>
      </c>
      <c r="Z4" s="171">
        <v>5.0000000000000004E-6</v>
      </c>
      <c r="AA4" s="84">
        <v>4.5093779999999999</v>
      </c>
      <c r="AB4" s="84">
        <v>2.1193604093698899</v>
      </c>
      <c r="AC4" s="84">
        <v>2.8194343202484</v>
      </c>
      <c r="AD4" s="84">
        <v>3.7699212618680402</v>
      </c>
      <c r="AE4" s="118">
        <v>8</v>
      </c>
      <c r="AF4" s="119">
        <v>16</v>
      </c>
      <c r="AG4" s="83">
        <v>2695</v>
      </c>
      <c r="AH4" s="176">
        <v>1.5543034777540301E-3</v>
      </c>
      <c r="AI4" s="176">
        <v>5.1202129096621497E-4</v>
      </c>
      <c r="AJ4" s="171">
        <v>3.9999999999999998E-6</v>
      </c>
      <c r="AK4" s="84">
        <v>4.0194219999999996</v>
      </c>
      <c r="AL4" s="84">
        <v>2.0012053344768899</v>
      </c>
      <c r="AM4" s="84">
        <v>3.0356227468997701</v>
      </c>
      <c r="AN4" s="84">
        <v>3.9806718478427898</v>
      </c>
      <c r="AO4" s="118">
        <v>8</v>
      </c>
    </row>
    <row r="5" spans="1:41" s="34" customFormat="1">
      <c r="A5" s="112" t="s">
        <v>783</v>
      </c>
      <c r="B5" s="113">
        <v>12</v>
      </c>
      <c r="C5" s="114">
        <v>5108</v>
      </c>
      <c r="D5" s="115">
        <v>3.9254170755642697E-3</v>
      </c>
      <c r="E5" s="115">
        <v>8.1666795636678002E-4</v>
      </c>
      <c r="F5" s="165">
        <v>4.3000000000000002E-5</v>
      </c>
      <c r="G5" s="116">
        <v>2.8995120000000001</v>
      </c>
      <c r="H5" s="116">
        <v>1.7018910242107299</v>
      </c>
      <c r="I5" s="116">
        <v>4.8066255630106998</v>
      </c>
      <c r="J5" s="116">
        <v>4.1386274655873097</v>
      </c>
      <c r="K5" s="117">
        <v>2</v>
      </c>
      <c r="L5" s="113">
        <v>7</v>
      </c>
      <c r="M5" s="83">
        <v>3671</v>
      </c>
      <c r="N5" s="176">
        <v>2.28982662741249E-3</v>
      </c>
      <c r="O5" s="176">
        <v>5.8692013857134895E-4</v>
      </c>
      <c r="P5" s="171">
        <v>6.2639999999999996E-3</v>
      </c>
      <c r="Q5" s="84">
        <v>2.12887</v>
      </c>
      <c r="R5" s="84">
        <v>1.45874009029115</v>
      </c>
      <c r="S5" s="84">
        <v>3.9014279404115699</v>
      </c>
      <c r="T5" s="84">
        <v>3.2881293831938998</v>
      </c>
      <c r="U5" s="118">
        <v>2</v>
      </c>
      <c r="V5" s="119">
        <v>7</v>
      </c>
      <c r="W5" s="83">
        <v>3077</v>
      </c>
      <c r="X5" s="176">
        <v>2.28982662741249E-3</v>
      </c>
      <c r="Y5" s="176">
        <v>4.9195131200872801E-4</v>
      </c>
      <c r="Z5" s="171">
        <v>2.5400000000000002E-3</v>
      </c>
      <c r="AA5" s="84">
        <v>1.7966059999999999</v>
      </c>
      <c r="AB5" s="84">
        <v>1.3408865271680099</v>
      </c>
      <c r="AC5" s="84">
        <v>4.6545797755121496</v>
      </c>
      <c r="AD5" s="84">
        <v>3.8962354573011502</v>
      </c>
      <c r="AE5" s="118">
        <v>2</v>
      </c>
      <c r="AF5" s="119">
        <v>7</v>
      </c>
      <c r="AG5" s="83">
        <v>2679</v>
      </c>
      <c r="AH5" s="176">
        <v>2.28982662741249E-3</v>
      </c>
      <c r="AI5" s="176">
        <v>4.28319000608184E-4</v>
      </c>
      <c r="AJ5" s="171">
        <v>1.181E-3</v>
      </c>
      <c r="AK5" s="84">
        <v>1.5706469999999999</v>
      </c>
      <c r="AL5" s="84">
        <v>1.2536804110719599</v>
      </c>
      <c r="AM5" s="84">
        <v>5.3460776294329602</v>
      </c>
      <c r="AN5" s="84">
        <v>4.4567620859429198</v>
      </c>
      <c r="AO5" s="118">
        <v>2</v>
      </c>
    </row>
    <row r="6" spans="1:41" s="34" customFormat="1">
      <c r="A6" s="112" t="s">
        <v>782</v>
      </c>
      <c r="B6" s="113">
        <v>33</v>
      </c>
      <c r="C6" s="114">
        <v>5761</v>
      </c>
      <c r="D6" s="115">
        <v>3.1076372539787099E-3</v>
      </c>
      <c r="E6" s="115">
        <v>8.1959703311849203E-4</v>
      </c>
      <c r="F6" s="165">
        <v>0</v>
      </c>
      <c r="G6" s="116">
        <v>10.089753999999999</v>
      </c>
      <c r="H6" s="116">
        <v>3.1666522144324998</v>
      </c>
      <c r="I6" s="116">
        <v>3.79166484065277</v>
      </c>
      <c r="J6" s="116">
        <v>3.27064465595494</v>
      </c>
      <c r="K6" s="117">
        <v>5</v>
      </c>
      <c r="L6" s="113">
        <v>28</v>
      </c>
      <c r="M6" s="83">
        <v>4128</v>
      </c>
      <c r="N6" s="176">
        <v>2.6367831245879998E-3</v>
      </c>
      <c r="O6" s="176">
        <v>5.8727591611059402E-4</v>
      </c>
      <c r="P6" s="171">
        <v>0</v>
      </c>
      <c r="Q6" s="84">
        <v>7.4153200000000004</v>
      </c>
      <c r="R6" s="84">
        <v>2.71601227433211</v>
      </c>
      <c r="S6" s="84">
        <v>4.4898540060196304</v>
      </c>
      <c r="T6" s="84">
        <v>3.7759665125712698</v>
      </c>
      <c r="U6" s="118">
        <v>5</v>
      </c>
      <c r="V6" s="119">
        <v>25</v>
      </c>
      <c r="W6" s="83">
        <v>3481</v>
      </c>
      <c r="X6" s="176">
        <v>2.35427064695357E-3</v>
      </c>
      <c r="Y6" s="176">
        <v>4.9522952131322102E-4</v>
      </c>
      <c r="Z6" s="171">
        <v>0</v>
      </c>
      <c r="AA6" s="84">
        <v>6.2965080000000002</v>
      </c>
      <c r="AB6" s="84">
        <v>2.5031310935708602</v>
      </c>
      <c r="AC6" s="84">
        <v>4.7538980323924296</v>
      </c>
      <c r="AD6" s="84">
        <v>3.97045473459257</v>
      </c>
      <c r="AE6" s="118">
        <v>5</v>
      </c>
      <c r="AF6" s="119">
        <v>22</v>
      </c>
      <c r="AG6" s="83">
        <v>3038</v>
      </c>
      <c r="AH6" s="176">
        <v>2.0717581693191398E-3</v>
      </c>
      <c r="AI6" s="176">
        <v>4.3220548283526798E-4</v>
      </c>
      <c r="AJ6" s="171">
        <v>0</v>
      </c>
      <c r="AK6" s="84">
        <v>5.4995000000000003</v>
      </c>
      <c r="AL6" s="84">
        <v>2.34073177212281</v>
      </c>
      <c r="AM6" s="84">
        <v>4.7934564728989804</v>
      </c>
      <c r="AN6" s="84">
        <v>4.0003636694244902</v>
      </c>
      <c r="AO6" s="118">
        <v>4</v>
      </c>
    </row>
    <row r="7" spans="1:41" s="34" customFormat="1" ht="16.5" thickBot="1">
      <c r="A7" s="120" t="s">
        <v>781</v>
      </c>
      <c r="B7" s="121">
        <v>44</v>
      </c>
      <c r="C7" s="122">
        <v>5853</v>
      </c>
      <c r="D7" s="123">
        <v>2.1808088818398002E-3</v>
      </c>
      <c r="E7" s="123">
        <v>7.7986314221289998E-4</v>
      </c>
      <c r="F7" s="166">
        <v>0</v>
      </c>
      <c r="G7" s="124">
        <v>17.686378999999999</v>
      </c>
      <c r="H7" s="124">
        <v>4.1951153103760399</v>
      </c>
      <c r="I7" s="124">
        <v>2.79639947549214</v>
      </c>
      <c r="J7" s="124">
        <v>2.4877901802285201</v>
      </c>
      <c r="K7" s="125">
        <v>7</v>
      </c>
      <c r="L7" s="121">
        <v>35</v>
      </c>
      <c r="M7" s="126">
        <v>4162</v>
      </c>
      <c r="N7" s="177">
        <v>1.7347343378271199E-3</v>
      </c>
      <c r="O7" s="177">
        <v>5.5455158002564299E-4</v>
      </c>
      <c r="P7" s="172">
        <v>0</v>
      </c>
      <c r="Q7" s="127">
        <v>12.869337</v>
      </c>
      <c r="R7" s="127">
        <v>3.5790176012137702</v>
      </c>
      <c r="S7" s="127">
        <v>3.12817490799846</v>
      </c>
      <c r="T7" s="127">
        <v>2.7196428223147699</v>
      </c>
      <c r="U7" s="128">
        <v>7</v>
      </c>
      <c r="V7" s="129">
        <v>28</v>
      </c>
      <c r="W7" s="126">
        <v>3491</v>
      </c>
      <c r="X7" s="177">
        <v>1.38778747026169E-3</v>
      </c>
      <c r="Y7" s="177">
        <v>4.6514645984370998E-4</v>
      </c>
      <c r="Z7" s="172">
        <v>9.0000000000000002E-6</v>
      </c>
      <c r="AA7" s="127">
        <v>10.868118000000001</v>
      </c>
      <c r="AB7" s="127">
        <v>3.28820345330971</v>
      </c>
      <c r="AC7" s="127">
        <v>2.9835494625241101</v>
      </c>
      <c r="AD7" s="127">
        <v>2.5763430246156598</v>
      </c>
      <c r="AE7" s="128">
        <v>6</v>
      </c>
      <c r="AF7" s="129">
        <v>24</v>
      </c>
      <c r="AG7" s="126">
        <v>3048</v>
      </c>
      <c r="AH7" s="177">
        <v>1.1895321173671599E-3</v>
      </c>
      <c r="AI7" s="177">
        <v>4.0612042669826E-4</v>
      </c>
      <c r="AJ7" s="172">
        <v>6.0000000000000002E-5</v>
      </c>
      <c r="AK7" s="127">
        <v>9.4992699999999992</v>
      </c>
      <c r="AL7" s="127">
        <v>3.0746897275687699</v>
      </c>
      <c r="AM7" s="127">
        <v>2.9290132659369199</v>
      </c>
      <c r="AN7" s="127">
        <v>2.5265099318158102</v>
      </c>
      <c r="AO7" s="128">
        <v>4</v>
      </c>
    </row>
    <row r="8" spans="1:41" s="34" customFormat="1" ht="16.5" thickTop="1">
      <c r="A8" s="114" t="s">
        <v>793</v>
      </c>
      <c r="B8" s="144">
        <v>34</v>
      </c>
      <c r="C8" s="145">
        <v>5848</v>
      </c>
      <c r="D8" s="146">
        <v>1.7156120698355001E-3</v>
      </c>
      <c r="E8" s="146">
        <v>7.8083681191593295E-4</v>
      </c>
      <c r="F8" s="167">
        <v>1.9799999999999999E-4</v>
      </c>
      <c r="G8" s="147">
        <v>17.102582999999999</v>
      </c>
      <c r="H8" s="147">
        <v>4.1283225129775998</v>
      </c>
      <c r="I8" s="147">
        <v>2.1971454773320902</v>
      </c>
      <c r="J8" s="147">
        <v>1.9880038003616101</v>
      </c>
      <c r="K8" s="148"/>
      <c r="L8" s="130">
        <v>28</v>
      </c>
      <c r="M8" s="83">
        <v>4160</v>
      </c>
      <c r="N8" s="176">
        <v>1.4128569986880601E-3</v>
      </c>
      <c r="O8" s="176">
        <v>5.5545163091146998E-4</v>
      </c>
      <c r="P8" s="171">
        <v>1.02E-4</v>
      </c>
      <c r="Q8" s="84">
        <v>12.374261000000001</v>
      </c>
      <c r="R8" s="84">
        <v>3.5083004449520798</v>
      </c>
      <c r="S8" s="84">
        <v>2.5436184179882999</v>
      </c>
      <c r="T8" s="84">
        <v>2.26276138833664</v>
      </c>
      <c r="U8" s="83"/>
      <c r="V8" s="153">
        <v>24</v>
      </c>
      <c r="W8" s="154">
        <v>3488</v>
      </c>
      <c r="X8" s="179">
        <v>1.2110202845897599E-3</v>
      </c>
      <c r="Y8" s="179">
        <v>4.6572482899500197E-4</v>
      </c>
      <c r="Z8" s="173">
        <v>2.1100000000000001E-4</v>
      </c>
      <c r="AA8" s="155">
        <v>10.399314</v>
      </c>
      <c r="AB8" s="155">
        <v>3.2176405458992199</v>
      </c>
      <c r="AC8" s="155">
        <v>2.6002914364755898</v>
      </c>
      <c r="AD8" s="155">
        <v>2.3078445366684699</v>
      </c>
      <c r="AE8" s="156"/>
      <c r="AF8" s="153">
        <v>23</v>
      </c>
      <c r="AG8" s="154">
        <v>3045</v>
      </c>
      <c r="AH8" s="179">
        <v>1.1605611060651899E-3</v>
      </c>
      <c r="AI8" s="179">
        <v>4.0657457118399701E-4</v>
      </c>
      <c r="AJ8" s="173">
        <v>6.3999999999999997E-5</v>
      </c>
      <c r="AK8" s="155">
        <v>9.0550350000000002</v>
      </c>
      <c r="AL8" s="155">
        <v>3.0013658818898001</v>
      </c>
      <c r="AM8" s="155">
        <v>2.8544852244091099</v>
      </c>
      <c r="AN8" s="155">
        <v>2.5400233129965799</v>
      </c>
      <c r="AO8" s="156"/>
    </row>
    <row r="9" spans="1:41" s="34" customFormat="1">
      <c r="A9" s="114" t="s">
        <v>794</v>
      </c>
      <c r="B9" s="149">
        <v>22</v>
      </c>
      <c r="C9" s="114">
        <v>5764</v>
      </c>
      <c r="D9" s="115">
        <v>2.6773761713520701E-3</v>
      </c>
      <c r="E9" s="115">
        <v>8.3386703813581803E-4</v>
      </c>
      <c r="F9" s="165">
        <v>2.3E-5</v>
      </c>
      <c r="G9" s="116">
        <v>7.8618670000000002</v>
      </c>
      <c r="H9" s="116">
        <v>2.79932279498437</v>
      </c>
      <c r="I9" s="116">
        <v>3.2107950655269701</v>
      </c>
      <c r="J9" s="116">
        <v>2.7983174988841699</v>
      </c>
      <c r="K9" s="150"/>
      <c r="L9" s="130">
        <v>19</v>
      </c>
      <c r="M9" s="83">
        <v>4135</v>
      </c>
      <c r="N9" s="176">
        <v>2.3122794207131501E-3</v>
      </c>
      <c r="O9" s="176">
        <v>5.98202672222694E-4</v>
      </c>
      <c r="P9" s="171">
        <v>1.5999999999999999E-5</v>
      </c>
      <c r="Q9" s="84">
        <v>5.8000379999999998</v>
      </c>
      <c r="R9" s="84">
        <v>2.4049168347743199</v>
      </c>
      <c r="S9" s="84">
        <v>3.86537795313017</v>
      </c>
      <c r="T9" s="84">
        <v>3.2758406065615402</v>
      </c>
      <c r="U9" s="83"/>
      <c r="V9" s="157">
        <v>15</v>
      </c>
      <c r="W9" s="83">
        <v>3480</v>
      </c>
      <c r="X9" s="176">
        <v>1.82548375319459E-3</v>
      </c>
      <c r="Y9" s="176">
        <v>5.0344505425271402E-4</v>
      </c>
      <c r="Z9" s="171">
        <v>2.05E-4</v>
      </c>
      <c r="AA9" s="84">
        <v>4.9224509999999997</v>
      </c>
      <c r="AB9" s="84">
        <v>2.2163573865329198</v>
      </c>
      <c r="AC9" s="84">
        <v>3.6259840826209699</v>
      </c>
      <c r="AD9" s="84">
        <v>3.0472624308499898</v>
      </c>
      <c r="AE9" s="158"/>
      <c r="AF9" s="157">
        <v>11</v>
      </c>
      <c r="AG9" s="83">
        <v>3037</v>
      </c>
      <c r="AH9" s="176">
        <v>1.3386880856760301E-3</v>
      </c>
      <c r="AI9" s="176">
        <v>4.3935707751882001E-4</v>
      </c>
      <c r="AJ9" s="171">
        <v>4.8479999999999999E-3</v>
      </c>
      <c r="AK9" s="84">
        <v>4.3143120000000001</v>
      </c>
      <c r="AL9" s="84">
        <v>2.0755000058675601</v>
      </c>
      <c r="AM9" s="84">
        <v>3.0469250506581198</v>
      </c>
      <c r="AN9" s="84">
        <v>2.54965333986044</v>
      </c>
      <c r="AO9" s="158"/>
    </row>
    <row r="10" spans="1:41" s="34" customFormat="1">
      <c r="A10" s="114" t="s">
        <v>792</v>
      </c>
      <c r="B10" s="149">
        <v>17</v>
      </c>
      <c r="C10" s="114">
        <v>5716</v>
      </c>
      <c r="D10" s="115">
        <v>3.0808263863718699E-3</v>
      </c>
      <c r="E10" s="115">
        <v>8.8262248201286095E-4</v>
      </c>
      <c r="F10" s="165">
        <v>7.2000000000000002E-5</v>
      </c>
      <c r="G10" s="116">
        <v>5.5780799999999999</v>
      </c>
      <c r="H10" s="116">
        <v>2.3583254812046301</v>
      </c>
      <c r="I10" s="116">
        <v>3.49053695000597</v>
      </c>
      <c r="J10" s="116">
        <v>3.0476436336517199</v>
      </c>
      <c r="K10" s="150"/>
      <c r="L10" s="130">
        <v>15</v>
      </c>
      <c r="M10" s="83">
        <v>4124</v>
      </c>
      <c r="N10" s="176">
        <v>2.7183762232693E-3</v>
      </c>
      <c r="O10" s="176">
        <v>6.3679760598688495E-4</v>
      </c>
      <c r="P10" s="171">
        <v>2.9E-5</v>
      </c>
      <c r="Q10" s="84">
        <v>4.1261140000000003</v>
      </c>
      <c r="R10" s="84">
        <v>2.0291607566916299</v>
      </c>
      <c r="S10" s="84">
        <v>4.26882293166988</v>
      </c>
      <c r="T10" s="84">
        <v>3.6353818629344699</v>
      </c>
      <c r="U10" s="83"/>
      <c r="V10" s="157">
        <v>14</v>
      </c>
      <c r="W10" s="83">
        <v>3478</v>
      </c>
      <c r="X10" s="176">
        <v>2.5371511417180098E-3</v>
      </c>
      <c r="Y10" s="176">
        <v>5.3704705955926E-4</v>
      </c>
      <c r="Z10" s="171">
        <v>1.4E-5</v>
      </c>
      <c r="AA10" s="84">
        <v>3.509055</v>
      </c>
      <c r="AB10" s="84">
        <v>1.8701511982833099</v>
      </c>
      <c r="AC10" s="84">
        <v>4.7242622346730299</v>
      </c>
      <c r="AD10" s="84">
        <v>3.98967813271664</v>
      </c>
      <c r="AE10" s="158"/>
      <c r="AF10" s="157">
        <v>14</v>
      </c>
      <c r="AG10" s="83">
        <v>3036</v>
      </c>
      <c r="AH10" s="176">
        <v>2.5371511417180098E-3</v>
      </c>
      <c r="AI10" s="176">
        <v>4.68796685687726E-4</v>
      </c>
      <c r="AJ10" s="171">
        <v>3.9999999999999998E-6</v>
      </c>
      <c r="AK10" s="84">
        <v>3.0778159999999999</v>
      </c>
      <c r="AL10" s="84">
        <v>1.75196624954071</v>
      </c>
      <c r="AM10" s="84">
        <v>5.4120500830674603</v>
      </c>
      <c r="AN10" s="84">
        <v>4.5486799730718097</v>
      </c>
      <c r="AO10" s="158"/>
    </row>
    <row r="11" spans="1:41" s="34" customFormat="1">
      <c r="A11" s="114" t="s">
        <v>819</v>
      </c>
      <c r="B11" s="149">
        <v>33</v>
      </c>
      <c r="C11" s="114">
        <v>5771</v>
      </c>
      <c r="D11" s="115">
        <v>2.5603227558383102E-3</v>
      </c>
      <c r="E11" s="115">
        <v>8.3190502069311397E-4</v>
      </c>
      <c r="F11" s="165">
        <v>0</v>
      </c>
      <c r="G11" s="116">
        <v>12.106</v>
      </c>
      <c r="H11" s="116">
        <v>3.3827171686050499</v>
      </c>
      <c r="I11" s="116">
        <v>3.0776623438396098</v>
      </c>
      <c r="J11" s="116">
        <v>2.7259210308937698</v>
      </c>
      <c r="K11" s="150"/>
      <c r="L11" s="130">
        <v>25</v>
      </c>
      <c r="M11" s="83">
        <v>4135</v>
      </c>
      <c r="N11" s="176">
        <v>1.9396384513926601E-3</v>
      </c>
      <c r="O11" s="176">
        <v>5.9607126331069605E-4</v>
      </c>
      <c r="P11" s="171">
        <v>0</v>
      </c>
      <c r="Q11" s="84">
        <v>8.8840000000000003</v>
      </c>
      <c r="R11" s="84">
        <v>2.9432214769793799</v>
      </c>
      <c r="S11" s="84">
        <v>3.2540378487960102</v>
      </c>
      <c r="T11" s="84">
        <v>2.8140477262494299</v>
      </c>
      <c r="U11" s="83"/>
      <c r="V11" s="157">
        <v>21</v>
      </c>
      <c r="W11" s="83">
        <v>3481</v>
      </c>
      <c r="X11" s="176">
        <v>1.6292962991698301E-3</v>
      </c>
      <c r="Y11" s="176">
        <v>5.0179542142310396E-4</v>
      </c>
      <c r="Z11" s="171">
        <v>0</v>
      </c>
      <c r="AA11" s="84">
        <v>7.4820000000000002</v>
      </c>
      <c r="AB11" s="84">
        <v>2.6286275715062599</v>
      </c>
      <c r="AC11" s="84">
        <v>3.2469333708727501</v>
      </c>
      <c r="AD11" s="84">
        <v>2.8067361668003201</v>
      </c>
      <c r="AE11" s="158"/>
      <c r="AF11" s="157">
        <v>20</v>
      </c>
      <c r="AG11" s="83">
        <v>3038</v>
      </c>
      <c r="AH11" s="176">
        <v>1.5517107611141201E-3</v>
      </c>
      <c r="AI11" s="176">
        <v>4.37935791520652E-4</v>
      </c>
      <c r="AJ11" s="171">
        <v>0</v>
      </c>
      <c r="AK11" s="84">
        <v>6.5510000000000002</v>
      </c>
      <c r="AL11" s="84">
        <v>2.4806058037110899</v>
      </c>
      <c r="AM11" s="84">
        <v>3.5432380526060498</v>
      </c>
      <c r="AN11" s="84">
        <v>3.0529690123645201</v>
      </c>
      <c r="AO11" s="158"/>
    </row>
    <row r="12" spans="1:41" s="34" customFormat="1">
      <c r="A12" s="114" t="s">
        <v>845</v>
      </c>
      <c r="B12" s="149">
        <v>18</v>
      </c>
      <c r="C12" s="114">
        <v>5651</v>
      </c>
      <c r="D12" s="115">
        <v>4.8833423765599496E-3</v>
      </c>
      <c r="E12" s="115">
        <v>8.9229997700957702E-4</v>
      </c>
      <c r="F12" s="165">
        <v>0</v>
      </c>
      <c r="G12" s="116">
        <v>3.8919999999999999</v>
      </c>
      <c r="H12" s="116">
        <v>2.0050785571493202</v>
      </c>
      <c r="I12" s="116">
        <v>5.4727586040356204</v>
      </c>
      <c r="J12" s="116">
        <v>4.6248715313463498</v>
      </c>
      <c r="K12" s="150"/>
      <c r="L12" s="130">
        <v>15</v>
      </c>
      <c r="M12" s="83">
        <v>4100</v>
      </c>
      <c r="N12" s="176">
        <v>4.0694519804666297E-3</v>
      </c>
      <c r="O12" s="176">
        <v>6.4739513462029098E-4</v>
      </c>
      <c r="P12" s="171">
        <v>0</v>
      </c>
      <c r="Q12" s="84">
        <v>2.875</v>
      </c>
      <c r="R12" s="84">
        <v>1.6968729709020201</v>
      </c>
      <c r="S12" s="84">
        <v>6.28588594947262</v>
      </c>
      <c r="T12" s="84">
        <v>5.2173913043478199</v>
      </c>
      <c r="U12" s="83"/>
      <c r="V12" s="157">
        <v>12</v>
      </c>
      <c r="W12" s="83">
        <v>3462</v>
      </c>
      <c r="X12" s="176">
        <v>3.2555615843732999E-3</v>
      </c>
      <c r="Y12" s="176">
        <v>5.4665413562328001E-4</v>
      </c>
      <c r="Z12" s="171">
        <v>0</v>
      </c>
      <c r="AA12" s="84">
        <v>2.4319999999999999</v>
      </c>
      <c r="AB12" s="84">
        <v>1.56696472690946</v>
      </c>
      <c r="AC12" s="84">
        <v>5.9554320953986704</v>
      </c>
      <c r="AD12" s="84">
        <v>4.9342105263157796</v>
      </c>
      <c r="AE12" s="158"/>
      <c r="AF12" s="157">
        <v>12</v>
      </c>
      <c r="AG12" s="83">
        <v>3026</v>
      </c>
      <c r="AH12" s="176">
        <v>3.2555615843732999E-3</v>
      </c>
      <c r="AI12" s="176">
        <v>4.7780918960024403E-4</v>
      </c>
      <c r="AJ12" s="171">
        <v>0</v>
      </c>
      <c r="AK12" s="84">
        <v>2.1720000000000002</v>
      </c>
      <c r="AL12" s="84">
        <v>1.5160535275570901</v>
      </c>
      <c r="AM12" s="84">
        <v>6.8135181474785798</v>
      </c>
      <c r="AN12" s="84">
        <v>5.5248618784530299</v>
      </c>
      <c r="AO12" s="158"/>
    </row>
    <row r="13" spans="1:41" s="34" customFormat="1">
      <c r="A13" s="114" t="s">
        <v>834</v>
      </c>
      <c r="B13" s="149">
        <v>49</v>
      </c>
      <c r="C13" s="114">
        <v>5848</v>
      </c>
      <c r="D13" s="115">
        <v>2.5336091003102302E-3</v>
      </c>
      <c r="E13" s="115">
        <v>7.8846596181117402E-4</v>
      </c>
      <c r="F13" s="165">
        <v>0</v>
      </c>
      <c r="G13" s="116">
        <v>16.725999999999999</v>
      </c>
      <c r="H13" s="116">
        <v>4.11958019353197</v>
      </c>
      <c r="I13" s="116">
        <v>3.2133398561560198</v>
      </c>
      <c r="J13" s="116">
        <v>2.92957072820758</v>
      </c>
      <c r="K13" s="150"/>
      <c r="L13" s="130">
        <v>38</v>
      </c>
      <c r="M13" s="83">
        <v>4163</v>
      </c>
      <c r="N13" s="176">
        <v>1.96483971044467E-3</v>
      </c>
      <c r="O13" s="176">
        <v>5.6128313936729102E-4</v>
      </c>
      <c r="P13" s="171">
        <v>0</v>
      </c>
      <c r="Q13" s="84">
        <v>12.13</v>
      </c>
      <c r="R13" s="84">
        <v>3.57310967745362</v>
      </c>
      <c r="S13" s="84">
        <v>3.5006212954473299</v>
      </c>
      <c r="T13" s="84">
        <v>3.1327287716405601</v>
      </c>
      <c r="U13" s="83"/>
      <c r="V13" s="157">
        <v>28</v>
      </c>
      <c r="W13" s="83">
        <v>3491</v>
      </c>
      <c r="X13" s="176">
        <v>1.4477766287487E-3</v>
      </c>
      <c r="Y13" s="176">
        <v>4.7067966359145099E-4</v>
      </c>
      <c r="Z13" s="171">
        <v>0</v>
      </c>
      <c r="AA13" s="84">
        <v>10.228</v>
      </c>
      <c r="AB13" s="84">
        <v>3.2829905235968502</v>
      </c>
      <c r="AC13" s="84">
        <v>3.07592772906664</v>
      </c>
      <c r="AD13" s="84">
        <v>2.7375831052013999</v>
      </c>
      <c r="AE13" s="158"/>
      <c r="AF13" s="157">
        <v>27</v>
      </c>
      <c r="AG13" s="83">
        <v>3048</v>
      </c>
      <c r="AH13" s="176">
        <v>1.39607032057911E-3</v>
      </c>
      <c r="AI13" s="176">
        <v>4.1095147941184302E-4</v>
      </c>
      <c r="AJ13" s="171">
        <v>0</v>
      </c>
      <c r="AK13" s="84">
        <v>8.9779999999999998</v>
      </c>
      <c r="AL13" s="84">
        <v>3.0567180673927599</v>
      </c>
      <c r="AM13" s="84">
        <v>3.3971658225374299</v>
      </c>
      <c r="AN13" s="84">
        <v>3.0073513031855601</v>
      </c>
      <c r="AO13" s="158"/>
    </row>
    <row r="14" spans="1:41" s="34" customFormat="1">
      <c r="A14" s="114" t="s">
        <v>910</v>
      </c>
      <c r="B14" s="149">
        <v>7</v>
      </c>
      <c r="C14" s="114">
        <v>5426</v>
      </c>
      <c r="D14" s="115">
        <v>4.4191919191919104E-3</v>
      </c>
      <c r="E14" s="115">
        <v>9.8946419401521797E-4</v>
      </c>
      <c r="F14" s="165">
        <v>6.0000000000000001E-3</v>
      </c>
      <c r="G14" s="116">
        <v>1.8680000000000001</v>
      </c>
      <c r="H14" s="116">
        <v>1.3706122276478701</v>
      </c>
      <c r="I14" s="116">
        <v>4.4662474356539903</v>
      </c>
      <c r="J14" s="116">
        <v>3.7473233404710902</v>
      </c>
      <c r="K14" s="150"/>
      <c r="L14" s="130">
        <v>7</v>
      </c>
      <c r="M14" s="83">
        <v>4001</v>
      </c>
      <c r="N14" s="176">
        <v>4.4191919191919104E-3</v>
      </c>
      <c r="O14" s="176">
        <v>7.2960675271929395E-4</v>
      </c>
      <c r="P14" s="171">
        <v>0</v>
      </c>
      <c r="Q14" s="84">
        <v>1.4259999999999999</v>
      </c>
      <c r="R14" s="84">
        <v>1.1943723985949299</v>
      </c>
      <c r="S14" s="84">
        <v>6.0569504088624297</v>
      </c>
      <c r="T14" s="84">
        <v>4.9088359046283303</v>
      </c>
      <c r="U14" s="83"/>
      <c r="V14" s="157">
        <v>6</v>
      </c>
      <c r="W14" s="83">
        <v>3406</v>
      </c>
      <c r="X14" s="176">
        <v>3.7878787878787802E-3</v>
      </c>
      <c r="Y14" s="176">
        <v>6.2110487372204798E-4</v>
      </c>
      <c r="Z14" s="171">
        <v>4.0000000000000001E-3</v>
      </c>
      <c r="AA14" s="84">
        <v>1.214</v>
      </c>
      <c r="AB14" s="84">
        <v>1.11184766771587</v>
      </c>
      <c r="AC14" s="84">
        <v>6.0986138543390398</v>
      </c>
      <c r="AD14" s="84">
        <v>4.9423393739703396</v>
      </c>
      <c r="AE14" s="158"/>
      <c r="AF14" s="157">
        <v>5</v>
      </c>
      <c r="AG14" s="83">
        <v>2994</v>
      </c>
      <c r="AH14" s="176">
        <v>3.15656565656565E-3</v>
      </c>
      <c r="AI14" s="176">
        <v>5.4597416087017402E-4</v>
      </c>
      <c r="AJ14" s="171">
        <v>3.0000000000000001E-3</v>
      </c>
      <c r="AK14" s="84">
        <v>1.085</v>
      </c>
      <c r="AL14" s="84">
        <v>1.0167477729388099</v>
      </c>
      <c r="AM14" s="84">
        <v>5.7815293887438104</v>
      </c>
      <c r="AN14" s="84">
        <v>4.6082949308755703</v>
      </c>
      <c r="AO14" s="158"/>
    </row>
    <row r="15" spans="1:41" s="34" customFormat="1">
      <c r="A15" s="114" t="s">
        <v>846</v>
      </c>
      <c r="B15" s="149">
        <v>8</v>
      </c>
      <c r="C15" s="114">
        <v>5608</v>
      </c>
      <c r="D15" s="115">
        <v>2.1857923497267699E-3</v>
      </c>
      <c r="E15" s="115">
        <v>9.1450547887929302E-4</v>
      </c>
      <c r="F15" s="165">
        <v>3.7999999999999999E-2</v>
      </c>
      <c r="G15" s="116">
        <v>3.7570000000000001</v>
      </c>
      <c r="H15" s="116">
        <v>1.9078665152349199</v>
      </c>
      <c r="I15" s="116">
        <v>2.3901358714716601</v>
      </c>
      <c r="J15" s="116">
        <v>2.1293585307426102</v>
      </c>
      <c r="K15" s="150"/>
      <c r="L15" s="130">
        <v>6</v>
      </c>
      <c r="M15" s="83">
        <v>4090</v>
      </c>
      <c r="N15" s="176">
        <v>1.63934426229508E-3</v>
      </c>
      <c r="O15" s="176">
        <v>6.6696280467480498E-4</v>
      </c>
      <c r="P15" s="171">
        <v>6.2E-2</v>
      </c>
      <c r="Q15" s="84">
        <v>2.8090000000000002</v>
      </c>
      <c r="R15" s="84">
        <v>1.7130446388001499</v>
      </c>
      <c r="S15" s="84">
        <v>2.4579245661148699</v>
      </c>
      <c r="T15" s="84">
        <v>2.1359914560341702</v>
      </c>
      <c r="U15" s="83"/>
      <c r="V15" s="157">
        <v>4</v>
      </c>
      <c r="W15" s="83">
        <v>3465</v>
      </c>
      <c r="X15" s="176">
        <v>1.09289617486338E-3</v>
      </c>
      <c r="Y15" s="176">
        <v>5.6504306068415702E-4</v>
      </c>
      <c r="Z15" s="171">
        <v>0.23799999999999999</v>
      </c>
      <c r="AA15" s="84">
        <v>2.4209999999999998</v>
      </c>
      <c r="AB15" s="84">
        <v>1.5848537824548601</v>
      </c>
      <c r="AC15" s="84">
        <v>1.93418210205095</v>
      </c>
      <c r="AD15" s="84">
        <v>1.65220983064849</v>
      </c>
      <c r="AE15" s="158"/>
      <c r="AF15" s="157">
        <v>4</v>
      </c>
      <c r="AG15" s="83">
        <v>3030</v>
      </c>
      <c r="AH15" s="176">
        <v>1.09289617486338E-3</v>
      </c>
      <c r="AI15" s="176">
        <v>4.9410691886666496E-4</v>
      </c>
      <c r="AJ15" s="171">
        <v>0.17699999999999999</v>
      </c>
      <c r="AK15" s="84">
        <v>2.1349999999999998</v>
      </c>
      <c r="AL15" s="84">
        <v>1.4848492195429099</v>
      </c>
      <c r="AM15" s="84">
        <v>2.2118617107612399</v>
      </c>
      <c r="AN15" s="84">
        <v>1.8735362997658001</v>
      </c>
      <c r="AO15" s="158"/>
    </row>
    <row r="16" spans="1:41" s="34" customFormat="1">
      <c r="A16" s="114" t="s">
        <v>831</v>
      </c>
      <c r="B16" s="149">
        <v>28</v>
      </c>
      <c r="C16" s="114">
        <v>5566</v>
      </c>
      <c r="D16" s="115">
        <v>5.9447983014862E-3</v>
      </c>
      <c r="E16" s="115">
        <v>9.5199489624008199E-4</v>
      </c>
      <c r="F16" s="165">
        <v>0</v>
      </c>
      <c r="G16" s="116">
        <v>5.016</v>
      </c>
      <c r="H16" s="116">
        <v>2.2270493842187098</v>
      </c>
      <c r="I16" s="116">
        <v>6.2445695086867197</v>
      </c>
      <c r="J16" s="116">
        <v>5.5821371610845203</v>
      </c>
      <c r="K16" s="150"/>
      <c r="L16" s="130">
        <v>25</v>
      </c>
      <c r="M16" s="83">
        <v>4080</v>
      </c>
      <c r="N16" s="176">
        <v>5.3078556263269601E-3</v>
      </c>
      <c r="O16" s="176">
        <v>6.9783312552273297E-4</v>
      </c>
      <c r="P16" s="171">
        <v>0</v>
      </c>
      <c r="Q16" s="84">
        <v>3.7480000000000002</v>
      </c>
      <c r="R16" s="84">
        <v>1.8821529009354001</v>
      </c>
      <c r="S16" s="84">
        <v>7.6061961408767296</v>
      </c>
      <c r="T16" s="84">
        <v>6.6702241195304097</v>
      </c>
      <c r="U16" s="83"/>
      <c r="V16" s="157">
        <v>21</v>
      </c>
      <c r="W16" s="83">
        <v>3464</v>
      </c>
      <c r="X16" s="176">
        <v>4.45859872611464E-3</v>
      </c>
      <c r="Y16" s="176">
        <v>5.9247400657126096E-4</v>
      </c>
      <c r="Z16" s="171">
        <v>0</v>
      </c>
      <c r="AA16" s="84">
        <v>3.1720000000000002</v>
      </c>
      <c r="AB16" s="84">
        <v>1.70833805741689</v>
      </c>
      <c r="AC16" s="84">
        <v>7.5253912858004401</v>
      </c>
      <c r="AD16" s="84">
        <v>6.6204287515762896</v>
      </c>
      <c r="AE16" s="158"/>
      <c r="AF16" s="157">
        <v>19</v>
      </c>
      <c r="AG16" s="83">
        <v>3030</v>
      </c>
      <c r="AH16" s="176">
        <v>4.0339702760084899E-3</v>
      </c>
      <c r="AI16" s="176">
        <v>5.1824371821908798E-4</v>
      </c>
      <c r="AJ16" s="171">
        <v>0</v>
      </c>
      <c r="AK16" s="84">
        <v>2.7970000000000002</v>
      </c>
      <c r="AL16" s="84">
        <v>1.5779079471862301</v>
      </c>
      <c r="AM16" s="84">
        <v>7.78392508040612</v>
      </c>
      <c r="AN16" s="84">
        <v>6.7929924919556601</v>
      </c>
      <c r="AO16" s="158"/>
    </row>
    <row r="17" spans="1:41" s="34" customFormat="1">
      <c r="A17" s="114" t="s">
        <v>829</v>
      </c>
      <c r="B17" s="149">
        <v>24</v>
      </c>
      <c r="C17" s="114">
        <v>5610</v>
      </c>
      <c r="D17" s="115">
        <v>3.6073951600781601E-3</v>
      </c>
      <c r="E17" s="115">
        <v>9.1751161690733401E-4</v>
      </c>
      <c r="F17" s="165">
        <v>0</v>
      </c>
      <c r="G17" s="116">
        <v>6.8920000000000003</v>
      </c>
      <c r="H17" s="116">
        <v>2.67363855978012</v>
      </c>
      <c r="I17" s="116">
        <v>3.93171606070519</v>
      </c>
      <c r="J17" s="116">
        <v>3.4822983168891399</v>
      </c>
      <c r="K17" s="150"/>
      <c r="L17" s="130">
        <v>23</v>
      </c>
      <c r="M17" s="83">
        <v>4098</v>
      </c>
      <c r="N17" s="176">
        <v>3.4570870284082299E-3</v>
      </c>
      <c r="O17" s="176">
        <v>6.70225063473486E-4</v>
      </c>
      <c r="P17" s="171">
        <v>0</v>
      </c>
      <c r="Q17" s="84">
        <v>5.1369999999999996</v>
      </c>
      <c r="R17" s="84">
        <v>2.2839081015303999</v>
      </c>
      <c r="S17" s="84">
        <v>5.1580986996989502</v>
      </c>
      <c r="T17" s="84">
        <v>4.4773213938096097</v>
      </c>
      <c r="U17" s="83"/>
      <c r="V17" s="157">
        <v>20</v>
      </c>
      <c r="W17" s="83">
        <v>3469</v>
      </c>
      <c r="X17" s="176">
        <v>3.0061626333984601E-3</v>
      </c>
      <c r="Y17" s="176">
        <v>5.6735254885054197E-4</v>
      </c>
      <c r="Z17" s="171">
        <v>0</v>
      </c>
      <c r="AA17" s="84">
        <v>4.4000000000000004</v>
      </c>
      <c r="AB17" s="84">
        <v>2.0683336959988501</v>
      </c>
      <c r="AC17" s="84">
        <v>5.2985795859892697</v>
      </c>
      <c r="AD17" s="84">
        <v>4.5454545454545396</v>
      </c>
      <c r="AE17" s="158"/>
      <c r="AF17" s="157">
        <v>19</v>
      </c>
      <c r="AG17" s="83">
        <v>3035</v>
      </c>
      <c r="AH17" s="176">
        <v>2.8558545017285399E-3</v>
      </c>
      <c r="AI17" s="176">
        <v>4.9637214925378904E-4</v>
      </c>
      <c r="AJ17" s="171">
        <v>0</v>
      </c>
      <c r="AK17" s="84">
        <v>3.8660000000000001</v>
      </c>
      <c r="AL17" s="84">
        <v>1.93598753819536</v>
      </c>
      <c r="AM17" s="84">
        <v>5.7534543507765799</v>
      </c>
      <c r="AN17" s="84">
        <v>4.9146404552509004</v>
      </c>
      <c r="AO17" s="158"/>
    </row>
    <row r="18" spans="1:41" s="34" customFormat="1">
      <c r="A18" s="114" t="s">
        <v>836</v>
      </c>
      <c r="B18" s="149">
        <v>13</v>
      </c>
      <c r="C18" s="114">
        <v>5577</v>
      </c>
      <c r="D18" s="115">
        <v>3.31717274815003E-3</v>
      </c>
      <c r="E18" s="115">
        <v>9.15235145029569E-4</v>
      </c>
      <c r="F18" s="165">
        <v>0</v>
      </c>
      <c r="G18" s="116">
        <v>4.0880000000000001</v>
      </c>
      <c r="H18" s="116">
        <v>2.0169928280140299</v>
      </c>
      <c r="I18" s="116">
        <v>3.62439397805562</v>
      </c>
      <c r="J18" s="116">
        <v>3.1800391389432399</v>
      </c>
      <c r="K18" s="150"/>
      <c r="L18" s="130">
        <v>11</v>
      </c>
      <c r="M18" s="83">
        <v>4079</v>
      </c>
      <c r="N18" s="176">
        <v>2.80683847920387E-3</v>
      </c>
      <c r="O18" s="176">
        <v>6.6940006393681397E-4</v>
      </c>
      <c r="P18" s="171">
        <v>0</v>
      </c>
      <c r="Q18" s="84">
        <v>3.0640000000000001</v>
      </c>
      <c r="R18" s="84">
        <v>1.7759243097348301</v>
      </c>
      <c r="S18" s="84">
        <v>4.1930657471057797</v>
      </c>
      <c r="T18" s="84">
        <v>3.5900783289817202</v>
      </c>
      <c r="U18" s="83"/>
      <c r="V18" s="157">
        <v>10</v>
      </c>
      <c r="W18" s="83">
        <v>3455</v>
      </c>
      <c r="X18" s="176">
        <v>2.5516713447307901E-3</v>
      </c>
      <c r="Y18" s="176">
        <v>5.6699613162581295E-4</v>
      </c>
      <c r="Z18" s="171">
        <v>0</v>
      </c>
      <c r="AA18" s="84">
        <v>2.6579999999999999</v>
      </c>
      <c r="AB18" s="84">
        <v>1.6386087650927199</v>
      </c>
      <c r="AC18" s="84">
        <v>4.50033289894606</v>
      </c>
      <c r="AD18" s="84">
        <v>3.7622272385251998</v>
      </c>
      <c r="AE18" s="158"/>
      <c r="AF18" s="157">
        <v>9</v>
      </c>
      <c r="AG18" s="83">
        <v>3026</v>
      </c>
      <c r="AH18" s="176">
        <v>2.2965042102577101E-3</v>
      </c>
      <c r="AI18" s="176">
        <v>4.9659342816200003E-4</v>
      </c>
      <c r="AJ18" s="171">
        <v>2E-3</v>
      </c>
      <c r="AK18" s="84">
        <v>2.3090000000000002</v>
      </c>
      <c r="AL18" s="84">
        <v>1.5249660079888001</v>
      </c>
      <c r="AM18" s="84">
        <v>4.6245159118548402</v>
      </c>
      <c r="AN18" s="84">
        <v>3.8977912516240698</v>
      </c>
      <c r="AO18" s="158"/>
    </row>
    <row r="19" spans="1:41" s="34" customFormat="1">
      <c r="A19" s="114" t="s">
        <v>835</v>
      </c>
      <c r="B19" s="149">
        <v>11</v>
      </c>
      <c r="C19" s="114">
        <v>5527</v>
      </c>
      <c r="D19" s="115">
        <v>3.6813922356090998E-3</v>
      </c>
      <c r="E19" s="115">
        <v>9.2674008151690901E-4</v>
      </c>
      <c r="F19" s="165">
        <v>0</v>
      </c>
      <c r="G19" s="116">
        <v>3.2370000000000001</v>
      </c>
      <c r="H19" s="116">
        <v>1.72650918932798</v>
      </c>
      <c r="I19" s="116">
        <v>3.9724107212275901</v>
      </c>
      <c r="J19" s="116">
        <v>3.3982082174853199</v>
      </c>
      <c r="K19" s="150"/>
      <c r="L19" s="130">
        <v>11</v>
      </c>
      <c r="M19" s="83">
        <v>4052</v>
      </c>
      <c r="N19" s="176">
        <v>3.6813922356090998E-3</v>
      </c>
      <c r="O19" s="176">
        <v>6.7941936137262801E-4</v>
      </c>
      <c r="P19" s="171">
        <v>0</v>
      </c>
      <c r="Q19" s="84">
        <v>2.4239999999999999</v>
      </c>
      <c r="R19" s="84">
        <v>1.49406366404722</v>
      </c>
      <c r="S19" s="84">
        <v>5.4184388095322999</v>
      </c>
      <c r="T19" s="84">
        <v>4.5379537953795301</v>
      </c>
      <c r="U19" s="83"/>
      <c r="V19" s="157">
        <v>11</v>
      </c>
      <c r="W19" s="83">
        <v>3433</v>
      </c>
      <c r="X19" s="176">
        <v>3.6813922356090998E-3</v>
      </c>
      <c r="Y19" s="176">
        <v>5.7562849644428196E-4</v>
      </c>
      <c r="Z19" s="171">
        <v>0</v>
      </c>
      <c r="AA19" s="84">
        <v>2.0579999999999998</v>
      </c>
      <c r="AB19" s="84">
        <v>1.38803383483182</v>
      </c>
      <c r="AC19" s="84">
        <v>6.3954308349038396</v>
      </c>
      <c r="AD19" s="84">
        <v>5.3449951409135004</v>
      </c>
      <c r="AE19" s="158"/>
      <c r="AF19" s="157">
        <v>10</v>
      </c>
      <c r="AG19" s="83">
        <v>2999</v>
      </c>
      <c r="AH19" s="176">
        <v>3.3467202141900898E-3</v>
      </c>
      <c r="AI19" s="176">
        <v>5.0285751844928697E-4</v>
      </c>
      <c r="AJ19" s="171">
        <v>0</v>
      </c>
      <c r="AK19" s="84">
        <v>1.821</v>
      </c>
      <c r="AL19" s="84">
        <v>1.29342980983147</v>
      </c>
      <c r="AM19" s="84">
        <v>6.6554045458258502</v>
      </c>
      <c r="AN19" s="84">
        <v>5.4914881933003796</v>
      </c>
      <c r="AO19" s="158"/>
    </row>
    <row r="20" spans="1:41" s="34" customFormat="1">
      <c r="A20" s="114" t="s">
        <v>843</v>
      </c>
      <c r="B20" s="149">
        <v>1</v>
      </c>
      <c r="C20" s="114">
        <v>5503</v>
      </c>
      <c r="D20" s="115">
        <v>6.5789473684210503E-4</v>
      </c>
      <c r="E20" s="115">
        <v>9.5872533259650395E-4</v>
      </c>
      <c r="F20" s="165">
        <v>0.80700000000000005</v>
      </c>
      <c r="G20" s="116">
        <v>1.675</v>
      </c>
      <c r="H20" s="116">
        <v>1.31277443735652</v>
      </c>
      <c r="I20" s="116">
        <v>0.68621816329848795</v>
      </c>
      <c r="J20" s="116">
        <v>0.59701492537313405</v>
      </c>
      <c r="K20" s="150"/>
      <c r="L20" s="130">
        <v>1</v>
      </c>
      <c r="M20" s="83">
        <v>4052</v>
      </c>
      <c r="N20" s="176">
        <v>6.5789473684210503E-4</v>
      </c>
      <c r="O20" s="176">
        <v>7.0593404464492705E-4</v>
      </c>
      <c r="P20" s="171">
        <v>0.71699999999999997</v>
      </c>
      <c r="Q20" s="84">
        <v>1.2909999999999999</v>
      </c>
      <c r="R20" s="84">
        <v>1.1723141107742301</v>
      </c>
      <c r="S20" s="84">
        <v>0.93194929729308396</v>
      </c>
      <c r="T20" s="84">
        <v>0.77459333849728895</v>
      </c>
      <c r="U20" s="83"/>
      <c r="V20" s="157">
        <v>1</v>
      </c>
      <c r="W20" s="83">
        <v>3451</v>
      </c>
      <c r="X20" s="176">
        <v>6.5789473684210503E-4</v>
      </c>
      <c r="Y20" s="176">
        <v>6.0122862489379197E-4</v>
      </c>
      <c r="Z20" s="171">
        <v>0.66300000000000003</v>
      </c>
      <c r="AA20" s="84">
        <v>1.123</v>
      </c>
      <c r="AB20" s="84">
        <v>1.0935594157942199</v>
      </c>
      <c r="AC20" s="84">
        <v>1.0942505223504999</v>
      </c>
      <c r="AD20" s="84">
        <v>0.89047195013356994</v>
      </c>
      <c r="AE20" s="158"/>
      <c r="AF20" s="157">
        <v>1</v>
      </c>
      <c r="AG20" s="83">
        <v>3021</v>
      </c>
      <c r="AH20" s="176">
        <v>6.5789473684210503E-4</v>
      </c>
      <c r="AI20" s="176">
        <v>5.2631459745121497E-4</v>
      </c>
      <c r="AJ20" s="171">
        <v>0.61899999999999999</v>
      </c>
      <c r="AK20" s="84">
        <v>0.99199999999999999</v>
      </c>
      <c r="AL20" s="84">
        <v>1.02173237393019</v>
      </c>
      <c r="AM20" s="84">
        <v>1.2500028310597699</v>
      </c>
      <c r="AN20" s="84">
        <v>1.00806451612903</v>
      </c>
      <c r="AO20" s="158"/>
    </row>
    <row r="21" spans="1:41" s="34" customFormat="1">
      <c r="A21" s="114" t="s">
        <v>842</v>
      </c>
      <c r="B21" s="149">
        <v>3</v>
      </c>
      <c r="C21" s="114">
        <v>5440</v>
      </c>
      <c r="D21" s="115">
        <v>1.8844221105527601E-3</v>
      </c>
      <c r="E21" s="115">
        <v>9.4912448500400698E-4</v>
      </c>
      <c r="F21" s="165">
        <v>0.27800000000000002</v>
      </c>
      <c r="G21" s="116">
        <v>1.841</v>
      </c>
      <c r="H21" s="116">
        <v>1.31290545117335</v>
      </c>
      <c r="I21" s="116">
        <v>1.98543198529411</v>
      </c>
      <c r="J21" s="116">
        <v>1.62954915806626</v>
      </c>
      <c r="K21" s="150"/>
      <c r="L21" s="130">
        <v>3</v>
      </c>
      <c r="M21" s="83">
        <v>4030</v>
      </c>
      <c r="N21" s="176">
        <v>1.8844221105527601E-3</v>
      </c>
      <c r="O21" s="176">
        <v>7.0311979311877702E-4</v>
      </c>
      <c r="P21" s="171">
        <v>0.15</v>
      </c>
      <c r="Q21" s="84">
        <v>1.407</v>
      </c>
      <c r="R21" s="84">
        <v>1.14339507929337</v>
      </c>
      <c r="S21" s="84">
        <v>2.6800868486352298</v>
      </c>
      <c r="T21" s="84">
        <v>2.1321961620468999</v>
      </c>
      <c r="U21" s="83"/>
      <c r="V21" s="157">
        <v>2</v>
      </c>
      <c r="W21" s="83">
        <v>3429</v>
      </c>
      <c r="X21" s="176">
        <v>1.25628140703517E-3</v>
      </c>
      <c r="Y21" s="176">
        <v>5.9826247409535695E-4</v>
      </c>
      <c r="Z21" s="171">
        <v>0.33900000000000002</v>
      </c>
      <c r="AA21" s="84">
        <v>1.202</v>
      </c>
      <c r="AB21" s="84">
        <v>1.07387017520608</v>
      </c>
      <c r="AC21" s="84">
        <v>2.0998833479148402</v>
      </c>
      <c r="AD21" s="84">
        <v>1.6638935108152999</v>
      </c>
      <c r="AE21" s="158"/>
      <c r="AF21" s="157">
        <v>2</v>
      </c>
      <c r="AG21" s="83">
        <v>2999</v>
      </c>
      <c r="AH21" s="176">
        <v>1.25628140703517E-3</v>
      </c>
      <c r="AI21" s="176">
        <v>5.2323976664099602E-4</v>
      </c>
      <c r="AJ21" s="171">
        <v>0.28999999999999998</v>
      </c>
      <c r="AK21" s="84">
        <v>1.0780000000000001</v>
      </c>
      <c r="AL21" s="84">
        <v>1.01484827926002</v>
      </c>
      <c r="AM21" s="84">
        <v>2.4009669889963301</v>
      </c>
      <c r="AN21" s="84">
        <v>1.85528756957328</v>
      </c>
      <c r="AO21" s="158"/>
    </row>
    <row r="22" spans="1:41" s="34" customFormat="1">
      <c r="A22" s="114" t="s">
        <v>839</v>
      </c>
      <c r="B22" s="149">
        <v>4</v>
      </c>
      <c r="C22" s="114">
        <v>5575</v>
      </c>
      <c r="D22" s="115">
        <v>1.3404825737265401E-3</v>
      </c>
      <c r="E22" s="115">
        <v>9.30079229403916E-4</v>
      </c>
      <c r="F22" s="165">
        <v>0.36399999999999999</v>
      </c>
      <c r="G22" s="116">
        <v>3.1539999999999999</v>
      </c>
      <c r="H22" s="116">
        <v>1.7805300251012699</v>
      </c>
      <c r="I22" s="116">
        <v>1.4412563267170799</v>
      </c>
      <c r="J22" s="116">
        <v>1.2682308180088699</v>
      </c>
      <c r="K22" s="150"/>
      <c r="L22" s="130">
        <v>2</v>
      </c>
      <c r="M22" s="83">
        <v>4071</v>
      </c>
      <c r="N22" s="176">
        <v>6.7024128686327003E-4</v>
      </c>
      <c r="O22" s="176">
        <v>6.7916637540867098E-4</v>
      </c>
      <c r="P22" s="171">
        <v>0.69199999999999995</v>
      </c>
      <c r="Q22" s="84">
        <v>2.3679999999999999</v>
      </c>
      <c r="R22" s="84">
        <v>1.5331595972299601</v>
      </c>
      <c r="S22" s="84">
        <v>0.98685875969635395</v>
      </c>
      <c r="T22" s="84">
        <v>0.84459459459459396</v>
      </c>
      <c r="U22" s="83"/>
      <c r="V22" s="157">
        <v>1</v>
      </c>
      <c r="W22" s="83">
        <v>3457</v>
      </c>
      <c r="X22" s="176">
        <v>3.3512064343163502E-4</v>
      </c>
      <c r="Y22" s="176">
        <v>5.7673253740795304E-4</v>
      </c>
      <c r="Z22" s="171">
        <v>0.879</v>
      </c>
      <c r="AA22" s="84">
        <v>2.0489999999999999</v>
      </c>
      <c r="AB22" s="84">
        <v>1.4270953144765901</v>
      </c>
      <c r="AC22" s="84">
        <v>0.58106769029850402</v>
      </c>
      <c r="AD22" s="84">
        <v>0.48804294777940399</v>
      </c>
      <c r="AE22" s="158"/>
      <c r="AF22" s="157">
        <v>1</v>
      </c>
      <c r="AG22" s="83">
        <v>3023</v>
      </c>
      <c r="AH22" s="176">
        <v>3.3512064343163502E-4</v>
      </c>
      <c r="AI22" s="176">
        <v>5.0432816331624005E-4</v>
      </c>
      <c r="AJ22" s="171">
        <v>0.84</v>
      </c>
      <c r="AK22" s="84">
        <v>1.79</v>
      </c>
      <c r="AL22" s="84">
        <v>1.3468117217717499</v>
      </c>
      <c r="AM22" s="84">
        <v>0.664489250864019</v>
      </c>
      <c r="AN22" s="84">
        <v>0.55865921787709405</v>
      </c>
      <c r="AO22" s="158"/>
    </row>
    <row r="23" spans="1:41" s="34" customFormat="1">
      <c r="A23" s="114" t="s">
        <v>841</v>
      </c>
      <c r="B23" s="149">
        <v>7</v>
      </c>
      <c r="C23" s="114">
        <v>5490</v>
      </c>
      <c r="D23" s="115">
        <v>3.2422417786011999E-3</v>
      </c>
      <c r="E23" s="115">
        <v>9.5163790056545302E-4</v>
      </c>
      <c r="F23" s="165">
        <v>1.4999999999999999E-2</v>
      </c>
      <c r="G23" s="116">
        <v>2.4670000000000001</v>
      </c>
      <c r="H23" s="116">
        <v>1.61273482039472</v>
      </c>
      <c r="I23" s="116">
        <v>3.4070120333318901</v>
      </c>
      <c r="J23" s="116">
        <v>2.8374543980543101</v>
      </c>
      <c r="K23" s="150"/>
      <c r="L23" s="130">
        <v>6</v>
      </c>
      <c r="M23" s="83">
        <v>4036</v>
      </c>
      <c r="N23" s="176">
        <v>2.7790643816581698E-3</v>
      </c>
      <c r="O23" s="176">
        <v>6.9960119611696999E-4</v>
      </c>
      <c r="P23" s="171">
        <v>1.4999999999999999E-2</v>
      </c>
      <c r="Q23" s="84">
        <v>1.8979999999999999</v>
      </c>
      <c r="R23" s="84">
        <v>1.39699604566296</v>
      </c>
      <c r="S23" s="84">
        <v>3.97235510328305</v>
      </c>
      <c r="T23" s="84">
        <v>3.1612223393045298</v>
      </c>
      <c r="U23" s="83"/>
      <c r="V23" s="157">
        <v>5</v>
      </c>
      <c r="W23" s="83">
        <v>3434</v>
      </c>
      <c r="X23" s="176">
        <v>2.3158869847151398E-3</v>
      </c>
      <c r="Y23" s="176">
        <v>5.95250373504875E-4</v>
      </c>
      <c r="Z23" s="171">
        <v>2.5000000000000001E-2</v>
      </c>
      <c r="AA23" s="84">
        <v>1.6120000000000001</v>
      </c>
      <c r="AB23" s="84">
        <v>1.28197411965204</v>
      </c>
      <c r="AC23" s="84">
        <v>3.8906098808120699</v>
      </c>
      <c r="AD23" s="84">
        <v>3.1017369727047099</v>
      </c>
      <c r="AE23" s="158"/>
      <c r="AF23" s="157">
        <v>5</v>
      </c>
      <c r="AG23" s="83">
        <v>3006</v>
      </c>
      <c r="AH23" s="176">
        <v>2.3158869847151398E-3</v>
      </c>
      <c r="AI23" s="176">
        <v>5.21060752112887E-4</v>
      </c>
      <c r="AJ23" s="171">
        <v>1.7999999999999999E-2</v>
      </c>
      <c r="AK23" s="84">
        <v>1.4039999999999999</v>
      </c>
      <c r="AL23" s="84">
        <v>1.210283216766</v>
      </c>
      <c r="AM23" s="84">
        <v>4.4445623189316903</v>
      </c>
      <c r="AN23" s="84">
        <v>3.5612535612535599</v>
      </c>
      <c r="AO23" s="158"/>
    </row>
    <row r="24" spans="1:41" s="34" customFormat="1">
      <c r="A24" s="114" t="s">
        <v>824</v>
      </c>
      <c r="B24" s="149">
        <v>22</v>
      </c>
      <c r="C24" s="114">
        <v>5765</v>
      </c>
      <c r="D24" s="115">
        <v>2.92048320722155E-3</v>
      </c>
      <c r="E24" s="115">
        <v>8.2841469591863801E-4</v>
      </c>
      <c r="F24" s="165">
        <v>0</v>
      </c>
      <c r="G24" s="116">
        <v>7.3259999999999996</v>
      </c>
      <c r="H24" s="116">
        <v>2.72832026047739</v>
      </c>
      <c r="I24" s="116">
        <v>3.5253879748994499</v>
      </c>
      <c r="J24" s="116">
        <v>3.0030030030030002</v>
      </c>
      <c r="K24" s="150"/>
      <c r="L24" s="130">
        <v>16</v>
      </c>
      <c r="M24" s="83">
        <v>4135</v>
      </c>
      <c r="N24" s="176">
        <v>2.1239877870702201E-3</v>
      </c>
      <c r="O24" s="176">
        <v>5.9418816437529403E-4</v>
      </c>
      <c r="P24" s="171">
        <v>1E-3</v>
      </c>
      <c r="Q24" s="84">
        <v>5.4</v>
      </c>
      <c r="R24" s="84">
        <v>2.3430760743103201</v>
      </c>
      <c r="S24" s="84">
        <v>3.5746046697232701</v>
      </c>
      <c r="T24" s="84">
        <v>2.9629629629629601</v>
      </c>
      <c r="U24" s="83"/>
      <c r="V24" s="157">
        <v>14</v>
      </c>
      <c r="W24" s="83">
        <v>3480</v>
      </c>
      <c r="X24" s="176">
        <v>1.8584893136864399E-3</v>
      </c>
      <c r="Y24" s="176">
        <v>5.0006645998210901E-4</v>
      </c>
      <c r="Z24" s="171">
        <v>1E-3</v>
      </c>
      <c r="AA24" s="84">
        <v>4.6139999999999999</v>
      </c>
      <c r="AB24" s="84">
        <v>2.15801034682613</v>
      </c>
      <c r="AC24" s="84">
        <v>3.7164846323685299</v>
      </c>
      <c r="AD24" s="84">
        <v>3.03424360641525</v>
      </c>
      <c r="AE24" s="158"/>
      <c r="AF24" s="157">
        <v>14</v>
      </c>
      <c r="AG24" s="83">
        <v>3038</v>
      </c>
      <c r="AH24" s="176">
        <v>1.8584893136864399E-3</v>
      </c>
      <c r="AI24" s="176">
        <v>4.3655227167403699E-4</v>
      </c>
      <c r="AJ24" s="171">
        <v>1E-3</v>
      </c>
      <c r="AK24" s="84">
        <v>4.0449999999999999</v>
      </c>
      <c r="AL24" s="84">
        <v>2.0201433317908601</v>
      </c>
      <c r="AM24" s="84">
        <v>4.2571976697309104</v>
      </c>
      <c r="AN24" s="84">
        <v>3.4610630407911001</v>
      </c>
      <c r="AO24" s="158"/>
    </row>
    <row r="25" spans="1:41" s="34" customFormat="1">
      <c r="A25" s="114" t="s">
        <v>830</v>
      </c>
      <c r="B25" s="149">
        <v>18</v>
      </c>
      <c r="C25" s="114">
        <v>5656</v>
      </c>
      <c r="D25" s="115">
        <v>3.9439088518843099E-3</v>
      </c>
      <c r="E25" s="115">
        <v>9.1541032426177202E-4</v>
      </c>
      <c r="F25" s="165">
        <v>0</v>
      </c>
      <c r="G25" s="116">
        <v>4.8070000000000004</v>
      </c>
      <c r="H25" s="116">
        <v>2.2679850404612698</v>
      </c>
      <c r="I25" s="116">
        <v>4.3083508535528603</v>
      </c>
      <c r="J25" s="116">
        <v>3.7445392136467599</v>
      </c>
      <c r="K25" s="150"/>
      <c r="L25" s="130">
        <v>14</v>
      </c>
      <c r="M25" s="83">
        <v>4091</v>
      </c>
      <c r="N25" s="176">
        <v>3.0674846625766798E-3</v>
      </c>
      <c r="O25" s="176">
        <v>6.6211874762286201E-4</v>
      </c>
      <c r="P25" s="171">
        <v>0</v>
      </c>
      <c r="Q25" s="84">
        <v>3.581</v>
      </c>
      <c r="R25" s="84">
        <v>1.9568962234729801</v>
      </c>
      <c r="S25" s="84">
        <v>4.63283160851367</v>
      </c>
      <c r="T25" s="84">
        <v>3.90952247975425</v>
      </c>
      <c r="U25" s="83"/>
      <c r="V25" s="157">
        <v>10</v>
      </c>
      <c r="W25" s="83">
        <v>3460</v>
      </c>
      <c r="X25" s="176">
        <v>2.1910604732690601E-3</v>
      </c>
      <c r="Y25" s="176">
        <v>5.5999287870327598E-4</v>
      </c>
      <c r="Z25" s="171">
        <v>2E-3</v>
      </c>
      <c r="AA25" s="84">
        <v>3.0369999999999999</v>
      </c>
      <c r="AB25" s="84">
        <v>1.78090824346291</v>
      </c>
      <c r="AC25" s="84">
        <v>3.91265774368898</v>
      </c>
      <c r="AD25" s="84">
        <v>3.2927230819887998</v>
      </c>
      <c r="AE25" s="158"/>
      <c r="AF25" s="157">
        <v>8</v>
      </c>
      <c r="AG25" s="83">
        <v>3030</v>
      </c>
      <c r="AH25" s="176">
        <v>1.7528483786152401E-3</v>
      </c>
      <c r="AI25" s="176">
        <v>4.90398387997378E-4</v>
      </c>
      <c r="AJ25" s="171">
        <v>5.0000000000000001E-3</v>
      </c>
      <c r="AK25" s="84">
        <v>2.6349999999999998</v>
      </c>
      <c r="AL25" s="84">
        <v>1.6618597298742599</v>
      </c>
      <c r="AM25" s="84">
        <v>3.57433552294756</v>
      </c>
      <c r="AN25" s="84">
        <v>3.03605313092979</v>
      </c>
      <c r="AO25" s="158"/>
    </row>
    <row r="26" spans="1:41" s="34" customFormat="1">
      <c r="A26" s="114" t="s">
        <v>816</v>
      </c>
      <c r="B26" s="149">
        <v>43</v>
      </c>
      <c r="C26" s="114">
        <v>5835</v>
      </c>
      <c r="D26" s="115">
        <v>1.9668831762876199E-3</v>
      </c>
      <c r="E26" s="115">
        <v>7.9890871944174097E-4</v>
      </c>
      <c r="F26" s="165">
        <v>0</v>
      </c>
      <c r="G26" s="116">
        <v>18.709</v>
      </c>
      <c r="H26" s="116">
        <v>4.1600884974163996</v>
      </c>
      <c r="I26" s="116">
        <v>2.46196233489857</v>
      </c>
      <c r="J26" s="116">
        <v>2.2983590785183599</v>
      </c>
      <c r="K26" s="150"/>
      <c r="L26" s="130">
        <v>32</v>
      </c>
      <c r="M26" s="83">
        <v>4161</v>
      </c>
      <c r="N26" s="176">
        <v>1.4637270149117101E-3</v>
      </c>
      <c r="O26" s="176">
        <v>5.6971022820858296E-4</v>
      </c>
      <c r="P26" s="171">
        <v>0</v>
      </c>
      <c r="Q26" s="84">
        <v>13.468</v>
      </c>
      <c r="R26" s="84">
        <v>3.6418387200683702</v>
      </c>
      <c r="S26" s="84">
        <v>2.5692482641821401</v>
      </c>
      <c r="T26" s="84">
        <v>2.3760023760023699</v>
      </c>
      <c r="U26" s="83"/>
      <c r="V26" s="157">
        <v>24</v>
      </c>
      <c r="W26" s="83">
        <v>3489</v>
      </c>
      <c r="X26" s="176">
        <v>1.09779526118378E-3</v>
      </c>
      <c r="Y26" s="176">
        <v>4.7770223172788898E-4</v>
      </c>
      <c r="Z26" s="171">
        <v>0</v>
      </c>
      <c r="AA26" s="84">
        <v>11.412000000000001</v>
      </c>
      <c r="AB26" s="84">
        <v>3.3499652568746399</v>
      </c>
      <c r="AC26" s="84">
        <v>2.2980743824724601</v>
      </c>
      <c r="AD26" s="84">
        <v>2.1030494216614</v>
      </c>
      <c r="AE26" s="158"/>
      <c r="AF26" s="157">
        <v>21</v>
      </c>
      <c r="AG26" s="83">
        <v>3046</v>
      </c>
      <c r="AH26" s="176">
        <v>9.6057085353581505E-4</v>
      </c>
      <c r="AI26" s="176">
        <v>4.1704815071457401E-4</v>
      </c>
      <c r="AJ26" s="171">
        <v>0</v>
      </c>
      <c r="AK26" s="84">
        <v>9.9280000000000008</v>
      </c>
      <c r="AL26" s="84">
        <v>3.1027126239511098</v>
      </c>
      <c r="AM26" s="84">
        <v>2.3032612706469502</v>
      </c>
      <c r="AN26" s="84">
        <v>2.1152296535052302</v>
      </c>
      <c r="AO26" s="158"/>
    </row>
    <row r="27" spans="1:41" s="34" customFormat="1">
      <c r="A27" s="114" t="s">
        <v>795</v>
      </c>
      <c r="B27" s="149">
        <v>19</v>
      </c>
      <c r="C27" s="114">
        <v>5679</v>
      </c>
      <c r="D27" s="115">
        <v>3.9840637450199202E-3</v>
      </c>
      <c r="E27" s="115">
        <v>8.9882895834127901E-4</v>
      </c>
      <c r="F27" s="165">
        <v>9.9999999999999995E-7</v>
      </c>
      <c r="G27" s="116">
        <v>5.0058579999999999</v>
      </c>
      <c r="H27" s="116">
        <v>2.2332726370380001</v>
      </c>
      <c r="I27" s="116">
        <v>4.4325048809867003</v>
      </c>
      <c r="J27" s="116">
        <v>3.7955531299529399</v>
      </c>
      <c r="K27" s="150"/>
      <c r="L27" s="130">
        <v>17</v>
      </c>
      <c r="M27" s="83">
        <v>4100</v>
      </c>
      <c r="N27" s="176">
        <v>3.5646886139651902E-3</v>
      </c>
      <c r="O27" s="176">
        <v>6.4891683909125604E-4</v>
      </c>
      <c r="P27" s="171">
        <v>0</v>
      </c>
      <c r="Q27" s="84">
        <v>3.7391040000000002</v>
      </c>
      <c r="R27" s="84">
        <v>1.92957482374821</v>
      </c>
      <c r="S27" s="84">
        <v>5.4932903559062796</v>
      </c>
      <c r="T27" s="84">
        <v>4.5465437709141003</v>
      </c>
      <c r="U27" s="83"/>
      <c r="V27" s="157">
        <v>14</v>
      </c>
      <c r="W27" s="83">
        <v>3463</v>
      </c>
      <c r="X27" s="176">
        <v>2.9356259173830899E-3</v>
      </c>
      <c r="Y27" s="176">
        <v>5.4809732043244403E-4</v>
      </c>
      <c r="Z27" s="171">
        <v>6.9999999999999999E-6</v>
      </c>
      <c r="AA27" s="84">
        <v>3.1911390000000002</v>
      </c>
      <c r="AB27" s="84">
        <v>1.7838968762142799</v>
      </c>
      <c r="AC27" s="84">
        <v>5.3560304127502603</v>
      </c>
      <c r="AD27" s="84">
        <v>4.3871482878057</v>
      </c>
      <c r="AE27" s="158"/>
      <c r="AF27" s="157">
        <v>14</v>
      </c>
      <c r="AG27" s="83">
        <v>3030</v>
      </c>
      <c r="AH27" s="176">
        <v>2.9356259173830899E-3</v>
      </c>
      <c r="AI27" s="176">
        <v>4.7956537132841598E-4</v>
      </c>
      <c r="AJ27" s="171">
        <v>0</v>
      </c>
      <c r="AK27" s="84">
        <v>2.8115199999999998</v>
      </c>
      <c r="AL27" s="84">
        <v>1.6748307659755</v>
      </c>
      <c r="AM27" s="84">
        <v>6.1214301384007097</v>
      </c>
      <c r="AN27" s="84">
        <v>4.9795128613703596</v>
      </c>
      <c r="AO27" s="158"/>
    </row>
    <row r="28" spans="1:41" s="34" customFormat="1">
      <c r="A28" s="114" t="s">
        <v>823</v>
      </c>
      <c r="B28" s="149">
        <v>23</v>
      </c>
      <c r="C28" s="114">
        <v>5749</v>
      </c>
      <c r="D28" s="115">
        <v>2.7784489007006501E-3</v>
      </c>
      <c r="E28" s="115">
        <v>8.3789983154555097E-4</v>
      </c>
      <c r="F28" s="165">
        <v>0</v>
      </c>
      <c r="G28" s="116">
        <v>7.8639999999999999</v>
      </c>
      <c r="H28" s="116">
        <v>2.7639666494933701</v>
      </c>
      <c r="I28" s="116">
        <v>3.31596784734477</v>
      </c>
      <c r="J28" s="116">
        <v>2.9247202441505502</v>
      </c>
      <c r="K28" s="150"/>
      <c r="L28" s="130">
        <v>20</v>
      </c>
      <c r="M28" s="83">
        <v>4131</v>
      </c>
      <c r="N28" s="176">
        <v>2.41604252234839E-3</v>
      </c>
      <c r="O28" s="176">
        <v>6.0208109307960899E-4</v>
      </c>
      <c r="P28" s="171">
        <v>0</v>
      </c>
      <c r="Q28" s="84">
        <v>5.8129999999999997</v>
      </c>
      <c r="R28" s="84">
        <v>2.3832827528509202</v>
      </c>
      <c r="S28" s="84">
        <v>4.0128191204119599</v>
      </c>
      <c r="T28" s="84">
        <v>3.4405642525374098</v>
      </c>
      <c r="U28" s="83"/>
      <c r="V28" s="157">
        <v>17</v>
      </c>
      <c r="W28" s="83">
        <v>3481</v>
      </c>
      <c r="X28" s="176">
        <v>2.0536361439961299E-3</v>
      </c>
      <c r="Y28" s="176">
        <v>5.0734550593321695E-4</v>
      </c>
      <c r="Z28" s="171">
        <v>0</v>
      </c>
      <c r="AA28" s="84">
        <v>4.9809999999999999</v>
      </c>
      <c r="AB28" s="84">
        <v>2.16209242971795</v>
      </c>
      <c r="AC28" s="84">
        <v>4.0478059231423602</v>
      </c>
      <c r="AD28" s="84">
        <v>3.4129692832764502</v>
      </c>
      <c r="AE28" s="158"/>
      <c r="AF28" s="157">
        <v>16</v>
      </c>
      <c r="AG28" s="83">
        <v>3038</v>
      </c>
      <c r="AH28" s="176">
        <v>1.93283401787871E-3</v>
      </c>
      <c r="AI28" s="176">
        <v>4.4277955961652198E-4</v>
      </c>
      <c r="AJ28" s="171">
        <v>0</v>
      </c>
      <c r="AK28" s="84">
        <v>4.3550000000000004</v>
      </c>
      <c r="AL28" s="84">
        <v>2.0161793236165901</v>
      </c>
      <c r="AM28" s="84">
        <v>4.3652286468523602</v>
      </c>
      <c r="AN28" s="84">
        <v>3.67393800229621</v>
      </c>
      <c r="AO28" s="158"/>
    </row>
    <row r="29" spans="1:41" s="34" customFormat="1">
      <c r="A29" s="114" t="s">
        <v>796</v>
      </c>
      <c r="B29" s="149">
        <v>22</v>
      </c>
      <c r="C29" s="114">
        <v>5654</v>
      </c>
      <c r="D29" s="115">
        <v>4.6898315924109998E-3</v>
      </c>
      <c r="E29" s="115">
        <v>8.8732954923533296E-4</v>
      </c>
      <c r="F29" s="165">
        <v>0</v>
      </c>
      <c r="G29" s="116">
        <v>4.7746510000000004</v>
      </c>
      <c r="H29" s="116">
        <v>2.1772986861771102</v>
      </c>
      <c r="I29" s="116">
        <v>5.2853323733583704</v>
      </c>
      <c r="J29" s="116">
        <v>4.6076666127011103</v>
      </c>
      <c r="K29" s="150"/>
      <c r="L29" s="130">
        <v>14</v>
      </c>
      <c r="M29" s="83">
        <v>4110</v>
      </c>
      <c r="N29" s="176">
        <v>2.9844382860797201E-3</v>
      </c>
      <c r="O29" s="176">
        <v>6.4501670452020096E-4</v>
      </c>
      <c r="P29" s="171">
        <v>1.7E-5</v>
      </c>
      <c r="Q29" s="84">
        <v>3.5538059999999998</v>
      </c>
      <c r="R29" s="84">
        <v>1.87863047021398</v>
      </c>
      <c r="S29" s="84">
        <v>4.62691627234633</v>
      </c>
      <c r="T29" s="84">
        <v>3.9394384499322701</v>
      </c>
      <c r="U29" s="83"/>
      <c r="V29" s="157">
        <v>11</v>
      </c>
      <c r="W29" s="83">
        <v>3470</v>
      </c>
      <c r="X29" s="176">
        <v>2.3449157962054999E-3</v>
      </c>
      <c r="Y29" s="176">
        <v>5.4457614712532805E-4</v>
      </c>
      <c r="Z29" s="171">
        <v>3.01E-4</v>
      </c>
      <c r="AA29" s="84">
        <v>3.0252840000000001</v>
      </c>
      <c r="AB29" s="84">
        <v>1.73419425866127</v>
      </c>
      <c r="AC29" s="84">
        <v>4.3059465762202001</v>
      </c>
      <c r="AD29" s="84">
        <v>3.6360222709669499</v>
      </c>
      <c r="AE29" s="158"/>
      <c r="AF29" s="157">
        <v>11</v>
      </c>
      <c r="AG29" s="83">
        <v>3031</v>
      </c>
      <c r="AH29" s="176">
        <v>2.3449157962054999E-3</v>
      </c>
      <c r="AI29" s="176">
        <v>4.75680202287282E-4</v>
      </c>
      <c r="AJ29" s="171">
        <v>9.5000000000000005E-5</v>
      </c>
      <c r="AK29" s="84">
        <v>2.6549870000000002</v>
      </c>
      <c r="AL29" s="84">
        <v>1.6253743174028099</v>
      </c>
      <c r="AM29" s="84">
        <v>4.9296056151382697</v>
      </c>
      <c r="AN29" s="84">
        <v>4.1431464636173301</v>
      </c>
      <c r="AO29" s="158"/>
    </row>
    <row r="30" spans="1:41" s="34" customFormat="1">
      <c r="A30" s="114" t="s">
        <v>797</v>
      </c>
      <c r="B30" s="149">
        <v>37</v>
      </c>
      <c r="C30" s="114">
        <v>5808</v>
      </c>
      <c r="D30" s="115">
        <v>2.2301247664396301E-3</v>
      </c>
      <c r="E30" s="115">
        <v>8.1091405427986102E-4</v>
      </c>
      <c r="F30" s="165">
        <v>9.9999999999999995E-7</v>
      </c>
      <c r="G30" s="116">
        <v>15.104267</v>
      </c>
      <c r="H30" s="116">
        <v>3.8742623043128299</v>
      </c>
      <c r="I30" s="116">
        <v>2.75013702706153</v>
      </c>
      <c r="J30" s="116">
        <v>2.4496389000538699</v>
      </c>
      <c r="K30" s="150"/>
      <c r="L30" s="130">
        <v>30</v>
      </c>
      <c r="M30" s="83">
        <v>4143</v>
      </c>
      <c r="N30" s="176">
        <v>1.80820927008619E-3</v>
      </c>
      <c r="O30" s="176">
        <v>5.7844644057876405E-4</v>
      </c>
      <c r="P30" s="171">
        <v>9.9999999999999995E-7</v>
      </c>
      <c r="Q30" s="84">
        <v>10.977510000000001</v>
      </c>
      <c r="R30" s="84">
        <v>3.3030965941593502</v>
      </c>
      <c r="S30" s="84">
        <v>3.1259752731419401</v>
      </c>
      <c r="T30" s="84">
        <v>2.7328601841401099</v>
      </c>
      <c r="U30" s="83"/>
      <c r="V30" s="157">
        <v>24</v>
      </c>
      <c r="W30" s="83">
        <v>3482</v>
      </c>
      <c r="X30" s="176">
        <v>1.4465674160689501E-3</v>
      </c>
      <c r="Y30" s="176">
        <v>4.8615749604037102E-4</v>
      </c>
      <c r="Z30" s="171">
        <v>3.3000000000000003E-5</v>
      </c>
      <c r="AA30" s="84">
        <v>9.2727149999999998</v>
      </c>
      <c r="AB30" s="84">
        <v>3.03623562120955</v>
      </c>
      <c r="AC30" s="84">
        <v>2.97551190272879</v>
      </c>
      <c r="AD30" s="84">
        <v>2.5882387197277099</v>
      </c>
      <c r="AE30" s="158"/>
      <c r="AF30" s="157">
        <v>22</v>
      </c>
      <c r="AG30" s="83">
        <v>3039</v>
      </c>
      <c r="AH30" s="176">
        <v>1.3260201313965399E-3</v>
      </c>
      <c r="AI30" s="176">
        <v>4.2430575257515398E-4</v>
      </c>
      <c r="AJ30" s="171">
        <v>3.8000000000000002E-5</v>
      </c>
      <c r="AK30" s="84">
        <v>8.1056740000000005</v>
      </c>
      <c r="AL30" s="84">
        <v>2.83806572516231</v>
      </c>
      <c r="AM30" s="84">
        <v>3.1251523773806702</v>
      </c>
      <c r="AN30" s="84">
        <v>2.7141481386988899</v>
      </c>
      <c r="AO30" s="158"/>
    </row>
    <row r="31" spans="1:41" s="34" customFormat="1">
      <c r="A31" s="114" t="s">
        <v>820</v>
      </c>
      <c r="B31" s="149">
        <v>38</v>
      </c>
      <c r="C31" s="114">
        <v>5802</v>
      </c>
      <c r="D31" s="115">
        <v>2.4944203754759002E-3</v>
      </c>
      <c r="E31" s="115">
        <v>8.1831975625862199E-4</v>
      </c>
      <c r="F31" s="165">
        <v>0</v>
      </c>
      <c r="G31" s="116">
        <v>13.973000000000001</v>
      </c>
      <c r="H31" s="116">
        <v>3.7931893425302898</v>
      </c>
      <c r="I31" s="116">
        <v>3.0482221117090602</v>
      </c>
      <c r="J31" s="116">
        <v>2.7195305231517901</v>
      </c>
      <c r="K31" s="150"/>
      <c r="L31" s="130">
        <v>31</v>
      </c>
      <c r="M31" s="83">
        <v>4145</v>
      </c>
      <c r="N31" s="176">
        <v>2.0349218852566599E-3</v>
      </c>
      <c r="O31" s="176">
        <v>5.8461485516924999E-4</v>
      </c>
      <c r="P31" s="171">
        <v>0</v>
      </c>
      <c r="Q31" s="84">
        <v>10.206</v>
      </c>
      <c r="R31" s="84">
        <v>3.2633686046131198</v>
      </c>
      <c r="S31" s="84">
        <v>3.4807905876212</v>
      </c>
      <c r="T31" s="84">
        <v>3.0374289633548801</v>
      </c>
      <c r="U31" s="83"/>
      <c r="V31" s="157">
        <v>26</v>
      </c>
      <c r="W31" s="83">
        <v>3482</v>
      </c>
      <c r="X31" s="176">
        <v>1.7067086779572001E-3</v>
      </c>
      <c r="Y31" s="176">
        <v>4.9110468653783604E-4</v>
      </c>
      <c r="Z31" s="171">
        <v>0</v>
      </c>
      <c r="AA31" s="84">
        <v>8.59</v>
      </c>
      <c r="AB31" s="84">
        <v>2.95193304698949</v>
      </c>
      <c r="AC31" s="84">
        <v>3.4752441276605701</v>
      </c>
      <c r="AD31" s="84">
        <v>3.0267753201396901</v>
      </c>
      <c r="AE31" s="158"/>
      <c r="AF31" s="157">
        <v>22</v>
      </c>
      <c r="AG31" s="83">
        <v>3039</v>
      </c>
      <c r="AH31" s="176">
        <v>1.44413811211763E-3</v>
      </c>
      <c r="AI31" s="176">
        <v>4.2862353313856503E-4</v>
      </c>
      <c r="AJ31" s="171">
        <v>0</v>
      </c>
      <c r="AK31" s="84">
        <v>7.492</v>
      </c>
      <c r="AL31" s="84">
        <v>2.81530529888748</v>
      </c>
      <c r="AM31" s="84">
        <v>3.3692459710343798</v>
      </c>
      <c r="AN31" s="84">
        <v>2.9364655632674799</v>
      </c>
      <c r="AO31" s="158"/>
    </row>
    <row r="32" spans="1:41" s="34" customFormat="1">
      <c r="A32" s="114" t="s">
        <v>840</v>
      </c>
      <c r="B32" s="149">
        <v>29</v>
      </c>
      <c r="C32" s="114">
        <v>5736</v>
      </c>
      <c r="D32" s="115">
        <v>4.0143964562569202E-3</v>
      </c>
      <c r="E32" s="115">
        <v>8.5068126429388403E-4</v>
      </c>
      <c r="F32" s="165">
        <v>0</v>
      </c>
      <c r="G32" s="116">
        <v>7.3339999999999996</v>
      </c>
      <c r="H32" s="116">
        <v>2.6885779193564798</v>
      </c>
      <c r="I32" s="116">
        <v>4.7190371114956902</v>
      </c>
      <c r="J32" s="116">
        <v>3.9541859830924402</v>
      </c>
      <c r="K32" s="150"/>
      <c r="L32" s="130">
        <v>21</v>
      </c>
      <c r="M32" s="83">
        <v>4130</v>
      </c>
      <c r="N32" s="176">
        <v>2.90697674418604E-3</v>
      </c>
      <c r="O32" s="176">
        <v>6.1250237474437595E-4</v>
      </c>
      <c r="P32" s="171">
        <v>0</v>
      </c>
      <c r="Q32" s="84">
        <v>5.399</v>
      </c>
      <c r="R32" s="84">
        <v>2.3164205934597302</v>
      </c>
      <c r="S32" s="84">
        <v>4.7460660791711202</v>
      </c>
      <c r="T32" s="84">
        <v>3.8896091868864602</v>
      </c>
      <c r="U32" s="83"/>
      <c r="V32" s="157">
        <v>16</v>
      </c>
      <c r="W32" s="83">
        <v>3479</v>
      </c>
      <c r="X32" s="176">
        <v>2.2148394241417401E-3</v>
      </c>
      <c r="Y32" s="176">
        <v>5.1595539025077095E-4</v>
      </c>
      <c r="Z32" s="171">
        <v>0</v>
      </c>
      <c r="AA32" s="84">
        <v>4.5990000000000002</v>
      </c>
      <c r="AB32" s="84">
        <v>2.1749031542125499</v>
      </c>
      <c r="AC32" s="84">
        <v>4.2926955818123398</v>
      </c>
      <c r="AD32" s="84">
        <v>3.47901717764731</v>
      </c>
      <c r="AE32" s="158"/>
      <c r="AF32" s="157">
        <v>16</v>
      </c>
      <c r="AG32" s="83">
        <v>3037</v>
      </c>
      <c r="AH32" s="176">
        <v>2.2148394241417401E-3</v>
      </c>
      <c r="AI32" s="176">
        <v>4.5040428864374601E-4</v>
      </c>
      <c r="AJ32" s="171">
        <v>0</v>
      </c>
      <c r="AK32" s="84">
        <v>4.0229999999999997</v>
      </c>
      <c r="AL32" s="84">
        <v>2.0441318887183302</v>
      </c>
      <c r="AM32" s="84">
        <v>4.9174474577297103</v>
      </c>
      <c r="AN32" s="84">
        <v>3.9771314939100102</v>
      </c>
      <c r="AO32" s="158"/>
    </row>
    <row r="33" spans="1:41" s="34" customFormat="1">
      <c r="A33" s="114" t="s">
        <v>838</v>
      </c>
      <c r="B33" s="149">
        <v>28</v>
      </c>
      <c r="C33" s="114">
        <v>5767</v>
      </c>
      <c r="D33" s="115">
        <v>3.0980305377295799E-3</v>
      </c>
      <c r="E33" s="115">
        <v>8.3846658462769495E-4</v>
      </c>
      <c r="F33" s="165">
        <v>0</v>
      </c>
      <c r="G33" s="116">
        <v>8.8140000000000001</v>
      </c>
      <c r="H33" s="116">
        <v>2.9276974863213798</v>
      </c>
      <c r="I33" s="116">
        <v>3.6948765693569099</v>
      </c>
      <c r="J33" s="116">
        <v>3.1767642387111401</v>
      </c>
      <c r="K33" s="150"/>
      <c r="L33" s="130">
        <v>22</v>
      </c>
      <c r="M33" s="83">
        <v>4128</v>
      </c>
      <c r="N33" s="176">
        <v>2.4341668510732399E-3</v>
      </c>
      <c r="O33" s="176">
        <v>6.0017167701458701E-4</v>
      </c>
      <c r="P33" s="171">
        <v>0</v>
      </c>
      <c r="Q33" s="84">
        <v>6.4720000000000004</v>
      </c>
      <c r="R33" s="84">
        <v>2.5411065418873</v>
      </c>
      <c r="S33" s="84">
        <v>4.0557842768946202</v>
      </c>
      <c r="T33" s="84">
        <v>3.3992583436341102</v>
      </c>
      <c r="U33" s="83"/>
      <c r="V33" s="157">
        <v>18</v>
      </c>
      <c r="W33" s="83">
        <v>3480</v>
      </c>
      <c r="X33" s="176">
        <v>1.9915910599690198E-3</v>
      </c>
      <c r="Y33" s="176">
        <v>5.0595868120415801E-4</v>
      </c>
      <c r="Z33" s="171">
        <v>0</v>
      </c>
      <c r="AA33" s="84">
        <v>5.4790000000000001</v>
      </c>
      <c r="AB33" s="84">
        <v>2.3544775521470802</v>
      </c>
      <c r="AC33" s="84">
        <v>3.9362721383278201</v>
      </c>
      <c r="AD33" s="84">
        <v>3.28527103486037</v>
      </c>
      <c r="AE33" s="158"/>
      <c r="AF33" s="157">
        <v>16</v>
      </c>
      <c r="AG33" s="83">
        <v>3037</v>
      </c>
      <c r="AH33" s="176">
        <v>1.7703031644169E-3</v>
      </c>
      <c r="AI33" s="176">
        <v>4.41550722648571E-4</v>
      </c>
      <c r="AJ33" s="171">
        <v>0</v>
      </c>
      <c r="AK33" s="84">
        <v>4.7960000000000003</v>
      </c>
      <c r="AL33" s="84">
        <v>2.1749456844686299</v>
      </c>
      <c r="AM33" s="84">
        <v>4.00928607657581</v>
      </c>
      <c r="AN33" s="84">
        <v>3.3361134278565401</v>
      </c>
      <c r="AO33" s="158"/>
    </row>
    <row r="34" spans="1:41" s="34" customFormat="1">
      <c r="A34" s="114" t="s">
        <v>826</v>
      </c>
      <c r="B34" s="149">
        <v>4</v>
      </c>
      <c r="C34" s="114">
        <v>5577</v>
      </c>
      <c r="D34" s="115">
        <v>1.7738359201773799E-3</v>
      </c>
      <c r="E34" s="115">
        <v>9.4744476169394303E-4</v>
      </c>
      <c r="F34" s="165">
        <v>0.23200000000000001</v>
      </c>
      <c r="G34" s="116">
        <v>2.4159999999999999</v>
      </c>
      <c r="H34" s="116">
        <v>1.5578659849121801</v>
      </c>
      <c r="I34" s="116">
        <v>1.87223149242593</v>
      </c>
      <c r="J34" s="116">
        <v>1.6556291390728399</v>
      </c>
      <c r="K34" s="150"/>
      <c r="L34" s="130">
        <v>4</v>
      </c>
      <c r="M34" s="83">
        <v>4081</v>
      </c>
      <c r="N34" s="176">
        <v>1.7738359201773799E-3</v>
      </c>
      <c r="O34" s="176">
        <v>6.9329784336972903E-4</v>
      </c>
      <c r="P34" s="171">
        <v>0.104</v>
      </c>
      <c r="Q34" s="84">
        <v>1.8089999999999999</v>
      </c>
      <c r="R34" s="84">
        <v>1.33361192950602</v>
      </c>
      <c r="S34" s="84">
        <v>2.55854815811306</v>
      </c>
      <c r="T34" s="84">
        <v>2.21116639027086</v>
      </c>
      <c r="U34" s="83"/>
      <c r="V34" s="157">
        <v>3</v>
      </c>
      <c r="W34" s="83">
        <v>3453</v>
      </c>
      <c r="X34" s="176">
        <v>1.3303769401330301E-3</v>
      </c>
      <c r="Y34" s="176">
        <v>5.8661050065074102E-4</v>
      </c>
      <c r="Z34" s="171">
        <v>0.19800000000000001</v>
      </c>
      <c r="AA34" s="84">
        <v>1.546</v>
      </c>
      <c r="AB34" s="84">
        <v>1.2304005501809201</v>
      </c>
      <c r="AC34" s="84">
        <v>2.2679050897609501</v>
      </c>
      <c r="AD34" s="84">
        <v>1.9404915912031</v>
      </c>
      <c r="AE34" s="158"/>
      <c r="AF34" s="157">
        <v>3</v>
      </c>
      <c r="AG34" s="83">
        <v>3022</v>
      </c>
      <c r="AH34" s="176">
        <v>1.3303769401330301E-3</v>
      </c>
      <c r="AI34" s="176">
        <v>5.1339036575920695E-4</v>
      </c>
      <c r="AJ34" s="171">
        <v>0.15</v>
      </c>
      <c r="AK34" s="84">
        <v>1.361</v>
      </c>
      <c r="AL34" s="84">
        <v>1.1343193054339999</v>
      </c>
      <c r="AM34" s="84">
        <v>2.59135548475995</v>
      </c>
      <c r="AN34" s="84">
        <v>2.2042615723732499</v>
      </c>
      <c r="AO34" s="158"/>
    </row>
    <row r="35" spans="1:41" s="34" customFormat="1">
      <c r="A35" s="114" t="s">
        <v>827</v>
      </c>
      <c r="B35" s="149">
        <v>37</v>
      </c>
      <c r="C35" s="114">
        <v>5826</v>
      </c>
      <c r="D35" s="115">
        <v>2.3271903893326601E-3</v>
      </c>
      <c r="E35" s="115">
        <v>7.8676155520585305E-4</v>
      </c>
      <c r="F35" s="165">
        <v>0</v>
      </c>
      <c r="G35" s="116">
        <v>14.114000000000001</v>
      </c>
      <c r="H35" s="116">
        <v>3.7152412846298102</v>
      </c>
      <c r="I35" s="116">
        <v>2.9579360785158801</v>
      </c>
      <c r="J35" s="116">
        <v>2.6215105568938601</v>
      </c>
      <c r="K35" s="150"/>
      <c r="L35" s="130">
        <v>28</v>
      </c>
      <c r="M35" s="83">
        <v>4153</v>
      </c>
      <c r="N35" s="176">
        <v>1.76111705138687E-3</v>
      </c>
      <c r="O35" s="176">
        <v>5.6083431836078095E-4</v>
      </c>
      <c r="P35" s="171">
        <v>0</v>
      </c>
      <c r="Q35" s="84">
        <v>10.348000000000001</v>
      </c>
      <c r="R35" s="84">
        <v>3.19795344351762</v>
      </c>
      <c r="S35" s="84">
        <v>3.1401734767842102</v>
      </c>
      <c r="T35" s="84">
        <v>2.7058368766911398</v>
      </c>
      <c r="U35" s="83"/>
      <c r="V35" s="157">
        <v>23</v>
      </c>
      <c r="W35" s="83">
        <v>3490</v>
      </c>
      <c r="X35" s="176">
        <v>1.4466318636392199E-3</v>
      </c>
      <c r="Y35" s="176">
        <v>4.7130069132654101E-4</v>
      </c>
      <c r="Z35" s="171">
        <v>0</v>
      </c>
      <c r="AA35" s="84">
        <v>8.6969999999999992</v>
      </c>
      <c r="AB35" s="84">
        <v>2.9060625329127698</v>
      </c>
      <c r="AC35" s="84">
        <v>3.0694456644387098</v>
      </c>
      <c r="AD35" s="84">
        <v>2.6445900885362699</v>
      </c>
      <c r="AE35" s="158"/>
      <c r="AF35" s="157">
        <v>22</v>
      </c>
      <c r="AG35" s="83">
        <v>3047</v>
      </c>
      <c r="AH35" s="176">
        <v>1.3837348260896901E-3</v>
      </c>
      <c r="AI35" s="176">
        <v>4.11476563459017E-4</v>
      </c>
      <c r="AJ35" s="171">
        <v>0</v>
      </c>
      <c r="AK35" s="84">
        <v>7.6130000000000004</v>
      </c>
      <c r="AL35" s="84">
        <v>2.7362818727679499</v>
      </c>
      <c r="AM35" s="84">
        <v>3.3628521013627699</v>
      </c>
      <c r="AN35" s="84">
        <v>2.88979377380796</v>
      </c>
      <c r="AO35" s="158"/>
    </row>
    <row r="36" spans="1:41" s="34" customFormat="1">
      <c r="A36" s="114" t="s">
        <v>821</v>
      </c>
      <c r="B36" s="149">
        <v>31</v>
      </c>
      <c r="C36" s="114">
        <v>5860</v>
      </c>
      <c r="D36" s="115">
        <v>1.7628660790446401E-3</v>
      </c>
      <c r="E36" s="115">
        <v>7.7629106410826202E-4</v>
      </c>
      <c r="F36" s="165">
        <v>0</v>
      </c>
      <c r="G36" s="116">
        <v>15.208</v>
      </c>
      <c r="H36" s="116">
        <v>3.9332876160727701</v>
      </c>
      <c r="I36" s="116">
        <v>2.27088286926202</v>
      </c>
      <c r="J36" s="116">
        <v>2.0384008416622801</v>
      </c>
      <c r="K36" s="150"/>
      <c r="L36" s="130">
        <v>27</v>
      </c>
      <c r="M36" s="83">
        <v>4165</v>
      </c>
      <c r="N36" s="176">
        <v>1.53539948820017E-3</v>
      </c>
      <c r="O36" s="176">
        <v>5.5174953617933599E-4</v>
      </c>
      <c r="P36" s="171">
        <v>0</v>
      </c>
      <c r="Q36" s="84">
        <v>11.06</v>
      </c>
      <c r="R36" s="84">
        <v>3.2766462635461102</v>
      </c>
      <c r="S36" s="84">
        <v>2.7827834688040598</v>
      </c>
      <c r="T36" s="84">
        <v>2.4412296564195199</v>
      </c>
      <c r="U36" s="83"/>
      <c r="V36" s="157">
        <v>24</v>
      </c>
      <c r="W36" s="83">
        <v>3491</v>
      </c>
      <c r="X36" s="176">
        <v>1.3647995450668099E-3</v>
      </c>
      <c r="Y36" s="176">
        <v>4.6246281651910202E-4</v>
      </c>
      <c r="Z36" s="171">
        <v>0</v>
      </c>
      <c r="AA36" s="84">
        <v>9.2279999999999998</v>
      </c>
      <c r="AB36" s="84">
        <v>2.9668206555207801</v>
      </c>
      <c r="AC36" s="84">
        <v>2.9511551984643498</v>
      </c>
      <c r="AD36" s="84">
        <v>2.60078023407022</v>
      </c>
      <c r="AE36" s="158"/>
      <c r="AF36" s="157">
        <v>22</v>
      </c>
      <c r="AG36" s="83">
        <v>3048</v>
      </c>
      <c r="AH36" s="176">
        <v>1.2510662496445801E-3</v>
      </c>
      <c r="AI36" s="176">
        <v>4.0377733163856299E-4</v>
      </c>
      <c r="AJ36" s="171">
        <v>0</v>
      </c>
      <c r="AK36" s="84">
        <v>8.0530000000000008</v>
      </c>
      <c r="AL36" s="84">
        <v>2.7702344078071501</v>
      </c>
      <c r="AM36" s="84">
        <v>3.0984063532433699</v>
      </c>
      <c r="AN36" s="84">
        <v>2.7319011548491199</v>
      </c>
      <c r="AO36" s="158"/>
    </row>
    <row r="37" spans="1:41" s="34" customFormat="1">
      <c r="A37" s="114" t="s">
        <v>815</v>
      </c>
      <c r="B37" s="149">
        <v>47</v>
      </c>
      <c r="C37" s="114">
        <v>5834</v>
      </c>
      <c r="D37" s="115">
        <v>2.0530293102695098E-3</v>
      </c>
      <c r="E37" s="115">
        <v>7.90339595404108E-4</v>
      </c>
      <c r="F37" s="165">
        <v>0</v>
      </c>
      <c r="G37" s="116">
        <v>19.55</v>
      </c>
      <c r="H37" s="116">
        <v>4.2458824792400902</v>
      </c>
      <c r="I37" s="116">
        <v>2.5976546312598399</v>
      </c>
      <c r="J37" s="116">
        <v>2.4040920716112502</v>
      </c>
      <c r="K37" s="150"/>
      <c r="L37" s="130">
        <v>33</v>
      </c>
      <c r="M37" s="83">
        <v>4158</v>
      </c>
      <c r="N37" s="176">
        <v>1.44148866465731E-3</v>
      </c>
      <c r="O37" s="176">
        <v>5.6328968763974703E-4</v>
      </c>
      <c r="P37" s="171">
        <v>0</v>
      </c>
      <c r="Q37" s="84">
        <v>14.185</v>
      </c>
      <c r="R37" s="84">
        <v>3.59872032127921</v>
      </c>
      <c r="S37" s="84">
        <v>2.5590538869925501</v>
      </c>
      <c r="T37" s="84">
        <v>2.3264011279520602</v>
      </c>
      <c r="U37" s="83"/>
      <c r="V37" s="157">
        <v>26</v>
      </c>
      <c r="W37" s="83">
        <v>3487</v>
      </c>
      <c r="X37" s="176">
        <v>1.13571834185122E-3</v>
      </c>
      <c r="Y37" s="176">
        <v>4.7238844175079297E-4</v>
      </c>
      <c r="Z37" s="171">
        <v>1E-3</v>
      </c>
      <c r="AA37" s="84">
        <v>11.988</v>
      </c>
      <c r="AB37" s="84">
        <v>3.41201811863121</v>
      </c>
      <c r="AC37" s="84">
        <v>2.4042043400595401</v>
      </c>
      <c r="AD37" s="84">
        <v>2.1688355021688301</v>
      </c>
      <c r="AE37" s="158"/>
      <c r="AF37" s="157">
        <v>24</v>
      </c>
      <c r="AG37" s="83">
        <v>3044</v>
      </c>
      <c r="AH37" s="176">
        <v>1.04835539247805E-3</v>
      </c>
      <c r="AI37" s="176">
        <v>4.1237465348133401E-4</v>
      </c>
      <c r="AJ37" s="171">
        <v>1E-3</v>
      </c>
      <c r="AK37" s="84">
        <v>10.446999999999999</v>
      </c>
      <c r="AL37" s="84">
        <v>3.16657559947667</v>
      </c>
      <c r="AM37" s="84">
        <v>2.5422401295221699</v>
      </c>
      <c r="AN37" s="84">
        <v>2.2973102326026602</v>
      </c>
      <c r="AO37" s="158"/>
    </row>
    <row r="38" spans="1:41" s="34" customFormat="1">
      <c r="A38" s="114" t="s">
        <v>844</v>
      </c>
      <c r="B38" s="149">
        <v>9</v>
      </c>
      <c r="C38" s="114">
        <v>5532</v>
      </c>
      <c r="D38" s="115">
        <v>4.3625787687833198E-3</v>
      </c>
      <c r="E38" s="115">
        <v>9.5221947867188395E-4</v>
      </c>
      <c r="F38" s="165">
        <v>0</v>
      </c>
      <c r="G38" s="116">
        <v>2.2639999999999998</v>
      </c>
      <c r="H38" s="116">
        <v>1.55701844058008</v>
      </c>
      <c r="I38" s="116">
        <v>4.5814844859801198</v>
      </c>
      <c r="J38" s="116">
        <v>3.9752650176678399</v>
      </c>
      <c r="K38" s="150"/>
      <c r="L38" s="130">
        <v>7</v>
      </c>
      <c r="M38" s="83">
        <v>4082</v>
      </c>
      <c r="N38" s="176">
        <v>3.3931168201648001E-3</v>
      </c>
      <c r="O38" s="176">
        <v>7.0263194358977403E-4</v>
      </c>
      <c r="P38" s="171">
        <v>1E-3</v>
      </c>
      <c r="Q38" s="84">
        <v>1.6819999999999999</v>
      </c>
      <c r="R38" s="84">
        <v>1.3427128519820599</v>
      </c>
      <c r="S38" s="84">
        <v>4.8291525187842099</v>
      </c>
      <c r="T38" s="84">
        <v>4.1617122473246102</v>
      </c>
      <c r="U38" s="83"/>
      <c r="V38" s="157">
        <v>5</v>
      </c>
      <c r="W38" s="83">
        <v>3459</v>
      </c>
      <c r="X38" s="176">
        <v>2.4236548715462899E-3</v>
      </c>
      <c r="Y38" s="176">
        <v>5.9539536817173602E-4</v>
      </c>
      <c r="Z38" s="171">
        <v>2.3E-2</v>
      </c>
      <c r="AA38" s="84">
        <v>1.4359999999999999</v>
      </c>
      <c r="AB38" s="84">
        <v>1.2433445000906</v>
      </c>
      <c r="AC38" s="84">
        <v>4.0706646391767096</v>
      </c>
      <c r="AD38" s="84">
        <v>3.48189415041782</v>
      </c>
      <c r="AE38" s="158"/>
      <c r="AF38" s="157">
        <v>5</v>
      </c>
      <c r="AG38" s="83">
        <v>3032</v>
      </c>
      <c r="AH38" s="176">
        <v>2.4236548715462899E-3</v>
      </c>
      <c r="AI38" s="176">
        <v>5.2189614232341899E-4</v>
      </c>
      <c r="AJ38" s="171">
        <v>1.4999999999999999E-2</v>
      </c>
      <c r="AK38" s="84">
        <v>1.2609999999999999</v>
      </c>
      <c r="AL38" s="84">
        <v>1.1691365903436399</v>
      </c>
      <c r="AM38" s="84">
        <v>4.6439409587441496</v>
      </c>
      <c r="AN38" s="84">
        <v>3.9651070578905601</v>
      </c>
      <c r="AO38" s="158"/>
    </row>
    <row r="39" spans="1:41" s="34" customFormat="1">
      <c r="A39" s="114" t="s">
        <v>832</v>
      </c>
      <c r="B39" s="149">
        <v>26</v>
      </c>
      <c r="C39" s="114">
        <v>5737</v>
      </c>
      <c r="D39" s="115">
        <v>3.3522434244455902E-3</v>
      </c>
      <c r="E39" s="115">
        <v>8.6611914610948296E-4</v>
      </c>
      <c r="F39" s="165">
        <v>0</v>
      </c>
      <c r="G39" s="116">
        <v>7.7679999999999998</v>
      </c>
      <c r="H39" s="116">
        <v>2.8900145937666699</v>
      </c>
      <c r="I39" s="116">
        <v>3.87041833621103</v>
      </c>
      <c r="J39" s="116">
        <v>3.3470648815653901</v>
      </c>
      <c r="K39" s="150"/>
      <c r="L39" s="130">
        <v>20</v>
      </c>
      <c r="M39" s="83">
        <v>4125</v>
      </c>
      <c r="N39" s="176">
        <v>2.5786487880350602E-3</v>
      </c>
      <c r="O39" s="176">
        <v>6.2275431021468E-4</v>
      </c>
      <c r="P39" s="171">
        <v>0</v>
      </c>
      <c r="Q39" s="84">
        <v>5.76</v>
      </c>
      <c r="R39" s="84">
        <v>2.4609766468632102</v>
      </c>
      <c r="S39" s="84">
        <v>4.1407160829543503</v>
      </c>
      <c r="T39" s="84">
        <v>3.4722222222222201</v>
      </c>
      <c r="U39" s="83"/>
      <c r="V39" s="157">
        <v>15</v>
      </c>
      <c r="W39" s="83">
        <v>3480</v>
      </c>
      <c r="X39" s="176">
        <v>1.9339865910262999E-3</v>
      </c>
      <c r="Y39" s="176">
        <v>5.2537818170838495E-4</v>
      </c>
      <c r="Z39" s="171">
        <v>0</v>
      </c>
      <c r="AA39" s="84">
        <v>4.9009999999999998</v>
      </c>
      <c r="AB39" s="84">
        <v>2.2638913678010502</v>
      </c>
      <c r="AC39" s="84">
        <v>3.6811322935747102</v>
      </c>
      <c r="AD39" s="84">
        <v>3.0605998775760002</v>
      </c>
      <c r="AE39" s="158"/>
      <c r="AF39" s="157">
        <v>14</v>
      </c>
      <c r="AG39" s="83">
        <v>3038</v>
      </c>
      <c r="AH39" s="176">
        <v>1.8050541516245399E-3</v>
      </c>
      <c r="AI39" s="176">
        <v>4.5864911380174498E-4</v>
      </c>
      <c r="AJ39" s="171">
        <v>0</v>
      </c>
      <c r="AK39" s="84">
        <v>4.3150000000000004</v>
      </c>
      <c r="AL39" s="84">
        <v>2.1400419574810998</v>
      </c>
      <c r="AM39" s="84">
        <v>3.9355884429001602</v>
      </c>
      <c r="AN39" s="84">
        <v>3.2444959443800601</v>
      </c>
      <c r="AO39" s="158"/>
    </row>
    <row r="40" spans="1:41" s="34" customFormat="1">
      <c r="A40" s="114" t="s">
        <v>828</v>
      </c>
      <c r="B40" s="149">
        <v>7</v>
      </c>
      <c r="C40" s="114">
        <v>5520</v>
      </c>
      <c r="D40" s="115">
        <v>2.40549828178694E-3</v>
      </c>
      <c r="E40" s="115">
        <v>9.4488011063313595E-4</v>
      </c>
      <c r="F40" s="165">
        <v>5.0999999999999997E-2</v>
      </c>
      <c r="G40" s="116">
        <v>3.3620000000000001</v>
      </c>
      <c r="H40" s="116">
        <v>1.82234994470308</v>
      </c>
      <c r="I40" s="116">
        <v>2.5458238084565901</v>
      </c>
      <c r="J40" s="116">
        <v>2.0820939916716199</v>
      </c>
      <c r="K40" s="150"/>
      <c r="L40" s="130">
        <v>7</v>
      </c>
      <c r="M40" s="83">
        <v>4053</v>
      </c>
      <c r="N40" s="176">
        <v>2.40549828178694E-3</v>
      </c>
      <c r="O40" s="176">
        <v>6.9376795079639504E-4</v>
      </c>
      <c r="P40" s="171">
        <v>1.6E-2</v>
      </c>
      <c r="Q40" s="84">
        <v>2.528</v>
      </c>
      <c r="R40" s="84">
        <v>1.6165452710080801</v>
      </c>
      <c r="S40" s="84">
        <v>3.4672951943450299</v>
      </c>
      <c r="T40" s="84">
        <v>2.7689873417721498</v>
      </c>
      <c r="U40" s="83"/>
      <c r="V40" s="157">
        <v>6</v>
      </c>
      <c r="W40" s="83">
        <v>3431</v>
      </c>
      <c r="X40" s="176">
        <v>2.0618556701030898E-3</v>
      </c>
      <c r="Y40" s="176">
        <v>5.8729776441708104E-4</v>
      </c>
      <c r="Z40" s="171">
        <v>1.9E-2</v>
      </c>
      <c r="AA40" s="84">
        <v>2.1890000000000001</v>
      </c>
      <c r="AB40" s="84">
        <v>1.4850189242165199</v>
      </c>
      <c r="AC40" s="84">
        <v>3.51075007436742</v>
      </c>
      <c r="AD40" s="84">
        <v>2.74097761534947</v>
      </c>
      <c r="AE40" s="158"/>
      <c r="AF40" s="157">
        <v>6</v>
      </c>
      <c r="AG40" s="83">
        <v>3009</v>
      </c>
      <c r="AH40" s="176">
        <v>2.0618556701030898E-3</v>
      </c>
      <c r="AI40" s="176">
        <v>5.1506236465491005E-4</v>
      </c>
      <c r="AJ40" s="171">
        <v>1.2E-2</v>
      </c>
      <c r="AK40" s="84">
        <v>1.9179999999999999</v>
      </c>
      <c r="AL40" s="84">
        <v>1.4104176648347699</v>
      </c>
      <c r="AM40" s="84">
        <v>4.0031184796127004</v>
      </c>
      <c r="AN40" s="84">
        <v>3.1282586027111501</v>
      </c>
      <c r="AO40" s="158"/>
    </row>
    <row r="41" spans="1:41" s="34" customFormat="1">
      <c r="A41" s="114" t="s">
        <v>848</v>
      </c>
      <c r="B41" s="149">
        <v>6</v>
      </c>
      <c r="C41" s="114">
        <v>5530</v>
      </c>
      <c r="D41" s="115">
        <v>3.1479538300104898E-3</v>
      </c>
      <c r="E41" s="115">
        <v>9.3916710652974095E-4</v>
      </c>
      <c r="F41" s="165">
        <v>2.1000000000000001E-2</v>
      </c>
      <c r="G41" s="116">
        <v>2.129</v>
      </c>
      <c r="H41" s="116">
        <v>1.45545907478057</v>
      </c>
      <c r="I41" s="116">
        <v>3.35185698915957</v>
      </c>
      <c r="J41" s="116">
        <v>2.8182245185533099</v>
      </c>
      <c r="K41" s="150"/>
      <c r="L41" s="130">
        <v>6</v>
      </c>
      <c r="M41" s="83">
        <v>4017</v>
      </c>
      <c r="N41" s="176">
        <v>3.1479538300104898E-3</v>
      </c>
      <c r="O41" s="176">
        <v>6.8221234483362896E-4</v>
      </c>
      <c r="P41" s="171">
        <v>5.0000000000000001E-3</v>
      </c>
      <c r="Q41" s="84">
        <v>1.6140000000000001</v>
      </c>
      <c r="R41" s="84">
        <v>1.2684658485767699</v>
      </c>
      <c r="S41" s="84">
        <v>4.6143313791517198</v>
      </c>
      <c r="T41" s="84">
        <v>3.7174721189590998</v>
      </c>
      <c r="U41" s="83"/>
      <c r="V41" s="157">
        <v>5</v>
      </c>
      <c r="W41" s="83">
        <v>3393</v>
      </c>
      <c r="X41" s="176">
        <v>2.6232948583420701E-3</v>
      </c>
      <c r="Y41" s="176">
        <v>5.7623761165558995E-4</v>
      </c>
      <c r="Z41" s="171">
        <v>1.4E-2</v>
      </c>
      <c r="AA41" s="84">
        <v>1.397</v>
      </c>
      <c r="AB41" s="84">
        <v>1.15991049025014</v>
      </c>
      <c r="AC41" s="84">
        <v>4.5524533721516001</v>
      </c>
      <c r="AD41" s="84">
        <v>3.5790980672870401</v>
      </c>
      <c r="AE41" s="158"/>
      <c r="AF41" s="157">
        <v>5</v>
      </c>
      <c r="AG41" s="83">
        <v>2965</v>
      </c>
      <c r="AH41" s="176">
        <v>2.6232948583420701E-3</v>
      </c>
      <c r="AI41" s="176">
        <v>5.0354981389885798E-4</v>
      </c>
      <c r="AJ41" s="171">
        <v>8.0000000000000002E-3</v>
      </c>
      <c r="AK41" s="84">
        <v>1.2330000000000001</v>
      </c>
      <c r="AL41" s="84">
        <v>1.0994144844926299</v>
      </c>
      <c r="AM41" s="84">
        <v>5.2096034710658898</v>
      </c>
      <c r="AN41" s="84">
        <v>4.0551500405515002</v>
      </c>
      <c r="AO41" s="158"/>
    </row>
    <row r="42" spans="1:41" s="34" customFormat="1">
      <c r="A42" s="114" t="s">
        <v>849</v>
      </c>
      <c r="B42" s="149">
        <v>6</v>
      </c>
      <c r="C42" s="114">
        <v>5525</v>
      </c>
      <c r="D42" s="115">
        <v>3.4324942791761999E-3</v>
      </c>
      <c r="E42" s="115">
        <v>9.8144596389451201E-4</v>
      </c>
      <c r="F42" s="165">
        <v>1.7000000000000001E-2</v>
      </c>
      <c r="G42" s="116">
        <v>1.972</v>
      </c>
      <c r="H42" s="116">
        <v>1.38752222512575</v>
      </c>
      <c r="I42" s="116">
        <v>3.4973848845998501</v>
      </c>
      <c r="J42" s="116">
        <v>3.0425963488843801</v>
      </c>
      <c r="K42" s="150"/>
      <c r="L42" s="130">
        <v>5</v>
      </c>
      <c r="M42" s="83">
        <v>4034</v>
      </c>
      <c r="N42" s="176">
        <v>2.8604118993135002E-3</v>
      </c>
      <c r="O42" s="176">
        <v>7.1658878160189301E-4</v>
      </c>
      <c r="P42" s="171">
        <v>0.02</v>
      </c>
      <c r="Q42" s="84">
        <v>1.4770000000000001</v>
      </c>
      <c r="R42" s="84">
        <v>1.2261616954841199</v>
      </c>
      <c r="S42" s="84">
        <v>3.99170622364365</v>
      </c>
      <c r="T42" s="84">
        <v>3.3852403520649901</v>
      </c>
      <c r="U42" s="83"/>
      <c r="V42" s="157">
        <v>4</v>
      </c>
      <c r="W42" s="83">
        <v>3411</v>
      </c>
      <c r="X42" s="176">
        <v>2.2883295194508001E-3</v>
      </c>
      <c r="Y42" s="176">
        <v>6.0592075707587001E-4</v>
      </c>
      <c r="Z42" s="171">
        <v>4.2000000000000003E-2</v>
      </c>
      <c r="AA42" s="84">
        <v>1.2729999999999999</v>
      </c>
      <c r="AB42" s="84">
        <v>1.1306954844131401</v>
      </c>
      <c r="AC42" s="84">
        <v>3.77661516415795</v>
      </c>
      <c r="AD42" s="84">
        <v>3.1421838177533301</v>
      </c>
      <c r="AE42" s="158"/>
      <c r="AF42" s="157">
        <v>4</v>
      </c>
      <c r="AG42" s="83">
        <v>2989</v>
      </c>
      <c r="AH42" s="176">
        <v>2.2883295194508001E-3</v>
      </c>
      <c r="AI42" s="176">
        <v>5.3095782553496795E-4</v>
      </c>
      <c r="AJ42" s="171">
        <v>3.1E-2</v>
      </c>
      <c r="AK42" s="84">
        <v>1.133</v>
      </c>
      <c r="AL42" s="84">
        <v>1.0711265785667601</v>
      </c>
      <c r="AM42" s="84">
        <v>4.3098140933231104</v>
      </c>
      <c r="AN42" s="84">
        <v>3.53045013239187</v>
      </c>
      <c r="AO42" s="158"/>
    </row>
    <row r="43" spans="1:41" s="34" customFormat="1">
      <c r="A43" s="114" t="s">
        <v>825</v>
      </c>
      <c r="B43" s="149">
        <v>14</v>
      </c>
      <c r="C43" s="114">
        <v>5575</v>
      </c>
      <c r="D43" s="115">
        <v>3.5971223021582701E-3</v>
      </c>
      <c r="E43" s="115">
        <v>9.4635917377666702E-4</v>
      </c>
      <c r="F43" s="165">
        <v>0</v>
      </c>
      <c r="G43" s="116">
        <v>4.2489999999999997</v>
      </c>
      <c r="H43" s="116">
        <v>2.0156892277836498</v>
      </c>
      <c r="I43" s="116">
        <v>3.80101171081072</v>
      </c>
      <c r="J43" s="116">
        <v>3.2948929159802298</v>
      </c>
      <c r="K43" s="150"/>
      <c r="L43" s="130">
        <v>8</v>
      </c>
      <c r="M43" s="83">
        <v>4082</v>
      </c>
      <c r="N43" s="176">
        <v>2.0554984583761502E-3</v>
      </c>
      <c r="O43" s="176">
        <v>6.9292164078140904E-4</v>
      </c>
      <c r="P43" s="171">
        <v>2.1000000000000001E-2</v>
      </c>
      <c r="Q43" s="84">
        <v>3.2469999999999999</v>
      </c>
      <c r="R43" s="84">
        <v>1.7759488038775599</v>
      </c>
      <c r="S43" s="84">
        <v>2.96642266224816</v>
      </c>
      <c r="T43" s="84">
        <v>2.4638127502309799</v>
      </c>
      <c r="U43" s="83"/>
      <c r="V43" s="157">
        <v>7</v>
      </c>
      <c r="W43" s="83">
        <v>3451</v>
      </c>
      <c r="X43" s="176">
        <v>1.7985611510791301E-3</v>
      </c>
      <c r="Y43" s="176">
        <v>5.8580905985708995E-4</v>
      </c>
      <c r="Z43" s="171">
        <v>2.5000000000000001E-2</v>
      </c>
      <c r="AA43" s="84">
        <v>2.79</v>
      </c>
      <c r="AB43" s="84">
        <v>1.6086959277323301</v>
      </c>
      <c r="AC43" s="84">
        <v>3.0702173700043098</v>
      </c>
      <c r="AD43" s="84">
        <v>2.5089605734767</v>
      </c>
      <c r="AE43" s="158"/>
      <c r="AF43" s="157">
        <v>6</v>
      </c>
      <c r="AG43" s="83">
        <v>3023</v>
      </c>
      <c r="AH43" s="176">
        <v>1.5416238437821099E-3</v>
      </c>
      <c r="AI43" s="176">
        <v>5.1315583539495303E-4</v>
      </c>
      <c r="AJ43" s="171">
        <v>3.9E-2</v>
      </c>
      <c r="AK43" s="84">
        <v>2.456</v>
      </c>
      <c r="AL43" s="84">
        <v>1.5132964977380601</v>
      </c>
      <c r="AM43" s="84">
        <v>3.0042021106426602</v>
      </c>
      <c r="AN43" s="84">
        <v>2.44299674267101</v>
      </c>
      <c r="AO43" s="158"/>
    </row>
    <row r="44" spans="1:41" s="34" customFormat="1">
      <c r="A44" s="114" t="s">
        <v>833</v>
      </c>
      <c r="B44" s="149">
        <v>26</v>
      </c>
      <c r="C44" s="114">
        <v>5737</v>
      </c>
      <c r="D44" s="115">
        <v>4.0964235071687402E-3</v>
      </c>
      <c r="E44" s="115">
        <v>8.3706256842078198E-4</v>
      </c>
      <c r="F44" s="165">
        <v>0</v>
      </c>
      <c r="G44" s="116">
        <v>6.1210000000000004</v>
      </c>
      <c r="H44" s="116">
        <v>2.5088573682784898</v>
      </c>
      <c r="I44" s="116">
        <v>4.8938080159254103</v>
      </c>
      <c r="J44" s="116">
        <v>4.2476719490279304</v>
      </c>
      <c r="K44" s="150"/>
      <c r="L44" s="130">
        <v>22</v>
      </c>
      <c r="M44" s="83">
        <v>4123</v>
      </c>
      <c r="N44" s="176">
        <v>3.4662045060658499E-3</v>
      </c>
      <c r="O44" s="176">
        <v>6.0157032762748499E-4</v>
      </c>
      <c r="P44" s="171">
        <v>0</v>
      </c>
      <c r="Q44" s="84">
        <v>4.5250000000000004</v>
      </c>
      <c r="R44" s="84">
        <v>2.0950845780968801</v>
      </c>
      <c r="S44" s="84">
        <v>5.76192732067772</v>
      </c>
      <c r="T44" s="84">
        <v>4.8618784530386696</v>
      </c>
      <c r="U44" s="83"/>
      <c r="V44" s="157">
        <v>19</v>
      </c>
      <c r="W44" s="83">
        <v>3476</v>
      </c>
      <c r="X44" s="176">
        <v>2.9935402552386898E-3</v>
      </c>
      <c r="Y44" s="176">
        <v>5.0716916294764498E-4</v>
      </c>
      <c r="Z44" s="171">
        <v>0</v>
      </c>
      <c r="AA44" s="84">
        <v>3.85</v>
      </c>
      <c r="AB44" s="84">
        <v>1.95588952282684</v>
      </c>
      <c r="AC44" s="84">
        <v>5.9024492692741202</v>
      </c>
      <c r="AD44" s="84">
        <v>4.93506493506493</v>
      </c>
      <c r="AE44" s="158"/>
      <c r="AF44" s="157">
        <v>17</v>
      </c>
      <c r="AG44" s="83">
        <v>3036</v>
      </c>
      <c r="AH44" s="176">
        <v>2.6784307546872501E-3</v>
      </c>
      <c r="AI44" s="176">
        <v>4.42970534726424E-4</v>
      </c>
      <c r="AJ44" s="171">
        <v>0</v>
      </c>
      <c r="AK44" s="84">
        <v>3.367</v>
      </c>
      <c r="AL44" s="84">
        <v>1.8369306939333201</v>
      </c>
      <c r="AM44" s="84">
        <v>6.0465212575401504</v>
      </c>
      <c r="AN44" s="84">
        <v>5.0490050490050402</v>
      </c>
      <c r="AO44" s="158"/>
    </row>
    <row r="45" spans="1:41" s="34" customFormat="1">
      <c r="A45" s="114" t="s">
        <v>818</v>
      </c>
      <c r="B45" s="149">
        <v>35</v>
      </c>
      <c r="C45" s="114">
        <v>5758</v>
      </c>
      <c r="D45" s="115">
        <v>2.0652622883106102E-3</v>
      </c>
      <c r="E45" s="115">
        <v>8.2593688539745597E-4</v>
      </c>
      <c r="F45" s="165">
        <v>0</v>
      </c>
      <c r="G45" s="116">
        <v>15.914</v>
      </c>
      <c r="H45" s="116">
        <v>3.94722935495514</v>
      </c>
      <c r="I45" s="116">
        <v>2.5005086040161202</v>
      </c>
      <c r="J45" s="116">
        <v>2.1993213522684401</v>
      </c>
      <c r="K45" s="150"/>
      <c r="L45" s="130">
        <v>27</v>
      </c>
      <c r="M45" s="83">
        <v>4133</v>
      </c>
      <c r="N45" s="176">
        <v>1.59320233669676E-3</v>
      </c>
      <c r="O45" s="176">
        <v>5.9284424233200497E-4</v>
      </c>
      <c r="P45" s="171">
        <v>0</v>
      </c>
      <c r="Q45" s="84">
        <v>11.705</v>
      </c>
      <c r="R45" s="84">
        <v>3.4588996753284</v>
      </c>
      <c r="S45" s="84">
        <v>2.6873877199679899</v>
      </c>
      <c r="T45" s="84">
        <v>2.3067065356685101</v>
      </c>
      <c r="U45" s="83"/>
      <c r="V45" s="157">
        <v>23</v>
      </c>
      <c r="W45" s="83">
        <v>3476</v>
      </c>
      <c r="X45" s="176">
        <v>1.35717236088983E-3</v>
      </c>
      <c r="Y45" s="176">
        <v>4.9860309372031203E-4</v>
      </c>
      <c r="Z45" s="171">
        <v>1E-3</v>
      </c>
      <c r="AA45" s="84">
        <v>9.8979999999999997</v>
      </c>
      <c r="AB45" s="84">
        <v>3.1760991936030698</v>
      </c>
      <c r="AC45" s="84">
        <v>2.7219493380262199</v>
      </c>
      <c r="AD45" s="84">
        <v>2.3237017579308898</v>
      </c>
      <c r="AE45" s="158"/>
      <c r="AF45" s="157">
        <v>22</v>
      </c>
      <c r="AG45" s="83">
        <v>3037</v>
      </c>
      <c r="AH45" s="176">
        <v>1.2981648669381E-3</v>
      </c>
      <c r="AI45" s="176">
        <v>4.3563221968601399E-4</v>
      </c>
      <c r="AJ45" s="171">
        <v>0</v>
      </c>
      <c r="AK45" s="84">
        <v>8.6690000000000005</v>
      </c>
      <c r="AL45" s="84">
        <v>2.9952375484171498</v>
      </c>
      <c r="AM45" s="84">
        <v>2.9799560461201899</v>
      </c>
      <c r="AN45" s="84">
        <v>2.5377782904602602</v>
      </c>
      <c r="AO45" s="158"/>
    </row>
    <row r="46" spans="1:41" s="34" customFormat="1">
      <c r="A46" s="114" t="s">
        <v>817</v>
      </c>
      <c r="B46" s="149">
        <v>50</v>
      </c>
      <c r="C46" s="114">
        <v>5847</v>
      </c>
      <c r="D46" s="115">
        <v>2.1169397518946598E-3</v>
      </c>
      <c r="E46" s="115">
        <v>7.85135835750711E-4</v>
      </c>
      <c r="F46" s="165">
        <v>0</v>
      </c>
      <c r="G46" s="116">
        <v>20.350000000000001</v>
      </c>
      <c r="H46" s="116">
        <v>4.5081615236724</v>
      </c>
      <c r="I46" s="116">
        <v>2.6962719767726999</v>
      </c>
      <c r="J46" s="116">
        <v>2.4570024570024498</v>
      </c>
      <c r="K46" s="150"/>
      <c r="L46" s="130">
        <v>36</v>
      </c>
      <c r="M46" s="83">
        <v>4161</v>
      </c>
      <c r="N46" s="176">
        <v>1.52419662136415E-3</v>
      </c>
      <c r="O46" s="176">
        <v>5.5873956089596503E-4</v>
      </c>
      <c r="P46" s="171">
        <v>1E-3</v>
      </c>
      <c r="Q46" s="84">
        <v>14.743</v>
      </c>
      <c r="R46" s="84">
        <v>3.8289640453999598</v>
      </c>
      <c r="S46" s="84">
        <v>2.7279196391965401</v>
      </c>
      <c r="T46" s="84">
        <v>2.4418368039069298</v>
      </c>
      <c r="U46" s="83"/>
      <c r="V46" s="157">
        <v>28</v>
      </c>
      <c r="W46" s="83">
        <v>3490</v>
      </c>
      <c r="X46" s="176">
        <v>1.18548626106101E-3</v>
      </c>
      <c r="Y46" s="176">
        <v>4.6863760334701199E-4</v>
      </c>
      <c r="Z46" s="171">
        <v>0</v>
      </c>
      <c r="AA46" s="84">
        <v>12.404999999999999</v>
      </c>
      <c r="AB46" s="84">
        <v>3.5072763365590802</v>
      </c>
      <c r="AC46" s="84">
        <v>2.52964391374968</v>
      </c>
      <c r="AD46" s="84">
        <v>2.25715437323659</v>
      </c>
      <c r="AE46" s="158"/>
      <c r="AF46" s="157">
        <v>26</v>
      </c>
      <c r="AG46" s="83">
        <v>3047</v>
      </c>
      <c r="AH46" s="176">
        <v>1.1008086709852201E-3</v>
      </c>
      <c r="AI46" s="176">
        <v>4.0915151214852299E-4</v>
      </c>
      <c r="AJ46" s="171">
        <v>1E-3</v>
      </c>
      <c r="AK46" s="84">
        <v>10.804</v>
      </c>
      <c r="AL46" s="84">
        <v>3.3105278974198198</v>
      </c>
      <c r="AM46" s="84">
        <v>2.6904670722214599</v>
      </c>
      <c r="AN46" s="84">
        <v>2.40651610514624</v>
      </c>
      <c r="AO46" s="158"/>
    </row>
    <row r="47" spans="1:41" s="34" customFormat="1">
      <c r="A47" s="114" t="s">
        <v>837</v>
      </c>
      <c r="B47" s="149">
        <v>5</v>
      </c>
      <c r="C47" s="114">
        <v>5411</v>
      </c>
      <c r="D47" s="115">
        <v>4.5871559633027499E-3</v>
      </c>
      <c r="E47" s="115">
        <v>9.9334034233985102E-4</v>
      </c>
      <c r="F47" s="165">
        <v>1.7000000000000001E-2</v>
      </c>
      <c r="G47" s="116">
        <v>1.2889999999999999</v>
      </c>
      <c r="H47" s="116">
        <v>1.2047740250687899</v>
      </c>
      <c r="I47" s="116">
        <v>4.6179096607488299</v>
      </c>
      <c r="J47" s="116">
        <v>3.8789759503490999</v>
      </c>
      <c r="K47" s="150"/>
      <c r="L47" s="130">
        <v>4</v>
      </c>
      <c r="M47" s="83">
        <v>3978</v>
      </c>
      <c r="N47" s="176">
        <v>3.6697247706421999E-3</v>
      </c>
      <c r="O47" s="176">
        <v>7.3027312545332203E-4</v>
      </c>
      <c r="P47" s="171">
        <v>2.1999999999999999E-2</v>
      </c>
      <c r="Q47" s="84">
        <v>0.94499999999999995</v>
      </c>
      <c r="R47" s="84">
        <v>1.01290474674375</v>
      </c>
      <c r="S47" s="84">
        <v>5.0251401054423104</v>
      </c>
      <c r="T47" s="84">
        <v>4.2328042328042299</v>
      </c>
      <c r="U47" s="83"/>
      <c r="V47" s="157">
        <v>2</v>
      </c>
      <c r="W47" s="83">
        <v>3378</v>
      </c>
      <c r="X47" s="176">
        <v>1.8348623853210999E-3</v>
      </c>
      <c r="Y47" s="176">
        <v>6.2012634936684798E-4</v>
      </c>
      <c r="Z47" s="171">
        <v>0.20300000000000001</v>
      </c>
      <c r="AA47" s="84">
        <v>0.81799999999999995</v>
      </c>
      <c r="AB47" s="84">
        <v>0.93641704217558797</v>
      </c>
      <c r="AC47" s="84">
        <v>2.9588524777160301</v>
      </c>
      <c r="AD47" s="84">
        <v>2.44498777506112</v>
      </c>
      <c r="AE47" s="158"/>
      <c r="AF47" s="157">
        <v>2</v>
      </c>
      <c r="AG47" s="83">
        <v>2958</v>
      </c>
      <c r="AH47" s="176">
        <v>1.8348623853210999E-3</v>
      </c>
      <c r="AI47" s="176">
        <v>5.4302360610631597E-4</v>
      </c>
      <c r="AJ47" s="171">
        <v>0.16800000000000001</v>
      </c>
      <c r="AK47" s="84">
        <v>0.72699999999999998</v>
      </c>
      <c r="AL47" s="84">
        <v>0.88344313935407104</v>
      </c>
      <c r="AM47" s="84">
        <v>3.3789735191767298</v>
      </c>
      <c r="AN47" s="84">
        <v>2.7510316368638201</v>
      </c>
      <c r="AO47" s="158"/>
    </row>
    <row r="48" spans="1:41" s="34" customFormat="1">
      <c r="A48" s="114" t="s">
        <v>847</v>
      </c>
      <c r="B48" s="149">
        <v>3</v>
      </c>
      <c r="C48" s="114">
        <v>5455</v>
      </c>
      <c r="D48" s="115">
        <v>2.6905829596412501E-3</v>
      </c>
      <c r="E48" s="115">
        <v>9.57863320366913E-4</v>
      </c>
      <c r="F48" s="165">
        <v>0.129</v>
      </c>
      <c r="G48" s="116">
        <v>1.286</v>
      </c>
      <c r="H48" s="116">
        <v>1.1279207739044701</v>
      </c>
      <c r="I48" s="116">
        <v>2.8089424685461499</v>
      </c>
      <c r="J48" s="116">
        <v>2.3328149300155498</v>
      </c>
      <c r="K48" s="150"/>
      <c r="L48" s="130">
        <v>3</v>
      </c>
      <c r="M48" s="83">
        <v>4038</v>
      </c>
      <c r="N48" s="176">
        <v>2.6905829596412501E-3</v>
      </c>
      <c r="O48" s="176">
        <v>7.0904712880689199E-4</v>
      </c>
      <c r="P48" s="171">
        <v>8.2000000000000003E-2</v>
      </c>
      <c r="Q48" s="84">
        <v>0.98399999999999999</v>
      </c>
      <c r="R48" s="84">
        <v>0.99987249174332005</v>
      </c>
      <c r="S48" s="84">
        <v>3.7946461530260698</v>
      </c>
      <c r="T48" s="84">
        <v>3.0487804878048701</v>
      </c>
      <c r="U48" s="83"/>
      <c r="V48" s="157">
        <v>3</v>
      </c>
      <c r="W48" s="83">
        <v>3427</v>
      </c>
      <c r="X48" s="176">
        <v>2.6905829596412501E-3</v>
      </c>
      <c r="Y48" s="176">
        <v>6.0175941318009398E-4</v>
      </c>
      <c r="Z48" s="171">
        <v>5.7000000000000002E-2</v>
      </c>
      <c r="AA48" s="84">
        <v>0.86</v>
      </c>
      <c r="AB48" s="84">
        <v>0.93188028651800003</v>
      </c>
      <c r="AC48" s="84">
        <v>4.4711938038865702</v>
      </c>
      <c r="AD48" s="84">
        <v>3.48837209302325</v>
      </c>
      <c r="AE48" s="158"/>
      <c r="AF48" s="157">
        <v>3</v>
      </c>
      <c r="AG48" s="83">
        <v>3006</v>
      </c>
      <c r="AH48" s="176">
        <v>2.6905829596412501E-3</v>
      </c>
      <c r="AI48" s="176">
        <v>5.2783448964673497E-4</v>
      </c>
      <c r="AJ48" s="171">
        <v>4.2999999999999997E-2</v>
      </c>
      <c r="AK48" s="84">
        <v>0.76400000000000001</v>
      </c>
      <c r="AL48" s="84">
        <v>0.879945892827946</v>
      </c>
      <c r="AM48" s="84">
        <v>5.0973989241248399</v>
      </c>
      <c r="AN48" s="84">
        <v>3.9267015706806201</v>
      </c>
      <c r="AO48" s="158"/>
    </row>
    <row r="49" spans="1:41" s="34" customFormat="1" ht="16.5" thickBot="1">
      <c r="A49" s="138" t="s">
        <v>822</v>
      </c>
      <c r="B49" s="151">
        <v>38</v>
      </c>
      <c r="C49" s="138">
        <v>5858</v>
      </c>
      <c r="D49" s="140">
        <v>2.3079259034315199E-3</v>
      </c>
      <c r="E49" s="140">
        <v>7.9730261826394596E-4</v>
      </c>
      <c r="F49" s="168">
        <v>0</v>
      </c>
      <c r="G49" s="141">
        <v>14.952</v>
      </c>
      <c r="H49" s="141">
        <v>3.85457012618927</v>
      </c>
      <c r="I49" s="141">
        <v>2.89466740803738</v>
      </c>
      <c r="J49" s="141">
        <v>2.5414660246120899</v>
      </c>
      <c r="K49" s="152"/>
      <c r="L49" s="139">
        <v>27</v>
      </c>
      <c r="M49" s="142">
        <v>4164</v>
      </c>
      <c r="N49" s="178">
        <v>1.6398420892802901E-3</v>
      </c>
      <c r="O49" s="178">
        <v>5.6674088467925405E-4</v>
      </c>
      <c r="P49" s="174">
        <v>0</v>
      </c>
      <c r="Q49" s="143">
        <v>10.848000000000001</v>
      </c>
      <c r="R49" s="143">
        <v>3.3898241091401</v>
      </c>
      <c r="S49" s="143">
        <v>2.8934600160501098</v>
      </c>
      <c r="T49" s="143">
        <v>2.48893805309734</v>
      </c>
      <c r="U49" s="142"/>
      <c r="V49" s="159">
        <v>21</v>
      </c>
      <c r="W49" s="142">
        <v>3491</v>
      </c>
      <c r="X49" s="178">
        <v>1.27543273610689E-3</v>
      </c>
      <c r="Y49" s="178">
        <v>4.7514227387494601E-4</v>
      </c>
      <c r="Z49" s="174">
        <v>1E-3</v>
      </c>
      <c r="AA49" s="143">
        <v>9.1969999999999992</v>
      </c>
      <c r="AB49" s="143">
        <v>3.1324432655996799</v>
      </c>
      <c r="AC49" s="143">
        <v>2.6843175323157502</v>
      </c>
      <c r="AD49" s="143">
        <v>2.2833532673697898</v>
      </c>
      <c r="AE49" s="160"/>
      <c r="AF49" s="159">
        <v>21</v>
      </c>
      <c r="AG49" s="142">
        <v>3048</v>
      </c>
      <c r="AH49" s="178">
        <v>1.27543273610689E-3</v>
      </c>
      <c r="AI49" s="178">
        <v>4.1484779454907902E-4</v>
      </c>
      <c r="AJ49" s="174">
        <v>0</v>
      </c>
      <c r="AK49" s="143">
        <v>8.0419999999999998</v>
      </c>
      <c r="AL49" s="143">
        <v>2.8684916294534002</v>
      </c>
      <c r="AM49" s="143">
        <v>3.0744594833708301</v>
      </c>
      <c r="AN49" s="143">
        <v>2.61129072370057</v>
      </c>
      <c r="AO49" s="160"/>
    </row>
    <row r="50" spans="1:41">
      <c r="A50" s="39" t="s">
        <v>799</v>
      </c>
    </row>
    <row r="51" spans="1:41">
      <c r="A51" s="43" t="s">
        <v>798</v>
      </c>
    </row>
    <row r="52" spans="1:41">
      <c r="A52" s="43" t="s">
        <v>804</v>
      </c>
    </row>
    <row r="53" spans="1:41">
      <c r="A53" s="43" t="s">
        <v>800</v>
      </c>
      <c r="G53" s="44"/>
    </row>
    <row r="54" spans="1:41">
      <c r="A54" s="43" t="s">
        <v>801</v>
      </c>
      <c r="G54" s="44"/>
    </row>
    <row r="55" spans="1:41">
      <c r="A55" s="43" t="s">
        <v>802</v>
      </c>
      <c r="G55" s="44"/>
    </row>
    <row r="56" spans="1:41">
      <c r="A56" s="43" t="s">
        <v>808</v>
      </c>
    </row>
    <row r="57" spans="1:41">
      <c r="A57" s="46" t="s">
        <v>912</v>
      </c>
    </row>
    <row r="58" spans="1:41">
      <c r="A58" s="43" t="s">
        <v>803</v>
      </c>
    </row>
    <row r="59" spans="1:41">
      <c r="A59" s="43" t="s">
        <v>805</v>
      </c>
    </row>
    <row r="60" spans="1:41">
      <c r="A60" s="43" t="s">
        <v>806</v>
      </c>
    </row>
    <row r="61" spans="1:41">
      <c r="A61" s="45" t="s">
        <v>913</v>
      </c>
    </row>
  </sheetData>
  <mergeCells count="4">
    <mergeCell ref="B2:K2"/>
    <mergeCell ref="L2:U2"/>
    <mergeCell ref="V2:AE2"/>
    <mergeCell ref="AF2:AO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1"/>
  <sheetViews>
    <sheetView workbookViewId="0">
      <selection activeCell="H6" sqref="H6"/>
    </sheetView>
  </sheetViews>
  <sheetFormatPr defaultColWidth="11.125" defaultRowHeight="15.75"/>
  <cols>
    <col min="1" max="1" width="23.125" customWidth="1"/>
    <col min="2" max="2" width="16.125" bestFit="1" customWidth="1"/>
    <col min="3" max="3" width="17.625" customWidth="1"/>
    <col min="4" max="4" width="16.125" style="53" bestFit="1" customWidth="1"/>
    <col min="5" max="5" width="20" style="53" bestFit="1" customWidth="1"/>
    <col min="6" max="6" width="15" style="10" customWidth="1"/>
    <col min="7" max="7" width="14.125" bestFit="1" customWidth="1"/>
  </cols>
  <sheetData>
    <row r="1" spans="1:6" ht="16.5" thickBot="1">
      <c r="A1" s="4" t="s">
        <v>1423</v>
      </c>
    </row>
    <row r="2" spans="1:6" ht="32.25" thickBot="1">
      <c r="A2" s="189" t="s">
        <v>44</v>
      </c>
      <c r="B2" s="189" t="s">
        <v>45</v>
      </c>
      <c r="C2" s="189" t="s">
        <v>46</v>
      </c>
      <c r="D2" s="190" t="s">
        <v>1071</v>
      </c>
      <c r="E2" s="190" t="s">
        <v>1072</v>
      </c>
      <c r="F2" s="164" t="s">
        <v>1064</v>
      </c>
    </row>
    <row r="3" spans="1:6">
      <c r="A3" s="191" t="s">
        <v>35</v>
      </c>
      <c r="B3" s="450" t="s">
        <v>5</v>
      </c>
      <c r="C3" s="192" t="s">
        <v>6</v>
      </c>
      <c r="D3" s="193">
        <v>0.24076</v>
      </c>
      <c r="E3" s="193">
        <v>7.8517000000000003E-2</v>
      </c>
      <c r="F3" s="194">
        <v>4.4369999999999997E-5</v>
      </c>
    </row>
    <row r="4" spans="1:6">
      <c r="A4" s="114" t="s">
        <v>35</v>
      </c>
      <c r="B4" s="201" t="s">
        <v>5</v>
      </c>
      <c r="C4" s="195" t="s">
        <v>8</v>
      </c>
      <c r="D4" s="196">
        <v>0.24959700000000001</v>
      </c>
      <c r="E4" s="196">
        <v>9.7456000000000001E-2</v>
      </c>
      <c r="F4" s="165">
        <v>4.3169999999999998E-4</v>
      </c>
    </row>
    <row r="5" spans="1:6">
      <c r="A5" s="114" t="s">
        <v>35</v>
      </c>
      <c r="B5" s="201" t="s">
        <v>5</v>
      </c>
      <c r="C5" s="195" t="s">
        <v>7</v>
      </c>
      <c r="D5" s="196">
        <v>0.20573900000000001</v>
      </c>
      <c r="E5" s="196">
        <v>8.9583999999999997E-2</v>
      </c>
      <c r="F5" s="165">
        <v>5.3369999999999997E-3</v>
      </c>
    </row>
    <row r="6" spans="1:6">
      <c r="A6" s="197" t="s">
        <v>35</v>
      </c>
      <c r="B6" s="202" t="s">
        <v>5</v>
      </c>
      <c r="C6" s="198" t="s">
        <v>10</v>
      </c>
      <c r="D6" s="199">
        <v>0.152005</v>
      </c>
      <c r="E6" s="199">
        <v>8.1493999999999997E-2</v>
      </c>
      <c r="F6" s="200">
        <v>3.7179999999999998E-2</v>
      </c>
    </row>
    <row r="7" spans="1:6">
      <c r="A7" s="197" t="s">
        <v>35</v>
      </c>
      <c r="B7" s="202" t="s">
        <v>5</v>
      </c>
      <c r="C7" s="198" t="s">
        <v>9</v>
      </c>
      <c r="D7" s="199">
        <v>0.122208</v>
      </c>
      <c r="E7" s="199">
        <v>7.5631000000000004E-2</v>
      </c>
      <c r="F7" s="200">
        <v>3.721E-2</v>
      </c>
    </row>
    <row r="8" spans="1:6">
      <c r="A8" s="201" t="s">
        <v>36</v>
      </c>
      <c r="B8" s="201" t="s">
        <v>1073</v>
      </c>
      <c r="C8" s="195" t="s">
        <v>11</v>
      </c>
      <c r="D8" s="196">
        <v>0.31463799999999997</v>
      </c>
      <c r="E8" s="196">
        <v>0.104158</v>
      </c>
      <c r="F8" s="165">
        <v>3.6970000000000002E-3</v>
      </c>
    </row>
    <row r="9" spans="1:6">
      <c r="A9" s="201" t="s">
        <v>37</v>
      </c>
      <c r="B9" s="201" t="s">
        <v>12</v>
      </c>
      <c r="C9" s="195" t="s">
        <v>13</v>
      </c>
      <c r="D9" s="196">
        <v>0.50648499999999996</v>
      </c>
      <c r="E9" s="196">
        <v>8.7864999999999999E-2</v>
      </c>
      <c r="F9" s="165">
        <v>5.6919999999999999E-7</v>
      </c>
    </row>
    <row r="10" spans="1:6">
      <c r="A10" s="202" t="s">
        <v>1065</v>
      </c>
      <c r="B10" s="202" t="s">
        <v>1066</v>
      </c>
      <c r="C10" s="198" t="s">
        <v>14</v>
      </c>
      <c r="D10" s="199">
        <v>5.2796999999999997E-2</v>
      </c>
      <c r="E10" s="199">
        <v>5.2979999999999999E-2</v>
      </c>
      <c r="F10" s="200">
        <v>0.18260000000000001</v>
      </c>
    </row>
    <row r="11" spans="1:6">
      <c r="A11" s="201" t="s">
        <v>38</v>
      </c>
      <c r="B11" s="201" t="s">
        <v>1067</v>
      </c>
      <c r="C11" s="195" t="s">
        <v>15</v>
      </c>
      <c r="D11" s="196">
        <v>0.25662499999999999</v>
      </c>
      <c r="E11" s="196">
        <v>8.3290000000000003E-2</v>
      </c>
      <c r="F11" s="165">
        <v>4.5019999999999999E-4</v>
      </c>
    </row>
    <row r="12" spans="1:6">
      <c r="A12" s="201" t="s">
        <v>38</v>
      </c>
      <c r="B12" s="201" t="s">
        <v>1067</v>
      </c>
      <c r="C12" s="195" t="s">
        <v>16</v>
      </c>
      <c r="D12" s="196">
        <v>0.39278099999999999</v>
      </c>
      <c r="E12" s="196">
        <v>0.142346</v>
      </c>
      <c r="F12" s="165">
        <v>2.6189999999999998E-3</v>
      </c>
    </row>
    <row r="13" spans="1:6">
      <c r="A13" s="201" t="s">
        <v>1074</v>
      </c>
      <c r="B13" s="201" t="s">
        <v>33</v>
      </c>
      <c r="C13" s="195" t="s">
        <v>1075</v>
      </c>
      <c r="D13" s="196">
        <v>0.63394499999999998</v>
      </c>
      <c r="E13" s="196">
        <v>9.5506999999999995E-2</v>
      </c>
      <c r="F13" s="165">
        <v>2.228E-5</v>
      </c>
    </row>
    <row r="14" spans="1:6">
      <c r="A14" s="201" t="s">
        <v>1074</v>
      </c>
      <c r="B14" s="201" t="s">
        <v>33</v>
      </c>
      <c r="C14" s="195" t="s">
        <v>17</v>
      </c>
      <c r="D14" s="196">
        <v>0.169734</v>
      </c>
      <c r="E14" s="196">
        <v>6.9124000000000005E-2</v>
      </c>
      <c r="F14" s="165">
        <v>4.15E-3</v>
      </c>
    </row>
    <row r="15" spans="1:6">
      <c r="A15" s="201" t="s">
        <v>39</v>
      </c>
      <c r="B15" s="201" t="s">
        <v>1068</v>
      </c>
      <c r="C15" s="195" t="s">
        <v>18</v>
      </c>
      <c r="D15" s="196">
        <v>0.54258700000000004</v>
      </c>
      <c r="E15" s="196">
        <v>0.101054</v>
      </c>
      <c r="F15" s="165">
        <v>1.203E-5</v>
      </c>
    </row>
    <row r="16" spans="1:6">
      <c r="A16" s="202" t="s">
        <v>39</v>
      </c>
      <c r="B16" s="202" t="s">
        <v>1068</v>
      </c>
      <c r="C16" s="198" t="s">
        <v>19</v>
      </c>
      <c r="D16" s="199">
        <v>0.194075</v>
      </c>
      <c r="E16" s="199">
        <v>0.13105700000000001</v>
      </c>
      <c r="F16" s="200">
        <v>0.10150000000000001</v>
      </c>
    </row>
    <row r="17" spans="1:6">
      <c r="A17" s="201" t="s">
        <v>40</v>
      </c>
      <c r="B17" s="201" t="s">
        <v>1069</v>
      </c>
      <c r="C17" s="195" t="s">
        <v>20</v>
      </c>
      <c r="D17" s="196">
        <v>0.34104000000000001</v>
      </c>
      <c r="E17" s="196">
        <v>8.2797999999999997E-2</v>
      </c>
      <c r="F17" s="165">
        <v>3.0939999999999998E-8</v>
      </c>
    </row>
    <row r="18" spans="1:6">
      <c r="A18" s="201" t="s">
        <v>40</v>
      </c>
      <c r="B18" s="201" t="s">
        <v>1069</v>
      </c>
      <c r="C18" s="195" t="s">
        <v>24</v>
      </c>
      <c r="D18" s="196">
        <v>0.34828799999999999</v>
      </c>
      <c r="E18" s="196">
        <v>9.4991999999999993E-2</v>
      </c>
      <c r="F18" s="165">
        <v>4.0679999999999997E-5</v>
      </c>
    </row>
    <row r="19" spans="1:6">
      <c r="A19" s="201" t="s">
        <v>40</v>
      </c>
      <c r="B19" s="201" t="s">
        <v>1069</v>
      </c>
      <c r="C19" s="195" t="s">
        <v>23</v>
      </c>
      <c r="D19" s="196">
        <v>0.250031</v>
      </c>
      <c r="E19" s="196">
        <v>9.9060999999999996E-2</v>
      </c>
      <c r="F19" s="165">
        <v>5.9699999999999998E-4</v>
      </c>
    </row>
    <row r="20" spans="1:6">
      <c r="A20" s="201" t="s">
        <v>40</v>
      </c>
      <c r="B20" s="201" t="s">
        <v>1069</v>
      </c>
      <c r="C20" s="195" t="s">
        <v>21</v>
      </c>
      <c r="D20" s="196">
        <v>0.35449599999999998</v>
      </c>
      <c r="E20" s="196">
        <v>0.10238700000000001</v>
      </c>
      <c r="F20" s="165">
        <v>1.15E-3</v>
      </c>
    </row>
    <row r="21" spans="1:6">
      <c r="A21" s="202" t="s">
        <v>40</v>
      </c>
      <c r="B21" s="202" t="s">
        <v>1069</v>
      </c>
      <c r="C21" s="198" t="s">
        <v>22</v>
      </c>
      <c r="D21" s="199">
        <v>0.26880199999999999</v>
      </c>
      <c r="E21" s="199">
        <v>0.118233</v>
      </c>
      <c r="F21" s="200">
        <v>2.5149999999999999E-2</v>
      </c>
    </row>
    <row r="22" spans="1:6">
      <c r="A22" s="202" t="s">
        <v>40</v>
      </c>
      <c r="B22" s="202" t="s">
        <v>1069</v>
      </c>
      <c r="C22" s="198" t="s">
        <v>1062</v>
      </c>
      <c r="D22" s="199">
        <v>5.9267E-2</v>
      </c>
      <c r="E22" s="199">
        <v>5.6138E-2</v>
      </c>
      <c r="F22" s="200">
        <v>0.15409999999999999</v>
      </c>
    </row>
    <row r="23" spans="1:6">
      <c r="A23" s="197" t="s">
        <v>40</v>
      </c>
      <c r="B23" s="202" t="s">
        <v>1069</v>
      </c>
      <c r="C23" s="198" t="s">
        <v>1063</v>
      </c>
      <c r="D23" s="199">
        <v>2.0517000000000001E-2</v>
      </c>
      <c r="E23" s="199">
        <v>3.9795999999999998E-2</v>
      </c>
      <c r="F23" s="200">
        <v>0.33489999999999998</v>
      </c>
    </row>
    <row r="24" spans="1:6">
      <c r="A24" s="201" t="s">
        <v>41</v>
      </c>
      <c r="B24" s="201" t="s">
        <v>34</v>
      </c>
      <c r="C24" s="195" t="s">
        <v>25</v>
      </c>
      <c r="D24" s="196">
        <v>0.150947</v>
      </c>
      <c r="E24" s="196">
        <v>6.4904000000000003E-2</v>
      </c>
      <c r="F24" s="165">
        <v>7.7700000000000002E-4</v>
      </c>
    </row>
    <row r="25" spans="1:6">
      <c r="A25" s="202" t="s">
        <v>41</v>
      </c>
      <c r="B25" s="202" t="s">
        <v>34</v>
      </c>
      <c r="C25" s="198" t="s">
        <v>26</v>
      </c>
      <c r="D25" s="199">
        <v>0.11616799999999999</v>
      </c>
      <c r="E25" s="199">
        <v>7.3802999999999994E-2</v>
      </c>
      <c r="F25" s="200">
        <v>5.3269999999999998E-2</v>
      </c>
    </row>
    <row r="26" spans="1:6">
      <c r="A26" s="201" t="s">
        <v>43</v>
      </c>
      <c r="B26" s="201" t="s">
        <v>1076</v>
      </c>
      <c r="C26" s="195" t="s">
        <v>29</v>
      </c>
      <c r="D26" s="196">
        <v>0.56026500000000001</v>
      </c>
      <c r="E26" s="196">
        <v>7.3629E-2</v>
      </c>
      <c r="F26" s="165">
        <v>2.059E-12</v>
      </c>
    </row>
    <row r="27" spans="1:6" ht="16.5" thickBot="1">
      <c r="A27" s="203" t="s">
        <v>42</v>
      </c>
      <c r="B27" s="203" t="s">
        <v>1070</v>
      </c>
      <c r="C27" s="204" t="s">
        <v>27</v>
      </c>
      <c r="D27" s="205">
        <v>0.29298999999999997</v>
      </c>
      <c r="E27" s="205">
        <v>0.17760400000000001</v>
      </c>
      <c r="F27" s="206">
        <v>0.108</v>
      </c>
    </row>
    <row r="28" spans="1:6">
      <c r="A28" t="s">
        <v>1078</v>
      </c>
    </row>
    <row r="29" spans="1:6">
      <c r="A29" s="381" t="s">
        <v>1403</v>
      </c>
    </row>
    <row r="31" spans="1:6">
      <c r="B31" s="44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51"/>
  <sheetViews>
    <sheetView zoomScalePageLayoutView="110" workbookViewId="0">
      <selection activeCell="H21" sqref="H21"/>
    </sheetView>
  </sheetViews>
  <sheetFormatPr defaultColWidth="8.625" defaultRowHeight="15.75"/>
  <cols>
    <col min="1" max="1" width="34.125" customWidth="1"/>
    <col min="2" max="2" width="13.625" customWidth="1"/>
    <col min="3" max="3" width="19.5" style="8" customWidth="1"/>
    <col min="4" max="4" width="11.125" customWidth="1"/>
    <col min="5" max="5" width="10.5" customWidth="1"/>
    <col min="8" max="9" width="32.625" customWidth="1"/>
    <col min="10" max="10" width="12.125" customWidth="1"/>
    <col min="11" max="11" width="14.5" customWidth="1"/>
  </cols>
  <sheetData>
    <row r="1" spans="1:5" ht="16.5" thickBot="1">
      <c r="A1" s="4" t="s">
        <v>1424</v>
      </c>
    </row>
    <row r="2" spans="1:5" ht="32.25" thickBot="1">
      <c r="A2" s="55" t="s">
        <v>814</v>
      </c>
      <c r="B2" s="55" t="s">
        <v>918</v>
      </c>
      <c r="C2" s="55" t="s">
        <v>919</v>
      </c>
      <c r="D2" s="55" t="s">
        <v>920</v>
      </c>
      <c r="E2" s="55" t="s">
        <v>956</v>
      </c>
    </row>
    <row r="3" spans="1:5">
      <c r="A3" s="93" t="s">
        <v>815</v>
      </c>
      <c r="B3" s="93">
        <v>11</v>
      </c>
      <c r="C3" s="93" t="s">
        <v>768</v>
      </c>
      <c r="D3" s="93">
        <v>256</v>
      </c>
      <c r="E3" s="182">
        <v>4424</v>
      </c>
    </row>
    <row r="4" spans="1:5">
      <c r="A4" s="93" t="s">
        <v>816</v>
      </c>
      <c r="B4" s="93">
        <v>10</v>
      </c>
      <c r="C4" s="93" t="s">
        <v>768</v>
      </c>
      <c r="D4" s="93">
        <v>272</v>
      </c>
      <c r="E4" s="182">
        <v>4288</v>
      </c>
    </row>
    <row r="5" spans="1:5">
      <c r="A5" s="188" t="s">
        <v>2</v>
      </c>
      <c r="B5" s="188">
        <v>8</v>
      </c>
      <c r="C5" s="188">
        <v>5</v>
      </c>
      <c r="D5" s="188">
        <v>106</v>
      </c>
      <c r="E5" s="188">
        <v>3187</v>
      </c>
    </row>
    <row r="6" spans="1:5">
      <c r="A6" s="93" t="s">
        <v>817</v>
      </c>
      <c r="B6" s="93">
        <v>8</v>
      </c>
      <c r="C6" s="93" t="s">
        <v>768</v>
      </c>
      <c r="D6" s="93">
        <v>278</v>
      </c>
      <c r="E6" s="182">
        <v>4082</v>
      </c>
    </row>
    <row r="7" spans="1:5">
      <c r="A7" s="93" t="s">
        <v>797</v>
      </c>
      <c r="B7" s="93">
        <v>7</v>
      </c>
      <c r="C7" s="93">
        <v>1</v>
      </c>
      <c r="D7" s="93">
        <v>241</v>
      </c>
      <c r="E7" s="182">
        <v>3391</v>
      </c>
    </row>
    <row r="8" spans="1:5">
      <c r="A8" s="93" t="s">
        <v>818</v>
      </c>
      <c r="B8" s="93">
        <v>7</v>
      </c>
      <c r="C8" s="93">
        <v>1</v>
      </c>
      <c r="D8" s="93">
        <v>157</v>
      </c>
      <c r="E8" s="182">
        <v>3222</v>
      </c>
    </row>
    <row r="9" spans="1:5">
      <c r="A9" s="93" t="s">
        <v>4</v>
      </c>
      <c r="B9" s="93">
        <v>6</v>
      </c>
      <c r="C9" s="93" t="s">
        <v>768</v>
      </c>
      <c r="D9" s="93">
        <v>302</v>
      </c>
      <c r="E9" s="182">
        <v>3729</v>
      </c>
    </row>
    <row r="10" spans="1:5">
      <c r="A10" s="93" t="s">
        <v>819</v>
      </c>
      <c r="B10" s="93">
        <v>6</v>
      </c>
      <c r="C10" s="93">
        <v>1</v>
      </c>
      <c r="D10" s="93">
        <v>197</v>
      </c>
      <c r="E10" s="182">
        <v>3047</v>
      </c>
    </row>
    <row r="11" spans="1:5">
      <c r="A11" s="93" t="s">
        <v>820</v>
      </c>
      <c r="B11" s="93">
        <v>6</v>
      </c>
      <c r="C11" s="93" t="s">
        <v>768</v>
      </c>
      <c r="D11" s="93">
        <v>218</v>
      </c>
      <c r="E11" s="182">
        <v>3316</v>
      </c>
    </row>
    <row r="12" spans="1:5">
      <c r="A12" s="93" t="s">
        <v>793</v>
      </c>
      <c r="B12" s="93">
        <v>6</v>
      </c>
      <c r="C12" s="93" t="s">
        <v>768</v>
      </c>
      <c r="D12" s="93">
        <v>298</v>
      </c>
      <c r="E12" s="182">
        <v>3579</v>
      </c>
    </row>
    <row r="13" spans="1:5">
      <c r="A13" s="93" t="s">
        <v>821</v>
      </c>
      <c r="B13" s="93">
        <v>6</v>
      </c>
      <c r="C13" s="93" t="s">
        <v>768</v>
      </c>
      <c r="D13" s="93">
        <v>361</v>
      </c>
      <c r="E13" s="182">
        <v>2976</v>
      </c>
    </row>
    <row r="14" spans="1:5">
      <c r="A14" s="93" t="s">
        <v>822</v>
      </c>
      <c r="B14" s="93">
        <v>6</v>
      </c>
      <c r="C14" s="93">
        <v>1</v>
      </c>
      <c r="D14" s="93">
        <v>338</v>
      </c>
      <c r="E14" s="182">
        <v>2058</v>
      </c>
    </row>
    <row r="15" spans="1:5">
      <c r="A15" s="93" t="s">
        <v>3</v>
      </c>
      <c r="B15" s="93">
        <v>5</v>
      </c>
      <c r="C15" s="93" t="s">
        <v>768</v>
      </c>
      <c r="D15" s="93">
        <v>196</v>
      </c>
      <c r="E15" s="182">
        <v>2548</v>
      </c>
    </row>
    <row r="16" spans="1:5">
      <c r="A16" s="93" t="s">
        <v>794</v>
      </c>
      <c r="B16" s="93">
        <v>4</v>
      </c>
      <c r="C16" s="93" t="s">
        <v>768</v>
      </c>
      <c r="D16" s="93">
        <v>185</v>
      </c>
      <c r="E16" s="182">
        <v>2100</v>
      </c>
    </row>
    <row r="17" spans="1:5">
      <c r="A17" s="93" t="s">
        <v>823</v>
      </c>
      <c r="B17" s="93">
        <v>4</v>
      </c>
      <c r="C17" s="93" t="s">
        <v>768</v>
      </c>
      <c r="D17" s="93">
        <v>169</v>
      </c>
      <c r="E17" s="182">
        <v>2133</v>
      </c>
    </row>
    <row r="18" spans="1:5">
      <c r="A18" s="93" t="s">
        <v>824</v>
      </c>
      <c r="B18" s="93">
        <v>4</v>
      </c>
      <c r="C18" s="93" t="s">
        <v>768</v>
      </c>
      <c r="D18" s="93">
        <v>183</v>
      </c>
      <c r="E18" s="182">
        <v>2041</v>
      </c>
    </row>
    <row r="19" spans="1:5">
      <c r="A19" s="93" t="s">
        <v>825</v>
      </c>
      <c r="B19" s="93">
        <v>4</v>
      </c>
      <c r="C19" s="93">
        <v>1</v>
      </c>
      <c r="D19" s="93">
        <v>89</v>
      </c>
      <c r="E19" s="182">
        <v>1463</v>
      </c>
    </row>
    <row r="20" spans="1:5">
      <c r="A20" s="93" t="s">
        <v>826</v>
      </c>
      <c r="B20" s="93">
        <v>3</v>
      </c>
      <c r="C20" s="93" t="s">
        <v>768</v>
      </c>
      <c r="D20" s="93">
        <v>97</v>
      </c>
      <c r="E20" s="182" t="s">
        <v>944</v>
      </c>
    </row>
    <row r="21" spans="1:5">
      <c r="A21" s="93" t="s">
        <v>827</v>
      </c>
      <c r="B21" s="93">
        <v>3</v>
      </c>
      <c r="C21" s="93" t="s">
        <v>768</v>
      </c>
      <c r="D21" s="93">
        <v>278</v>
      </c>
      <c r="E21" s="182">
        <v>2938</v>
      </c>
    </row>
    <row r="22" spans="1:5">
      <c r="A22" s="93" t="s">
        <v>828</v>
      </c>
      <c r="B22" s="93">
        <v>3</v>
      </c>
      <c r="C22" s="93">
        <v>1</v>
      </c>
      <c r="D22" s="93">
        <v>87</v>
      </c>
      <c r="E22" s="182">
        <v>1165</v>
      </c>
    </row>
    <row r="23" spans="1:5">
      <c r="A23" s="93" t="s">
        <v>829</v>
      </c>
      <c r="B23" s="93">
        <v>3</v>
      </c>
      <c r="C23" s="93" t="s">
        <v>768</v>
      </c>
      <c r="D23" s="93">
        <v>103</v>
      </c>
      <c r="E23" s="182">
        <v>2033</v>
      </c>
    </row>
    <row r="24" spans="1:5">
      <c r="A24" s="93" t="s">
        <v>792</v>
      </c>
      <c r="B24" s="93">
        <v>3</v>
      </c>
      <c r="C24" s="93" t="s">
        <v>768</v>
      </c>
      <c r="D24" s="93">
        <v>126</v>
      </c>
      <c r="E24" s="182">
        <v>1514</v>
      </c>
    </row>
    <row r="25" spans="1:5">
      <c r="A25" s="93" t="s">
        <v>830</v>
      </c>
      <c r="B25" s="93">
        <v>3</v>
      </c>
      <c r="C25" s="93" t="s">
        <v>768</v>
      </c>
      <c r="D25" s="93">
        <v>114</v>
      </c>
      <c r="E25" s="182">
        <v>1464</v>
      </c>
    </row>
    <row r="26" spans="1:5">
      <c r="A26" s="93" t="s">
        <v>831</v>
      </c>
      <c r="B26" s="93">
        <v>3</v>
      </c>
      <c r="C26" s="93" t="s">
        <v>768</v>
      </c>
      <c r="D26" s="93">
        <v>89</v>
      </c>
      <c r="E26" s="182">
        <v>1542</v>
      </c>
    </row>
    <row r="27" spans="1:5">
      <c r="A27" s="93" t="s">
        <v>832</v>
      </c>
      <c r="B27" s="93">
        <v>3</v>
      </c>
      <c r="C27" s="93" t="s">
        <v>768</v>
      </c>
      <c r="D27" s="93">
        <v>149</v>
      </c>
      <c r="E27" s="182">
        <v>1691</v>
      </c>
    </row>
    <row r="28" spans="1:5">
      <c r="A28" s="93" t="s">
        <v>833</v>
      </c>
      <c r="B28" s="93">
        <v>3</v>
      </c>
      <c r="C28" s="93" t="s">
        <v>768</v>
      </c>
      <c r="D28" s="93">
        <v>170</v>
      </c>
      <c r="E28" s="182">
        <v>1507</v>
      </c>
    </row>
    <row r="29" spans="1:5">
      <c r="A29" s="93" t="s">
        <v>834</v>
      </c>
      <c r="B29" s="93">
        <v>3</v>
      </c>
      <c r="C29" s="93" t="s">
        <v>768</v>
      </c>
      <c r="D29" s="93">
        <v>285</v>
      </c>
      <c r="E29" s="182">
        <v>3844</v>
      </c>
    </row>
    <row r="30" spans="1:5">
      <c r="A30" s="93" t="s">
        <v>835</v>
      </c>
      <c r="B30" s="93">
        <v>3</v>
      </c>
      <c r="C30" s="93" t="s">
        <v>768</v>
      </c>
      <c r="D30" s="93">
        <v>92</v>
      </c>
      <c r="E30" s="182" t="s">
        <v>945</v>
      </c>
    </row>
    <row r="31" spans="1:5">
      <c r="A31" s="93" t="s">
        <v>836</v>
      </c>
      <c r="B31" s="93">
        <v>3</v>
      </c>
      <c r="C31" s="93" t="s">
        <v>768</v>
      </c>
      <c r="D31" s="93">
        <v>96</v>
      </c>
      <c r="E31" s="182">
        <v>1069</v>
      </c>
    </row>
    <row r="32" spans="1:5">
      <c r="A32" s="93" t="s">
        <v>837</v>
      </c>
      <c r="B32" s="93">
        <v>2</v>
      </c>
      <c r="C32" s="93" t="s">
        <v>768</v>
      </c>
      <c r="D32" s="93">
        <v>70</v>
      </c>
      <c r="E32" s="182" t="s">
        <v>946</v>
      </c>
    </row>
    <row r="33" spans="1:5">
      <c r="A33" s="93" t="s">
        <v>838</v>
      </c>
      <c r="B33" s="93">
        <v>2</v>
      </c>
      <c r="C33" s="93" t="s">
        <v>768</v>
      </c>
      <c r="D33" s="93">
        <v>190</v>
      </c>
      <c r="E33" s="182">
        <v>1581</v>
      </c>
    </row>
    <row r="34" spans="1:5">
      <c r="A34" s="93" t="s">
        <v>795</v>
      </c>
      <c r="B34" s="93">
        <v>2</v>
      </c>
      <c r="C34" s="93" t="s">
        <v>768</v>
      </c>
      <c r="D34" s="93">
        <v>124</v>
      </c>
      <c r="E34" s="182">
        <v>1528</v>
      </c>
    </row>
    <row r="35" spans="1:5">
      <c r="A35" s="93" t="s">
        <v>839</v>
      </c>
      <c r="B35" s="93">
        <v>2</v>
      </c>
      <c r="C35" s="93" t="s">
        <v>768</v>
      </c>
      <c r="D35" s="93">
        <v>93</v>
      </c>
      <c r="E35" s="182" t="s">
        <v>947</v>
      </c>
    </row>
    <row r="36" spans="1:5">
      <c r="A36" s="93" t="s">
        <v>796</v>
      </c>
      <c r="B36" s="93">
        <v>2</v>
      </c>
      <c r="C36" s="93" t="s">
        <v>768</v>
      </c>
      <c r="D36" s="93">
        <v>127</v>
      </c>
      <c r="E36" s="182">
        <v>1500</v>
      </c>
    </row>
    <row r="37" spans="1:5">
      <c r="A37" s="93" t="s">
        <v>840</v>
      </c>
      <c r="B37" s="93">
        <v>2</v>
      </c>
      <c r="C37" s="93" t="s">
        <v>768</v>
      </c>
      <c r="D37" s="93">
        <v>159</v>
      </c>
      <c r="E37" s="182">
        <v>1634</v>
      </c>
    </row>
    <row r="38" spans="1:5">
      <c r="A38" s="93" t="s">
        <v>841</v>
      </c>
      <c r="B38" s="93">
        <v>2</v>
      </c>
      <c r="C38" s="93" t="s">
        <v>768</v>
      </c>
      <c r="D38" s="93">
        <v>82</v>
      </c>
      <c r="E38" s="182" t="s">
        <v>948</v>
      </c>
    </row>
    <row r="39" spans="1:5">
      <c r="A39" s="93" t="s">
        <v>842</v>
      </c>
      <c r="B39" s="93">
        <v>2</v>
      </c>
      <c r="C39" s="93">
        <v>1</v>
      </c>
      <c r="D39" s="93">
        <v>81</v>
      </c>
      <c r="E39" s="182" t="s">
        <v>949</v>
      </c>
    </row>
    <row r="40" spans="1:5">
      <c r="A40" s="93" t="s">
        <v>843</v>
      </c>
      <c r="B40" s="93">
        <v>1</v>
      </c>
      <c r="C40" s="93" t="s">
        <v>768</v>
      </c>
      <c r="D40" s="93">
        <v>81</v>
      </c>
      <c r="E40" s="182" t="s">
        <v>950</v>
      </c>
    </row>
    <row r="41" spans="1:5">
      <c r="A41" s="93" t="s">
        <v>844</v>
      </c>
      <c r="B41" s="93">
        <v>1</v>
      </c>
      <c r="C41" s="93" t="s">
        <v>768</v>
      </c>
      <c r="D41" s="93">
        <v>85</v>
      </c>
      <c r="E41" s="182" t="s">
        <v>951</v>
      </c>
    </row>
    <row r="42" spans="1:5">
      <c r="A42" s="93" t="s">
        <v>845</v>
      </c>
      <c r="B42" s="93">
        <v>1</v>
      </c>
      <c r="C42" s="93" t="s">
        <v>768</v>
      </c>
      <c r="D42" s="93">
        <v>118</v>
      </c>
      <c r="E42" s="182">
        <v>1231</v>
      </c>
    </row>
    <row r="43" spans="1:5">
      <c r="A43" s="93" t="s">
        <v>846</v>
      </c>
      <c r="B43" s="93">
        <v>1</v>
      </c>
      <c r="C43" s="93" t="s">
        <v>768</v>
      </c>
      <c r="D43" s="93">
        <v>100</v>
      </c>
      <c r="E43" s="182" t="s">
        <v>952</v>
      </c>
    </row>
    <row r="44" spans="1:5">
      <c r="A44" s="93" t="s">
        <v>847</v>
      </c>
      <c r="B44" s="93">
        <v>1</v>
      </c>
      <c r="C44" s="93" t="s">
        <v>768</v>
      </c>
      <c r="D44" s="93">
        <v>79</v>
      </c>
      <c r="E44" s="182" t="s">
        <v>953</v>
      </c>
    </row>
    <row r="45" spans="1:5">
      <c r="A45" s="93" t="s">
        <v>848</v>
      </c>
      <c r="B45" s="93">
        <v>1</v>
      </c>
      <c r="C45" s="93" t="s">
        <v>768</v>
      </c>
      <c r="D45" s="93">
        <v>87</v>
      </c>
      <c r="E45" s="182" t="s">
        <v>954</v>
      </c>
    </row>
    <row r="46" spans="1:5" ht="16.5" thickBot="1">
      <c r="A46" s="60" t="s">
        <v>849</v>
      </c>
      <c r="B46" s="60">
        <v>1</v>
      </c>
      <c r="C46" s="60">
        <v>1</v>
      </c>
      <c r="D46" s="60">
        <v>77</v>
      </c>
      <c r="E46" s="68" t="s">
        <v>955</v>
      </c>
    </row>
    <row r="47" spans="1:5" s="24" customFormat="1" ht="15">
      <c r="A47" s="24" t="s">
        <v>850</v>
      </c>
      <c r="C47" s="25"/>
    </row>
    <row r="48" spans="1:5" s="24" customFormat="1" ht="15">
      <c r="A48" s="49" t="s">
        <v>921</v>
      </c>
      <c r="C48" s="25"/>
    </row>
    <row r="49" spans="1:3" s="24" customFormat="1" ht="15">
      <c r="A49" s="50" t="s">
        <v>922</v>
      </c>
      <c r="C49" s="25"/>
    </row>
    <row r="50" spans="1:3" s="24" customFormat="1" ht="15">
      <c r="A50" s="49" t="s">
        <v>923</v>
      </c>
      <c r="C50" s="25"/>
    </row>
    <row r="51" spans="1:3">
      <c r="A51" s="49" t="s">
        <v>957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workbookViewId="0">
      <selection activeCell="A18" sqref="A18"/>
    </sheetView>
  </sheetViews>
  <sheetFormatPr defaultColWidth="8.625" defaultRowHeight="15.75"/>
  <cols>
    <col min="1" max="1" width="34" customWidth="1"/>
    <col min="2" max="2" width="19.125" customWidth="1"/>
    <col min="3" max="3" width="25.125" customWidth="1"/>
    <col min="4" max="4" width="16.625" customWidth="1"/>
    <col min="5" max="5" width="16.375" customWidth="1"/>
    <col min="6" max="6" width="14.5" customWidth="1"/>
  </cols>
  <sheetData>
    <row r="1" spans="1:6">
      <c r="A1" s="4" t="s">
        <v>1407</v>
      </c>
    </row>
    <row r="2" spans="1:6" ht="16.5" thickBot="1"/>
    <row r="3" spans="1:6" ht="48" thickBot="1">
      <c r="A3" s="55" t="s">
        <v>47</v>
      </c>
      <c r="B3" s="55" t="s">
        <v>934</v>
      </c>
      <c r="C3" s="55" t="s">
        <v>935</v>
      </c>
      <c r="D3" s="55" t="s">
        <v>936</v>
      </c>
      <c r="E3" s="55" t="s">
        <v>937</v>
      </c>
      <c r="F3" s="55" t="s">
        <v>938</v>
      </c>
    </row>
    <row r="4" spans="1:6">
      <c r="A4" s="66" t="s">
        <v>727</v>
      </c>
      <c r="B4" s="66">
        <v>4997</v>
      </c>
      <c r="C4" s="66">
        <v>597335</v>
      </c>
      <c r="D4" s="66">
        <v>19608</v>
      </c>
      <c r="E4" s="67">
        <v>10718646</v>
      </c>
      <c r="F4" s="66">
        <v>75</v>
      </c>
    </row>
    <row r="5" spans="1:6" ht="16.5" thickBot="1">
      <c r="A5" s="68" t="s">
        <v>728</v>
      </c>
      <c r="B5" s="68">
        <v>1624</v>
      </c>
      <c r="C5" s="68">
        <v>203967</v>
      </c>
      <c r="D5" s="68">
        <v>19608</v>
      </c>
      <c r="E5" s="69">
        <v>10718646</v>
      </c>
      <c r="F5" s="68">
        <v>13</v>
      </c>
    </row>
    <row r="6" spans="1:6" ht="16.5" thickBot="1">
      <c r="A6" s="3"/>
      <c r="B6" s="3"/>
      <c r="C6" s="3"/>
      <c r="D6" s="3"/>
      <c r="E6" s="70"/>
      <c r="F6" s="3"/>
    </row>
    <row r="7" spans="1:6" ht="32.25" thickBot="1">
      <c r="A7" s="55" t="s">
        <v>760</v>
      </c>
      <c r="B7" s="55" t="s">
        <v>934</v>
      </c>
      <c r="C7" s="55" t="s">
        <v>935</v>
      </c>
      <c r="D7" s="55" t="s">
        <v>936</v>
      </c>
      <c r="E7" s="55" t="s">
        <v>937</v>
      </c>
      <c r="F7" s="3"/>
    </row>
    <row r="8" spans="1:6">
      <c r="A8" s="3" t="s">
        <v>757</v>
      </c>
      <c r="B8" s="31">
        <v>8872</v>
      </c>
      <c r="C8" s="31">
        <v>1336160</v>
      </c>
      <c r="D8" s="31">
        <v>26917</v>
      </c>
      <c r="E8" s="3">
        <v>11552519</v>
      </c>
      <c r="F8" s="3"/>
    </row>
    <row r="9" spans="1:6">
      <c r="A9" s="3" t="s">
        <v>758</v>
      </c>
      <c r="B9" s="31">
        <v>5664</v>
      </c>
      <c r="C9" s="31">
        <v>741588</v>
      </c>
      <c r="D9" s="31">
        <v>26010</v>
      </c>
      <c r="E9" s="3">
        <v>11552519</v>
      </c>
      <c r="F9" s="3"/>
    </row>
    <row r="10" spans="1:6">
      <c r="A10" s="3" t="s">
        <v>730</v>
      </c>
      <c r="B10" s="31">
        <v>1193</v>
      </c>
      <c r="C10" s="31">
        <v>209394</v>
      </c>
      <c r="D10" s="31">
        <v>17660</v>
      </c>
      <c r="E10" s="3">
        <v>9015025</v>
      </c>
      <c r="F10" s="3"/>
    </row>
    <row r="11" spans="1:6" ht="16.5" thickBot="1">
      <c r="A11" s="68" t="s">
        <v>759</v>
      </c>
      <c r="B11" s="71">
        <v>400</v>
      </c>
      <c r="C11" s="71">
        <v>55500</v>
      </c>
      <c r="D11" s="71" t="s">
        <v>1081</v>
      </c>
      <c r="E11" s="71">
        <v>9015025</v>
      </c>
      <c r="F11" s="3"/>
    </row>
    <row r="12" spans="1:6">
      <c r="A12" s="26" t="s">
        <v>939</v>
      </c>
    </row>
    <row r="13" spans="1:6">
      <c r="A13" s="487" t="s">
        <v>1426</v>
      </c>
    </row>
    <row r="14" spans="1:6">
      <c r="A14" s="63" t="s">
        <v>1079</v>
      </c>
    </row>
    <row r="15" spans="1:6">
      <c r="A15" s="63" t="s">
        <v>1080</v>
      </c>
    </row>
    <row r="16" spans="1:6">
      <c r="A16" s="26" t="s">
        <v>1085</v>
      </c>
    </row>
    <row r="17" spans="1:1">
      <c r="A17" s="207" t="s">
        <v>1084</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40"/>
  <sheetViews>
    <sheetView zoomScaleNormal="100" workbookViewId="0">
      <selection activeCell="L11" sqref="L11"/>
    </sheetView>
  </sheetViews>
  <sheetFormatPr defaultColWidth="8.625" defaultRowHeight="15.75"/>
  <cols>
    <col min="1" max="1" width="16.5" customWidth="1"/>
    <col min="2" max="2" width="25.625" customWidth="1"/>
    <col min="4" max="4" width="10.75" customWidth="1"/>
    <col min="5" max="5" width="12.125" customWidth="1"/>
    <col min="6" max="6" width="11.125" customWidth="1"/>
    <col min="7" max="7" width="12.625" style="5" customWidth="1"/>
    <col min="8" max="8" width="9.125" customWidth="1"/>
    <col min="9" max="9" width="24.125" customWidth="1"/>
    <col min="13" max="13" width="14.125" bestFit="1" customWidth="1"/>
    <col min="14" max="14" width="24.5" bestFit="1" customWidth="1"/>
  </cols>
  <sheetData>
    <row r="1" spans="1:17" ht="16.5" thickBot="1">
      <c r="A1" s="4" t="s">
        <v>1425</v>
      </c>
    </row>
    <row r="2" spans="1:17" ht="32.25" thickBot="1">
      <c r="A2" s="55" t="s">
        <v>355</v>
      </c>
      <c r="B2" s="55" t="s">
        <v>44</v>
      </c>
      <c r="C2" s="55" t="s">
        <v>916</v>
      </c>
      <c r="D2" s="55" t="s">
        <v>2</v>
      </c>
      <c r="E2" s="55" t="s">
        <v>587</v>
      </c>
      <c r="F2" s="55" t="s">
        <v>588</v>
      </c>
      <c r="G2" s="183" t="s">
        <v>589</v>
      </c>
      <c r="H2" s="55" t="s">
        <v>591</v>
      </c>
      <c r="I2" s="55" t="s">
        <v>859</v>
      </c>
    </row>
    <row r="3" spans="1:17">
      <c r="A3" s="330" t="s">
        <v>6</v>
      </c>
      <c r="B3" s="182" t="s">
        <v>35</v>
      </c>
      <c r="C3" s="182">
        <v>41</v>
      </c>
      <c r="D3" s="182"/>
      <c r="E3" s="184">
        <v>1.02E-7</v>
      </c>
      <c r="F3" s="184">
        <v>1.18E-12</v>
      </c>
      <c r="G3" s="185">
        <v>6.8267130975609698</v>
      </c>
      <c r="H3" s="182">
        <v>1</v>
      </c>
      <c r="I3" s="184"/>
      <c r="P3" s="2"/>
      <c r="Q3" s="2"/>
    </row>
    <row r="4" spans="1:17">
      <c r="A4" s="330" t="s">
        <v>13</v>
      </c>
      <c r="B4" s="182" t="s">
        <v>37</v>
      </c>
      <c r="C4" s="182">
        <v>18</v>
      </c>
      <c r="D4" s="182" t="s">
        <v>590</v>
      </c>
      <c r="E4" s="184">
        <v>1.0499999999999999E-5</v>
      </c>
      <c r="F4" s="184">
        <v>3.3500000000000002E-8</v>
      </c>
      <c r="G4" s="185">
        <v>-3.1577449999999998</v>
      </c>
      <c r="H4" s="182">
        <v>2</v>
      </c>
      <c r="I4" s="184">
        <v>3.4E-8</v>
      </c>
      <c r="P4" s="2"/>
      <c r="Q4" s="2"/>
    </row>
    <row r="5" spans="1:17">
      <c r="A5" s="440" t="s">
        <v>8</v>
      </c>
      <c r="B5" s="75" t="s">
        <v>35</v>
      </c>
      <c r="C5" s="182">
        <v>15</v>
      </c>
      <c r="D5" s="182" t="s">
        <v>590</v>
      </c>
      <c r="E5" s="184">
        <v>1.6500000000000001E-5</v>
      </c>
      <c r="F5" s="184">
        <v>3.32E-13</v>
      </c>
      <c r="G5" s="185">
        <v>-6.1809729333333303</v>
      </c>
      <c r="H5" s="182">
        <v>1</v>
      </c>
      <c r="I5" s="184">
        <v>3.3000000000000001E-13</v>
      </c>
      <c r="P5" s="2"/>
      <c r="Q5" s="2"/>
    </row>
    <row r="6" spans="1:17">
      <c r="A6" s="330" t="s">
        <v>50</v>
      </c>
      <c r="B6" s="182" t="s">
        <v>37</v>
      </c>
      <c r="C6" s="182">
        <v>12</v>
      </c>
      <c r="D6" s="182"/>
      <c r="E6" s="184">
        <v>1.8199999999999999E-5</v>
      </c>
      <c r="F6" s="184">
        <v>1.0499999999999999E-6</v>
      </c>
      <c r="G6" s="185">
        <v>4.6380474999999999</v>
      </c>
      <c r="H6" s="182">
        <v>1</v>
      </c>
      <c r="I6" s="184"/>
      <c r="P6" s="2"/>
      <c r="Q6" s="2"/>
    </row>
    <row r="7" spans="1:17">
      <c r="A7" s="330" t="s">
        <v>7</v>
      </c>
      <c r="B7" s="182" t="s">
        <v>35</v>
      </c>
      <c r="C7" s="182">
        <v>9</v>
      </c>
      <c r="D7" s="182"/>
      <c r="E7" s="184">
        <v>4.1799999999999998E-6</v>
      </c>
      <c r="F7" s="184">
        <v>1.13E-12</v>
      </c>
      <c r="G7" s="185">
        <v>-5.7445375555555502</v>
      </c>
      <c r="H7" s="182">
        <v>1</v>
      </c>
      <c r="I7" s="184"/>
      <c r="P7" s="2"/>
      <c r="Q7" s="2"/>
    </row>
    <row r="8" spans="1:17">
      <c r="A8" s="330" t="s">
        <v>9</v>
      </c>
      <c r="B8" s="182" t="s">
        <v>35</v>
      </c>
      <c r="C8" s="182">
        <v>8</v>
      </c>
      <c r="D8" s="182"/>
      <c r="E8" s="184">
        <v>9.1200000000000008E-6</v>
      </c>
      <c r="F8" s="184">
        <v>6.1400000000000001E-13</v>
      </c>
      <c r="G8" s="185">
        <v>6.3018403750000003</v>
      </c>
      <c r="H8" s="182">
        <v>1</v>
      </c>
      <c r="I8" s="184"/>
      <c r="P8" s="2"/>
      <c r="Q8" s="2"/>
    </row>
    <row r="9" spans="1:17">
      <c r="A9" s="330" t="s">
        <v>48</v>
      </c>
      <c r="B9" s="182" t="s">
        <v>35</v>
      </c>
      <c r="C9" s="182">
        <v>8</v>
      </c>
      <c r="D9" s="182"/>
      <c r="E9" s="184">
        <v>8.3599999999999996E-6</v>
      </c>
      <c r="F9" s="184">
        <v>1.98E-12</v>
      </c>
      <c r="G9" s="185">
        <v>-3.1052997499999999</v>
      </c>
      <c r="H9" s="182">
        <v>2</v>
      </c>
      <c r="I9" s="184"/>
      <c r="P9" s="2"/>
      <c r="Q9" s="2"/>
    </row>
    <row r="10" spans="1:17">
      <c r="A10" s="330" t="s">
        <v>60</v>
      </c>
      <c r="B10" s="182" t="s">
        <v>43</v>
      </c>
      <c r="C10" s="182">
        <v>8</v>
      </c>
      <c r="D10" s="182"/>
      <c r="E10" s="184">
        <v>2.9299999999999999E-6</v>
      </c>
      <c r="F10" s="184">
        <v>6.1900000000000003E-10</v>
      </c>
      <c r="G10" s="185">
        <v>-5.4056637500000004</v>
      </c>
      <c r="H10" s="182">
        <v>1</v>
      </c>
      <c r="I10" s="184"/>
      <c r="P10" s="2"/>
      <c r="Q10" s="2"/>
    </row>
    <row r="11" spans="1:17">
      <c r="A11" s="330" t="s">
        <v>107</v>
      </c>
      <c r="B11" s="182" t="s">
        <v>43</v>
      </c>
      <c r="C11" s="182">
        <v>7</v>
      </c>
      <c r="D11" s="182"/>
      <c r="E11" s="184">
        <v>1.0900000000000001E-5</v>
      </c>
      <c r="F11" s="184">
        <v>2.1000000000000002E-9</v>
      </c>
      <c r="G11" s="185">
        <v>5.1595314285714204</v>
      </c>
      <c r="H11" s="182">
        <v>1</v>
      </c>
      <c r="I11" s="184"/>
      <c r="P11" s="2"/>
      <c r="Q11" s="2"/>
    </row>
    <row r="12" spans="1:17">
      <c r="A12" s="330" t="s">
        <v>10</v>
      </c>
      <c r="B12" s="182" t="s">
        <v>35</v>
      </c>
      <c r="C12" s="182">
        <v>5</v>
      </c>
      <c r="D12" s="182"/>
      <c r="E12" s="184">
        <v>2.7800000000000001E-6</v>
      </c>
      <c r="F12" s="184">
        <v>2.36E-12</v>
      </c>
      <c r="G12" s="185">
        <v>-6.1268614000000001</v>
      </c>
      <c r="H12" s="182">
        <v>1</v>
      </c>
      <c r="I12" s="184"/>
      <c r="P12" s="2"/>
      <c r="Q12" s="2"/>
    </row>
    <row r="13" spans="1:17">
      <c r="A13" s="330" t="s">
        <v>578</v>
      </c>
      <c r="B13" s="182" t="s">
        <v>43</v>
      </c>
      <c r="C13" s="182">
        <v>4</v>
      </c>
      <c r="D13" s="182"/>
      <c r="E13" s="184">
        <v>3.72E-7</v>
      </c>
      <c r="F13" s="184">
        <v>9.3999999999999998E-9</v>
      </c>
      <c r="G13" s="185">
        <v>5.3852225000000002</v>
      </c>
      <c r="H13" s="182">
        <v>1</v>
      </c>
      <c r="I13" s="184"/>
      <c r="P13" s="2"/>
      <c r="Q13" s="2"/>
    </row>
    <row r="14" spans="1:17">
      <c r="A14" s="330" t="s">
        <v>59</v>
      </c>
      <c r="B14" s="182" t="s">
        <v>35</v>
      </c>
      <c r="C14" s="182">
        <v>4</v>
      </c>
      <c r="D14" s="182"/>
      <c r="E14" s="184">
        <v>3.72E-7</v>
      </c>
      <c r="F14" s="184">
        <v>1.2999999999999999E-12</v>
      </c>
      <c r="G14" s="185">
        <v>6.15029</v>
      </c>
      <c r="H14" s="182">
        <v>1</v>
      </c>
      <c r="I14" s="184"/>
      <c r="P14" s="2"/>
      <c r="Q14" s="2"/>
    </row>
    <row r="15" spans="1:17">
      <c r="A15" s="330" t="s">
        <v>579</v>
      </c>
      <c r="B15" s="186" t="s">
        <v>858</v>
      </c>
      <c r="C15" s="182">
        <v>4</v>
      </c>
      <c r="D15" s="182" t="s">
        <v>590</v>
      </c>
      <c r="E15" s="184">
        <v>6.9099999999999999E-5</v>
      </c>
      <c r="F15" s="184">
        <v>1.9500000000000001E-7</v>
      </c>
      <c r="G15" s="185">
        <v>2.9104999999999999E-2</v>
      </c>
      <c r="H15" s="182">
        <v>2</v>
      </c>
      <c r="I15" s="184">
        <v>1.9000000000000001E-7</v>
      </c>
      <c r="P15" s="2"/>
      <c r="Q15" s="2"/>
    </row>
    <row r="16" spans="1:17">
      <c r="A16" s="330" t="s">
        <v>49</v>
      </c>
      <c r="B16" s="182" t="s">
        <v>35</v>
      </c>
      <c r="C16" s="182">
        <v>2</v>
      </c>
      <c r="D16" s="182"/>
      <c r="E16" s="184">
        <v>1.4100000000000001E-7</v>
      </c>
      <c r="F16" s="184">
        <v>7.8000000000000004E-9</v>
      </c>
      <c r="G16" s="185">
        <v>-5.518605</v>
      </c>
      <c r="H16" s="182">
        <v>1</v>
      </c>
      <c r="I16" s="184"/>
      <c r="P16" s="2"/>
      <c r="Q16" s="2"/>
    </row>
    <row r="17" spans="1:20">
      <c r="A17" s="330" t="s">
        <v>56</v>
      </c>
      <c r="B17" s="182" t="s">
        <v>43</v>
      </c>
      <c r="C17" s="182">
        <v>2</v>
      </c>
      <c r="D17" s="182"/>
      <c r="E17" s="184">
        <v>2.1400000000000001E-7</v>
      </c>
      <c r="F17" s="184">
        <v>4.9399999999999999E-8</v>
      </c>
      <c r="G17" s="185">
        <v>5.3201400000000003</v>
      </c>
      <c r="H17" s="182">
        <v>1</v>
      </c>
      <c r="I17" s="184"/>
      <c r="P17" s="2"/>
      <c r="Q17" s="2"/>
    </row>
    <row r="18" spans="1:20">
      <c r="A18" s="330" t="s">
        <v>32</v>
      </c>
      <c r="B18" s="186" t="s">
        <v>857</v>
      </c>
      <c r="C18" s="182">
        <v>2</v>
      </c>
      <c r="D18" s="182" t="s">
        <v>590</v>
      </c>
      <c r="E18" s="184">
        <v>5.7099999999999999E-5</v>
      </c>
      <c r="F18" s="184">
        <v>5.5199999999999997E-6</v>
      </c>
      <c r="G18" s="185">
        <v>-4.2843</v>
      </c>
      <c r="H18" s="182">
        <v>1</v>
      </c>
      <c r="I18" s="184">
        <v>5.4999999999999999E-6</v>
      </c>
      <c r="P18" s="2"/>
      <c r="Q18" s="2"/>
    </row>
    <row r="19" spans="1:20">
      <c r="A19" s="330" t="s">
        <v>29</v>
      </c>
      <c r="B19" s="182" t="s">
        <v>43</v>
      </c>
      <c r="C19" s="182">
        <v>2</v>
      </c>
      <c r="D19" s="182" t="s">
        <v>590</v>
      </c>
      <c r="E19" s="184">
        <v>5.6999999999999997E-11</v>
      </c>
      <c r="F19" s="184">
        <v>2.6000000000000001E-11</v>
      </c>
      <c r="G19" s="185">
        <v>6.6093899999999897</v>
      </c>
      <c r="H19" s="182">
        <v>1</v>
      </c>
      <c r="I19" s="184">
        <v>3.0000000000000001E-5</v>
      </c>
      <c r="P19" s="2"/>
      <c r="Q19" s="2"/>
    </row>
    <row r="20" spans="1:20">
      <c r="A20" s="330" t="s">
        <v>27</v>
      </c>
      <c r="B20" s="182" t="s">
        <v>42</v>
      </c>
      <c r="C20" s="182">
        <v>2</v>
      </c>
      <c r="D20" s="182"/>
      <c r="E20" s="184">
        <v>2.3400000000000001E-8</v>
      </c>
      <c r="F20" s="184">
        <v>2.4899999999999998E-15</v>
      </c>
      <c r="G20" s="185">
        <v>1.1648149999999999</v>
      </c>
      <c r="H20" s="182">
        <v>2</v>
      </c>
      <c r="I20" s="184">
        <v>2.5E-15</v>
      </c>
      <c r="P20" s="2"/>
      <c r="Q20" s="2"/>
    </row>
    <row r="21" spans="1:20">
      <c r="A21" s="330" t="s">
        <v>580</v>
      </c>
      <c r="B21" s="182" t="s">
        <v>35</v>
      </c>
      <c r="C21" s="182">
        <v>2</v>
      </c>
      <c r="D21" s="182"/>
      <c r="E21" s="184">
        <v>2.24E-10</v>
      </c>
      <c r="F21" s="184">
        <v>7.6799999999999996E-12</v>
      </c>
      <c r="G21" s="185">
        <v>6.5941450000000001</v>
      </c>
      <c r="H21" s="182">
        <v>1</v>
      </c>
      <c r="I21" s="184"/>
      <c r="P21" s="2"/>
      <c r="Q21" s="2"/>
    </row>
    <row r="22" spans="1:20">
      <c r="A22" s="330" t="s">
        <v>581</v>
      </c>
      <c r="B22" s="182" t="s">
        <v>37</v>
      </c>
      <c r="C22" s="182">
        <v>1</v>
      </c>
      <c r="D22" s="182"/>
      <c r="E22" s="184">
        <v>2.3700000000000002E-6</v>
      </c>
      <c r="F22" s="184">
        <v>2.3700000000000002E-6</v>
      </c>
      <c r="G22" s="185">
        <v>-4.719271</v>
      </c>
      <c r="H22" s="182">
        <v>1</v>
      </c>
      <c r="I22" s="184"/>
      <c r="P22" s="2"/>
      <c r="Q22" s="2"/>
    </row>
    <row r="23" spans="1:20">
      <c r="A23" s="330" t="s">
        <v>582</v>
      </c>
      <c r="B23" s="182" t="s">
        <v>43</v>
      </c>
      <c r="C23" s="182">
        <v>1</v>
      </c>
      <c r="D23" s="182"/>
      <c r="E23" s="184">
        <v>1.1900000000000001E-8</v>
      </c>
      <c r="F23" s="184">
        <v>1.1900000000000001E-8</v>
      </c>
      <c r="G23" s="185">
        <v>-5.7013999999999996</v>
      </c>
      <c r="H23" s="182">
        <v>1</v>
      </c>
      <c r="I23" s="184">
        <v>0.02</v>
      </c>
      <c r="P23" s="2"/>
      <c r="Q23" s="2"/>
    </row>
    <row r="24" spans="1:20">
      <c r="A24" s="330" t="s">
        <v>409</v>
      </c>
      <c r="B24" s="186" t="s">
        <v>851</v>
      </c>
      <c r="C24" s="182">
        <v>1</v>
      </c>
      <c r="D24" s="182"/>
      <c r="E24" s="184">
        <v>5.8499999999999999E-6</v>
      </c>
      <c r="F24" s="184">
        <v>5.8499999999999999E-6</v>
      </c>
      <c r="G24" s="185">
        <v>-4.5316099999999997</v>
      </c>
      <c r="H24" s="182">
        <v>1</v>
      </c>
      <c r="I24" s="184">
        <v>5.9000000000000003E-6</v>
      </c>
      <c r="P24" s="2"/>
      <c r="Q24" s="2"/>
    </row>
    <row r="25" spans="1:20">
      <c r="A25" s="330" t="s">
        <v>30</v>
      </c>
      <c r="B25" s="186" t="s">
        <v>853</v>
      </c>
      <c r="C25" s="182">
        <v>1</v>
      </c>
      <c r="D25" s="182" t="s">
        <v>590</v>
      </c>
      <c r="E25" s="184">
        <v>4.4799999999999999E-7</v>
      </c>
      <c r="F25" s="184">
        <v>4.4799999999999999E-7</v>
      </c>
      <c r="G25" s="185">
        <v>-5.0475000000000003</v>
      </c>
      <c r="H25" s="182">
        <v>1</v>
      </c>
      <c r="I25" s="184">
        <v>4.4999999999999998E-7</v>
      </c>
      <c r="M25" s="9"/>
      <c r="N25" s="9"/>
      <c r="O25" s="9"/>
      <c r="P25" s="52"/>
      <c r="Q25" s="52"/>
      <c r="R25" s="9"/>
      <c r="S25" s="9"/>
      <c r="T25" s="9"/>
    </row>
    <row r="26" spans="1:20">
      <c r="A26" s="330" t="s">
        <v>19</v>
      </c>
      <c r="B26" s="182" t="s">
        <v>39</v>
      </c>
      <c r="C26" s="182">
        <v>1</v>
      </c>
      <c r="D26" s="182"/>
      <c r="E26" s="184">
        <v>5.3399999999999997E-6</v>
      </c>
      <c r="F26" s="184">
        <v>5.3399999999999997E-6</v>
      </c>
      <c r="G26" s="185">
        <v>-4.5509000000000004</v>
      </c>
      <c r="H26" s="182">
        <v>1</v>
      </c>
      <c r="I26" s="184">
        <v>5.3000000000000001E-6</v>
      </c>
      <c r="M26" s="9"/>
      <c r="N26" s="9"/>
      <c r="O26" s="9"/>
      <c r="P26" s="52"/>
      <c r="Q26" s="52"/>
      <c r="R26" s="9"/>
      <c r="S26" s="9"/>
      <c r="T26" s="9"/>
    </row>
    <row r="27" spans="1:20">
      <c r="A27" s="330" t="s">
        <v>583</v>
      </c>
      <c r="B27" s="186" t="s">
        <v>855</v>
      </c>
      <c r="C27" s="182">
        <v>1</v>
      </c>
      <c r="D27" s="182"/>
      <c r="E27" s="184">
        <v>1.15E-5</v>
      </c>
      <c r="F27" s="184">
        <v>1.15E-5</v>
      </c>
      <c r="G27" s="185">
        <v>-4.3861999999999997</v>
      </c>
      <c r="H27" s="182">
        <v>1</v>
      </c>
      <c r="I27" s="184">
        <v>1.2E-5</v>
      </c>
      <c r="M27" s="9"/>
      <c r="N27" s="9"/>
      <c r="O27" s="9"/>
      <c r="P27" s="52"/>
      <c r="Q27" s="52"/>
      <c r="R27" s="9"/>
      <c r="S27" s="9"/>
      <c r="T27" s="9"/>
    </row>
    <row r="28" spans="1:20">
      <c r="A28" s="330" t="s">
        <v>584</v>
      </c>
      <c r="B28" s="186" t="s">
        <v>854</v>
      </c>
      <c r="C28" s="182">
        <v>1</v>
      </c>
      <c r="D28" s="182"/>
      <c r="E28" s="184">
        <v>7.5900000000000002E-6</v>
      </c>
      <c r="F28" s="184">
        <v>7.5900000000000002E-6</v>
      </c>
      <c r="G28" s="185">
        <v>-4.4764999999999997</v>
      </c>
      <c r="H28" s="182">
        <v>1</v>
      </c>
      <c r="I28" s="184">
        <v>7.6000000000000001E-6</v>
      </c>
      <c r="M28" s="9"/>
      <c r="N28" s="9"/>
      <c r="O28" s="9"/>
      <c r="P28" s="52"/>
      <c r="Q28" s="52"/>
      <c r="R28" s="9"/>
      <c r="S28" s="9"/>
      <c r="T28" s="9"/>
    </row>
    <row r="29" spans="1:20">
      <c r="A29" s="330" t="s">
        <v>31</v>
      </c>
      <c r="B29" s="186" t="s">
        <v>856</v>
      </c>
      <c r="C29" s="182">
        <v>1</v>
      </c>
      <c r="D29" s="182" t="s">
        <v>590</v>
      </c>
      <c r="E29" s="184">
        <v>4.2699999999999998E-6</v>
      </c>
      <c r="F29" s="184">
        <v>4.2699999999999998E-6</v>
      </c>
      <c r="G29" s="185">
        <v>4.5980040000000004</v>
      </c>
      <c r="H29" s="182">
        <v>1</v>
      </c>
      <c r="I29" s="184">
        <v>4.3000000000000003E-6</v>
      </c>
      <c r="M29" s="9"/>
      <c r="N29" s="9"/>
      <c r="O29" s="9"/>
      <c r="P29" s="52"/>
      <c r="Q29" s="52"/>
      <c r="R29" s="9"/>
      <c r="S29" s="9"/>
      <c r="T29" s="9"/>
    </row>
    <row r="30" spans="1:20">
      <c r="A30" s="330" t="s">
        <v>11</v>
      </c>
      <c r="B30" s="182" t="s">
        <v>36</v>
      </c>
      <c r="C30" s="182">
        <v>1</v>
      </c>
      <c r="D30" s="182"/>
      <c r="E30" s="184">
        <v>1.98E-12</v>
      </c>
      <c r="F30" s="184">
        <v>1.98E-12</v>
      </c>
      <c r="G30" s="185">
        <v>7.0360300000000002</v>
      </c>
      <c r="H30" s="182">
        <v>1</v>
      </c>
      <c r="I30" s="184">
        <v>2E-12</v>
      </c>
      <c r="M30" s="9"/>
      <c r="N30" s="9"/>
      <c r="O30" s="9"/>
      <c r="P30" s="52"/>
      <c r="Q30" s="52"/>
      <c r="R30" s="9"/>
      <c r="S30" s="9"/>
      <c r="T30" s="9"/>
    </row>
    <row r="31" spans="1:20">
      <c r="A31" s="447" t="s">
        <v>1077</v>
      </c>
      <c r="B31" s="186" t="s">
        <v>856</v>
      </c>
      <c r="C31" s="182">
        <v>1</v>
      </c>
      <c r="D31" s="182" t="s">
        <v>590</v>
      </c>
      <c r="E31" s="184">
        <v>6.6800000000000004E-6</v>
      </c>
      <c r="F31" s="184">
        <v>6.6800000000000004E-6</v>
      </c>
      <c r="G31" s="185">
        <v>4.5036810000000003</v>
      </c>
      <c r="H31" s="182">
        <v>1</v>
      </c>
      <c r="I31" s="184"/>
      <c r="M31" s="9"/>
      <c r="N31" s="9"/>
      <c r="O31" s="9"/>
      <c r="P31" s="52"/>
      <c r="Q31" s="52"/>
      <c r="R31" s="9"/>
      <c r="S31" s="9"/>
      <c r="T31" s="9"/>
    </row>
    <row r="32" spans="1:20">
      <c r="A32" s="330" t="s">
        <v>585</v>
      </c>
      <c r="B32" s="182" t="s">
        <v>37</v>
      </c>
      <c r="C32" s="182">
        <v>1</v>
      </c>
      <c r="D32" s="182"/>
      <c r="E32" s="184">
        <v>8.3100000000000001E-6</v>
      </c>
      <c r="F32" s="184">
        <v>8.3100000000000001E-6</v>
      </c>
      <c r="G32" s="185">
        <v>4.4571310000000004</v>
      </c>
      <c r="H32" s="182">
        <v>1</v>
      </c>
      <c r="I32" s="184"/>
      <c r="P32" s="2"/>
      <c r="Q32" s="2"/>
    </row>
    <row r="33" spans="1:17" ht="16.5" thickBot="1">
      <c r="A33" s="331" t="s">
        <v>586</v>
      </c>
      <c r="B33" s="187" t="s">
        <v>852</v>
      </c>
      <c r="C33" s="68">
        <v>1</v>
      </c>
      <c r="D33" s="68"/>
      <c r="E33" s="98">
        <v>1.5099999999999999E-5</v>
      </c>
      <c r="F33" s="98">
        <v>1.5099999999999999E-5</v>
      </c>
      <c r="G33" s="181">
        <v>-4.3266600000000004</v>
      </c>
      <c r="H33" s="68">
        <v>1</v>
      </c>
      <c r="I33" s="98">
        <v>1.5E-5</v>
      </c>
      <c r="P33" s="2"/>
      <c r="Q33" s="2"/>
    </row>
    <row r="34" spans="1:17">
      <c r="A34" s="23" t="s">
        <v>813</v>
      </c>
    </row>
    <row r="35" spans="1:17">
      <c r="A35" s="48" t="s">
        <v>917</v>
      </c>
    </row>
    <row r="36" spans="1:17">
      <c r="A36" s="23" t="s">
        <v>809</v>
      </c>
    </row>
    <row r="37" spans="1:17">
      <c r="A37" s="23" t="s">
        <v>812</v>
      </c>
    </row>
    <row r="38" spans="1:17">
      <c r="A38" s="23" t="s">
        <v>810</v>
      </c>
    </row>
    <row r="39" spans="1:17">
      <c r="A39" s="24" t="s">
        <v>811</v>
      </c>
    </row>
    <row r="40" spans="1:17">
      <c r="A40" s="47" t="s">
        <v>914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2"/>
  <sheetViews>
    <sheetView workbookViewId="0">
      <selection activeCell="F13" sqref="F13"/>
    </sheetView>
  </sheetViews>
  <sheetFormatPr defaultColWidth="11.25" defaultRowHeight="15.75"/>
  <cols>
    <col min="1" max="1" width="33.75" style="6" customWidth="1"/>
    <col min="2" max="2" width="11.75" style="21" customWidth="1"/>
    <col min="3" max="3" width="13.75" style="21" customWidth="1"/>
    <col min="4" max="4" width="17.25" style="21" customWidth="1"/>
    <col min="5" max="16384" width="11.25" style="6"/>
  </cols>
  <sheetData>
    <row r="1" spans="1:9">
      <c r="A1" s="4" t="s">
        <v>1408</v>
      </c>
    </row>
    <row r="2" spans="1:9">
      <c r="A2" s="4"/>
    </row>
    <row r="3" spans="1:9" s="226" customFormat="1" ht="32.25" thickBot="1">
      <c r="A3" s="224" t="s">
        <v>784</v>
      </c>
      <c r="B3" s="225" t="s">
        <v>1</v>
      </c>
      <c r="C3" s="225" t="s">
        <v>1138</v>
      </c>
      <c r="D3" s="225" t="s">
        <v>935</v>
      </c>
    </row>
    <row r="4" spans="1:9">
      <c r="A4" s="6" t="s">
        <v>817</v>
      </c>
      <c r="B4" s="21">
        <v>278</v>
      </c>
      <c r="C4" s="21">
        <v>10610</v>
      </c>
      <c r="D4" s="21">
        <v>1592982</v>
      </c>
    </row>
    <row r="5" spans="1:9">
      <c r="A5" s="6" t="s">
        <v>1139</v>
      </c>
      <c r="B5" s="21">
        <v>256</v>
      </c>
      <c r="C5" s="21">
        <v>10489</v>
      </c>
      <c r="D5" s="21">
        <v>1491673</v>
      </c>
    </row>
    <row r="6" spans="1:9">
      <c r="A6" s="6" t="s">
        <v>818</v>
      </c>
      <c r="B6" s="21">
        <v>157</v>
      </c>
      <c r="C6" s="21">
        <v>9435</v>
      </c>
      <c r="D6" s="21">
        <v>1148143</v>
      </c>
    </row>
    <row r="7" spans="1:9">
      <c r="A7" s="6" t="s">
        <v>1140</v>
      </c>
      <c r="B7" s="21">
        <v>272</v>
      </c>
      <c r="C7" s="21">
        <v>9413</v>
      </c>
      <c r="D7" s="21">
        <v>1315975</v>
      </c>
    </row>
    <row r="8" spans="1:9">
      <c r="A8" s="9" t="s">
        <v>1141</v>
      </c>
      <c r="B8" s="227">
        <v>302</v>
      </c>
      <c r="C8" s="227">
        <v>9069</v>
      </c>
      <c r="D8" s="227">
        <v>1336160</v>
      </c>
    </row>
    <row r="9" spans="1:9">
      <c r="A9" s="6" t="s">
        <v>1142</v>
      </c>
      <c r="B9" s="21">
        <v>298</v>
      </c>
      <c r="C9" s="21">
        <v>9026</v>
      </c>
      <c r="D9" s="21">
        <v>1311216</v>
      </c>
    </row>
    <row r="10" spans="1:9">
      <c r="A10" s="6" t="s">
        <v>1143</v>
      </c>
      <c r="B10" s="21">
        <v>285</v>
      </c>
      <c r="C10" s="21">
        <v>8535</v>
      </c>
      <c r="D10" s="21">
        <v>1245107</v>
      </c>
    </row>
    <row r="11" spans="1:9">
      <c r="A11" s="6" t="s">
        <v>1144</v>
      </c>
      <c r="B11" s="21">
        <v>241</v>
      </c>
      <c r="C11" s="21">
        <v>7784</v>
      </c>
      <c r="D11" s="21">
        <v>1118435</v>
      </c>
      <c r="I11" s="15"/>
    </row>
    <row r="12" spans="1:9">
      <c r="A12" s="6" t="s">
        <v>827</v>
      </c>
      <c r="B12" s="21">
        <v>278</v>
      </c>
      <c r="C12" s="21">
        <v>7774</v>
      </c>
      <c r="D12" s="21">
        <v>1095502</v>
      </c>
      <c r="I12" s="15"/>
    </row>
    <row r="13" spans="1:9">
      <c r="A13" s="6" t="s">
        <v>1145</v>
      </c>
      <c r="B13" s="21">
        <v>361</v>
      </c>
      <c r="C13" s="21">
        <v>7508</v>
      </c>
      <c r="D13" s="21">
        <v>1124399</v>
      </c>
    </row>
    <row r="14" spans="1:9">
      <c r="A14" s="6" t="s">
        <v>1146</v>
      </c>
      <c r="B14" s="21">
        <v>338</v>
      </c>
      <c r="C14" s="21">
        <v>7332</v>
      </c>
      <c r="D14" s="21">
        <v>1060536</v>
      </c>
    </row>
    <row r="15" spans="1:9">
      <c r="A15" s="6" t="s">
        <v>1147</v>
      </c>
      <c r="B15" s="21">
        <v>218</v>
      </c>
      <c r="C15" s="21">
        <v>7322</v>
      </c>
      <c r="D15" s="21">
        <v>1019564</v>
      </c>
    </row>
    <row r="16" spans="1:9">
      <c r="A16" s="6" t="s">
        <v>1148</v>
      </c>
      <c r="B16" s="21">
        <v>197</v>
      </c>
      <c r="C16" s="21">
        <v>6599</v>
      </c>
      <c r="D16" s="21">
        <v>878091</v>
      </c>
    </row>
    <row r="17" spans="1:4">
      <c r="A17" s="9" t="s">
        <v>1149</v>
      </c>
      <c r="B17" s="227">
        <v>196</v>
      </c>
      <c r="C17" s="227">
        <v>5793</v>
      </c>
      <c r="D17" s="227">
        <v>741587</v>
      </c>
    </row>
    <row r="18" spans="1:4">
      <c r="A18" s="228" t="s">
        <v>1150</v>
      </c>
      <c r="B18" s="229">
        <v>106</v>
      </c>
      <c r="C18" s="229">
        <v>4997</v>
      </c>
      <c r="D18" s="230">
        <v>597335</v>
      </c>
    </row>
    <row r="19" spans="1:4">
      <c r="A19" s="6" t="s">
        <v>1151</v>
      </c>
      <c r="B19" s="21">
        <v>169</v>
      </c>
      <c r="C19" s="21">
        <v>4853</v>
      </c>
      <c r="D19" s="21">
        <v>592500</v>
      </c>
    </row>
    <row r="20" spans="1:4">
      <c r="A20" s="6" t="s">
        <v>1152</v>
      </c>
      <c r="B20" s="21">
        <v>190</v>
      </c>
      <c r="C20" s="21">
        <v>4814</v>
      </c>
      <c r="D20" s="21">
        <v>620472</v>
      </c>
    </row>
    <row r="21" spans="1:4">
      <c r="A21" s="6" t="s">
        <v>1153</v>
      </c>
      <c r="B21" s="21">
        <v>185</v>
      </c>
      <c r="C21" s="21">
        <v>4667</v>
      </c>
      <c r="D21" s="21">
        <v>593623</v>
      </c>
    </row>
    <row r="22" spans="1:4">
      <c r="A22" s="6" t="s">
        <v>832</v>
      </c>
      <c r="B22" s="21">
        <v>149</v>
      </c>
      <c r="C22" s="21">
        <v>4568</v>
      </c>
      <c r="D22" s="21">
        <v>526676</v>
      </c>
    </row>
    <row r="23" spans="1:4">
      <c r="A23" s="6" t="s">
        <v>1154</v>
      </c>
      <c r="B23" s="21">
        <v>103</v>
      </c>
      <c r="C23" s="21">
        <v>4528</v>
      </c>
      <c r="D23" s="21">
        <v>536129</v>
      </c>
    </row>
    <row r="24" spans="1:4">
      <c r="A24" s="6" t="s">
        <v>1155</v>
      </c>
      <c r="B24" s="21">
        <v>183</v>
      </c>
      <c r="C24" s="21">
        <v>4411</v>
      </c>
      <c r="D24" s="21">
        <v>590547</v>
      </c>
    </row>
    <row r="25" spans="1:4">
      <c r="A25" s="6" t="s">
        <v>1156</v>
      </c>
      <c r="B25" s="21">
        <v>159</v>
      </c>
      <c r="C25" s="21">
        <v>4203</v>
      </c>
      <c r="D25" s="21">
        <v>519403</v>
      </c>
    </row>
    <row r="26" spans="1:4">
      <c r="A26" s="6" t="s">
        <v>833</v>
      </c>
      <c r="B26" s="21">
        <v>170</v>
      </c>
      <c r="C26" s="21">
        <v>3818</v>
      </c>
      <c r="D26" s="21">
        <v>467074</v>
      </c>
    </row>
    <row r="27" spans="1:4">
      <c r="A27" s="6" t="s">
        <v>1157</v>
      </c>
      <c r="B27" s="21">
        <v>126</v>
      </c>
      <c r="C27" s="21">
        <v>3529</v>
      </c>
      <c r="D27" s="21">
        <v>405728</v>
      </c>
    </row>
    <row r="28" spans="1:4">
      <c r="A28" s="6" t="s">
        <v>1158</v>
      </c>
      <c r="B28" s="21">
        <v>89</v>
      </c>
      <c r="C28" s="21">
        <v>3403</v>
      </c>
      <c r="D28" s="21">
        <v>384237</v>
      </c>
    </row>
    <row r="29" spans="1:4">
      <c r="A29" s="6" t="s">
        <v>1159</v>
      </c>
      <c r="B29" s="21">
        <v>114</v>
      </c>
      <c r="C29" s="21">
        <v>3116</v>
      </c>
      <c r="D29" s="21">
        <v>369167</v>
      </c>
    </row>
    <row r="30" spans="1:4">
      <c r="A30" s="6" t="s">
        <v>1160</v>
      </c>
      <c r="B30" s="21">
        <v>124</v>
      </c>
      <c r="C30" s="21">
        <v>3066</v>
      </c>
      <c r="D30" s="21">
        <v>378071</v>
      </c>
    </row>
    <row r="31" spans="1:4">
      <c r="A31" s="6" t="s">
        <v>1161</v>
      </c>
      <c r="B31" s="21">
        <v>127</v>
      </c>
      <c r="C31" s="21">
        <v>2978</v>
      </c>
      <c r="D31" s="21">
        <v>379880</v>
      </c>
    </row>
    <row r="32" spans="1:4">
      <c r="A32" s="6" t="s">
        <v>825</v>
      </c>
      <c r="B32" s="21">
        <v>89</v>
      </c>
      <c r="C32" s="21">
        <v>2881</v>
      </c>
      <c r="D32" s="21">
        <v>294725</v>
      </c>
    </row>
    <row r="33" spans="1:4">
      <c r="A33" s="6" t="s">
        <v>1162</v>
      </c>
      <c r="B33" s="21">
        <v>96</v>
      </c>
      <c r="C33" s="21">
        <v>2768</v>
      </c>
      <c r="D33" s="21">
        <v>303393</v>
      </c>
    </row>
    <row r="34" spans="1:4">
      <c r="A34" s="6" t="s">
        <v>1163</v>
      </c>
      <c r="B34" s="21">
        <v>100</v>
      </c>
      <c r="C34" s="21">
        <v>2612</v>
      </c>
      <c r="D34" s="21">
        <v>290996</v>
      </c>
    </row>
    <row r="35" spans="1:4">
      <c r="A35" s="6" t="s">
        <v>1164</v>
      </c>
      <c r="B35" s="21">
        <v>118</v>
      </c>
      <c r="C35" s="21">
        <v>2511</v>
      </c>
      <c r="D35" s="21">
        <v>299201</v>
      </c>
    </row>
    <row r="36" spans="1:4">
      <c r="A36" s="6" t="s">
        <v>828</v>
      </c>
      <c r="B36" s="21">
        <v>87</v>
      </c>
      <c r="C36" s="21">
        <v>2260</v>
      </c>
      <c r="D36" s="21">
        <v>269321</v>
      </c>
    </row>
    <row r="37" spans="1:4">
      <c r="A37" s="6" t="s">
        <v>1165</v>
      </c>
      <c r="B37" s="21">
        <v>93</v>
      </c>
      <c r="C37" s="21">
        <v>2202</v>
      </c>
      <c r="D37" s="21">
        <v>251700</v>
      </c>
    </row>
    <row r="38" spans="1:4">
      <c r="A38" s="6" t="s">
        <v>1166</v>
      </c>
      <c r="B38" s="21">
        <v>92</v>
      </c>
      <c r="C38" s="21">
        <v>2152</v>
      </c>
      <c r="D38" s="21">
        <v>252630</v>
      </c>
    </row>
    <row r="39" spans="1:4">
      <c r="A39" s="6" t="s">
        <v>1167</v>
      </c>
      <c r="B39" s="21">
        <v>82</v>
      </c>
      <c r="C39" s="21">
        <v>1653</v>
      </c>
      <c r="D39" s="21">
        <v>188235</v>
      </c>
    </row>
    <row r="40" spans="1:4">
      <c r="A40" s="6" t="s">
        <v>826</v>
      </c>
      <c r="B40" s="21">
        <v>97</v>
      </c>
      <c r="C40" s="21">
        <v>1644</v>
      </c>
      <c r="D40" s="21">
        <v>189024</v>
      </c>
    </row>
    <row r="41" spans="1:4">
      <c r="A41" s="6" t="s">
        <v>844</v>
      </c>
      <c r="B41" s="21">
        <v>85</v>
      </c>
      <c r="C41" s="21">
        <v>1615</v>
      </c>
      <c r="D41" s="21">
        <v>185414</v>
      </c>
    </row>
    <row r="42" spans="1:4">
      <c r="A42" s="6" t="s">
        <v>848</v>
      </c>
      <c r="B42" s="21">
        <v>87</v>
      </c>
      <c r="C42" s="21">
        <v>1500</v>
      </c>
      <c r="D42" s="21">
        <v>182260</v>
      </c>
    </row>
    <row r="43" spans="1:4">
      <c r="A43" s="6" t="s">
        <v>1168</v>
      </c>
      <c r="B43" s="21">
        <v>77</v>
      </c>
      <c r="C43" s="21">
        <v>1415</v>
      </c>
      <c r="D43" s="21">
        <v>151464</v>
      </c>
    </row>
    <row r="44" spans="1:4">
      <c r="A44" s="6" t="s">
        <v>1169</v>
      </c>
      <c r="B44" s="21">
        <v>72</v>
      </c>
      <c r="C44" s="21">
        <v>1289</v>
      </c>
      <c r="D44" s="21">
        <v>154580</v>
      </c>
    </row>
    <row r="45" spans="1:4">
      <c r="A45" s="6" t="s">
        <v>1170</v>
      </c>
      <c r="B45" s="21">
        <v>81</v>
      </c>
      <c r="C45" s="21">
        <v>1253</v>
      </c>
      <c r="D45" s="21">
        <v>154288</v>
      </c>
    </row>
    <row r="46" spans="1:4">
      <c r="A46" s="6" t="s">
        <v>1171</v>
      </c>
      <c r="B46" s="21">
        <v>81</v>
      </c>
      <c r="C46" s="21">
        <v>1164</v>
      </c>
      <c r="D46" s="21">
        <v>148173</v>
      </c>
    </row>
    <row r="47" spans="1:4">
      <c r="A47" s="6" t="s">
        <v>837</v>
      </c>
      <c r="B47" s="21">
        <v>70</v>
      </c>
      <c r="C47" s="21">
        <v>941</v>
      </c>
      <c r="D47" s="21">
        <v>112949</v>
      </c>
    </row>
    <row r="48" spans="1:4" ht="16.5" thickBot="1">
      <c r="A48" s="231" t="s">
        <v>847</v>
      </c>
      <c r="B48" s="60">
        <v>79</v>
      </c>
      <c r="C48" s="60">
        <v>859</v>
      </c>
      <c r="D48" s="60">
        <v>122055</v>
      </c>
    </row>
    <row r="49" spans="1:6">
      <c r="A49" s="232" t="s">
        <v>1172</v>
      </c>
      <c r="E49" s="233"/>
      <c r="F49" s="233"/>
    </row>
    <row r="50" spans="1:6">
      <c r="A50" s="232" t="s">
        <v>1173</v>
      </c>
    </row>
    <row r="51" spans="1:6">
      <c r="A51" s="488" t="s">
        <v>1426</v>
      </c>
    </row>
    <row r="52" spans="1:6">
      <c r="A52" s="448"/>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5"/>
  <sheetViews>
    <sheetView workbookViewId="0">
      <selection activeCell="G17" sqref="G17"/>
    </sheetView>
  </sheetViews>
  <sheetFormatPr defaultColWidth="8.625" defaultRowHeight="15.75"/>
  <cols>
    <col min="1" max="1" width="55" style="11" customWidth="1"/>
    <col min="2" max="2" width="10.125" style="11" customWidth="1"/>
    <col min="3" max="3" width="10.625" style="11" customWidth="1"/>
    <col min="4" max="16384" width="8.625" style="11"/>
  </cols>
  <sheetData>
    <row r="1" spans="1:3">
      <c r="A1" s="16" t="s">
        <v>1409</v>
      </c>
    </row>
    <row r="2" spans="1:3" ht="16.5" thickBot="1"/>
    <row r="3" spans="1:3" ht="16.5" thickBot="1">
      <c r="A3" s="73" t="s">
        <v>731</v>
      </c>
      <c r="B3" s="73" t="s">
        <v>732</v>
      </c>
      <c r="C3" s="73" t="s">
        <v>733</v>
      </c>
    </row>
    <row r="4" spans="1:3">
      <c r="A4" s="31" t="s">
        <v>734</v>
      </c>
      <c r="B4" s="32">
        <v>2.0000000000000002E-5</v>
      </c>
      <c r="C4" s="31">
        <v>1152</v>
      </c>
    </row>
    <row r="5" spans="1:3">
      <c r="A5" s="31" t="s">
        <v>735</v>
      </c>
      <c r="B5" s="32">
        <v>1.1000000000000001E-3</v>
      </c>
      <c r="C5" s="31">
        <v>48</v>
      </c>
    </row>
    <row r="6" spans="1:3">
      <c r="A6" s="31" t="s">
        <v>736</v>
      </c>
      <c r="B6" s="32">
        <v>2.2000000000000001E-3</v>
      </c>
      <c r="C6" s="31">
        <v>412</v>
      </c>
    </row>
    <row r="7" spans="1:3">
      <c r="A7" s="31" t="s">
        <v>737</v>
      </c>
      <c r="B7" s="32">
        <v>1.2999999999999999E-2</v>
      </c>
      <c r="C7" s="31">
        <v>815</v>
      </c>
    </row>
    <row r="8" spans="1:3">
      <c r="A8" s="31" t="s">
        <v>738</v>
      </c>
      <c r="B8" s="32">
        <v>1.4E-2</v>
      </c>
      <c r="C8" s="31">
        <v>269</v>
      </c>
    </row>
    <row r="9" spans="1:3">
      <c r="A9" s="31" t="s">
        <v>739</v>
      </c>
      <c r="B9" s="32">
        <v>1.7999999999999999E-2</v>
      </c>
      <c r="C9" s="31">
        <v>519</v>
      </c>
    </row>
    <row r="10" spans="1:3">
      <c r="A10" s="31" t="s">
        <v>740</v>
      </c>
      <c r="B10" s="32">
        <v>1.9E-2</v>
      </c>
      <c r="C10" s="31">
        <v>272</v>
      </c>
    </row>
    <row r="11" spans="1:3" ht="16.5" thickBot="1">
      <c r="A11" s="31" t="s">
        <v>741</v>
      </c>
      <c r="B11" s="32">
        <v>2.8000000000000001E-2</v>
      </c>
      <c r="C11" s="31">
        <v>60</v>
      </c>
    </row>
    <row r="12" spans="1:3" ht="16.5" thickBot="1">
      <c r="A12" s="73" t="s">
        <v>742</v>
      </c>
      <c r="B12" s="74" t="s">
        <v>732</v>
      </c>
      <c r="C12" s="73" t="s">
        <v>733</v>
      </c>
    </row>
    <row r="13" spans="1:3">
      <c r="A13" s="31" t="s">
        <v>743</v>
      </c>
      <c r="B13" s="32">
        <v>5.2000000000000002E-8</v>
      </c>
      <c r="C13" s="31">
        <v>1232</v>
      </c>
    </row>
    <row r="14" spans="1:3">
      <c r="A14" s="31" t="s">
        <v>744</v>
      </c>
      <c r="B14" s="32">
        <v>2.3999999999999998E-3</v>
      </c>
      <c r="C14" s="31">
        <v>1310</v>
      </c>
    </row>
    <row r="15" spans="1:3">
      <c r="A15" s="31" t="s">
        <v>745</v>
      </c>
      <c r="B15" s="32">
        <v>2.4E-2</v>
      </c>
      <c r="C15" s="31">
        <v>2840</v>
      </c>
    </row>
    <row r="16" spans="1:3" ht="16.5" thickBot="1">
      <c r="A16" s="31" t="s">
        <v>746</v>
      </c>
      <c r="B16" s="32">
        <v>4.4999999999999998E-2</v>
      </c>
      <c r="C16" s="31">
        <v>599</v>
      </c>
    </row>
    <row r="17" spans="1:3" ht="16.5" thickBot="1">
      <c r="A17" s="73" t="s">
        <v>747</v>
      </c>
      <c r="B17" s="74" t="s">
        <v>732</v>
      </c>
      <c r="C17" s="73" t="s">
        <v>733</v>
      </c>
    </row>
    <row r="18" spans="1:3">
      <c r="A18" s="31" t="s">
        <v>748</v>
      </c>
      <c r="B18" s="32">
        <v>6.0999999999999997E-4</v>
      </c>
      <c r="C18" s="31">
        <v>48</v>
      </c>
    </row>
    <row r="19" spans="1:3">
      <c r="A19" s="31" t="s">
        <v>749</v>
      </c>
      <c r="B19" s="32">
        <v>1.2999999999999999E-3</v>
      </c>
      <c r="C19" s="31">
        <v>287</v>
      </c>
    </row>
    <row r="20" spans="1:3">
      <c r="A20" s="31" t="s">
        <v>750</v>
      </c>
      <c r="B20" s="32">
        <v>1.0999999999999999E-2</v>
      </c>
      <c r="C20" s="31">
        <v>36</v>
      </c>
    </row>
    <row r="21" spans="1:3">
      <c r="A21" s="75" t="s">
        <v>751</v>
      </c>
      <c r="B21" s="76">
        <v>3.9E-2</v>
      </c>
      <c r="C21" s="75">
        <v>33</v>
      </c>
    </row>
    <row r="22" spans="1:3" ht="16.5" thickBot="1">
      <c r="A22" s="71" t="s">
        <v>752</v>
      </c>
      <c r="B22" s="77">
        <v>3.9E-2</v>
      </c>
      <c r="C22" s="71">
        <v>33</v>
      </c>
    </row>
    <row r="23" spans="1:3">
      <c r="A23" s="78" t="s">
        <v>753</v>
      </c>
      <c r="B23" s="17"/>
    </row>
    <row r="24" spans="1:3">
      <c r="A24" s="27" t="s">
        <v>772</v>
      </c>
    </row>
    <row r="25" spans="1:3">
      <c r="A25" s="28" t="s">
        <v>771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workbookViewId="0">
      <selection activeCell="A28" sqref="A28"/>
    </sheetView>
  </sheetViews>
  <sheetFormatPr defaultColWidth="20" defaultRowHeight="15.75"/>
  <cols>
    <col min="1" max="1" width="29.625" style="1" customWidth="1"/>
    <col min="2" max="3" width="20" style="7"/>
    <col min="4" max="4" width="22.125" style="7" customWidth="1"/>
    <col min="5" max="5" width="20" style="7"/>
    <col min="6" max="6" width="20" style="8"/>
    <col min="7" max="16384" width="20" style="1"/>
  </cols>
  <sheetData>
    <row r="1" spans="1:6" ht="16.5" thickBot="1">
      <c r="A1" s="1" t="s">
        <v>1410</v>
      </c>
    </row>
    <row r="2" spans="1:6" ht="32.25" thickBot="1">
      <c r="A2" s="55"/>
      <c r="B2" s="55" t="s">
        <v>2</v>
      </c>
      <c r="C2" s="55" t="s">
        <v>781</v>
      </c>
      <c r="D2" s="55" t="s">
        <v>782</v>
      </c>
      <c r="E2" s="55" t="s">
        <v>730</v>
      </c>
      <c r="F2" s="95" t="s">
        <v>0</v>
      </c>
    </row>
    <row r="3" spans="1:6">
      <c r="A3" s="21" t="s">
        <v>1</v>
      </c>
      <c r="B3" s="21">
        <v>106</v>
      </c>
      <c r="C3" s="21">
        <v>302</v>
      </c>
      <c r="D3" s="21">
        <v>196</v>
      </c>
      <c r="E3" s="21">
        <v>443</v>
      </c>
      <c r="F3" s="93"/>
    </row>
    <row r="4" spans="1:6">
      <c r="A4" s="21" t="s">
        <v>930</v>
      </c>
      <c r="B4" s="21">
        <v>4997</v>
      </c>
      <c r="C4" s="21">
        <v>8872</v>
      </c>
      <c r="D4" s="21">
        <v>5664</v>
      </c>
      <c r="E4" s="21">
        <v>1193</v>
      </c>
      <c r="F4" s="79">
        <v>12136</v>
      </c>
    </row>
    <row r="5" spans="1:6">
      <c r="A5" s="80" t="s">
        <v>931</v>
      </c>
      <c r="B5" s="81">
        <v>11</v>
      </c>
      <c r="C5" s="81">
        <v>4</v>
      </c>
      <c r="D5" s="81">
        <v>3</v>
      </c>
      <c r="E5" s="81">
        <v>1</v>
      </c>
      <c r="F5" s="82">
        <v>14</v>
      </c>
    </row>
    <row r="6" spans="1:6" s="19" customFormat="1">
      <c r="A6" s="83" t="s">
        <v>756</v>
      </c>
      <c r="B6" s="84">
        <f>B5/B4*100</f>
        <v>0.22013207924754855</v>
      </c>
      <c r="C6" s="84">
        <f t="shared" ref="C6:F6" si="0">C5/C4*100</f>
        <v>4.5085662759242556E-2</v>
      </c>
      <c r="D6" s="84">
        <f t="shared" si="0"/>
        <v>5.2966101694915252E-2</v>
      </c>
      <c r="E6" s="84">
        <f t="shared" si="0"/>
        <v>8.3822296730930432E-2</v>
      </c>
      <c r="F6" s="84">
        <f t="shared" si="0"/>
        <v>0.11535926170072512</v>
      </c>
    </row>
    <row r="7" spans="1:6">
      <c r="A7" s="85" t="s">
        <v>754</v>
      </c>
      <c r="B7" s="86">
        <v>45.833333333333329</v>
      </c>
      <c r="C7" s="86">
        <v>16.666666666666664</v>
      </c>
      <c r="D7" s="86">
        <v>12.5</v>
      </c>
      <c r="E7" s="86">
        <v>4.1666666666666661</v>
      </c>
      <c r="F7" s="86">
        <v>58.333333333333336</v>
      </c>
    </row>
    <row r="8" spans="1:6">
      <c r="A8" s="82" t="s">
        <v>932</v>
      </c>
      <c r="B8" s="87">
        <v>56</v>
      </c>
      <c r="C8" s="87">
        <v>86</v>
      </c>
      <c r="D8" s="87">
        <v>44</v>
      </c>
      <c r="E8" s="87">
        <v>12</v>
      </c>
      <c r="F8" s="80">
        <v>120</v>
      </c>
    </row>
    <row r="9" spans="1:6">
      <c r="A9" s="83" t="s">
        <v>756</v>
      </c>
      <c r="B9" s="88">
        <f>B8/B4*100</f>
        <v>1.1206724034420652</v>
      </c>
      <c r="C9" s="88">
        <f t="shared" ref="C9:F9" si="1">C8/C4*100</f>
        <v>0.96934174932371497</v>
      </c>
      <c r="D9" s="88">
        <f t="shared" si="1"/>
        <v>0.7768361581920904</v>
      </c>
      <c r="E9" s="88">
        <f t="shared" si="1"/>
        <v>1.0058675607711651</v>
      </c>
      <c r="F9" s="88">
        <f t="shared" si="1"/>
        <v>0.98879367172050103</v>
      </c>
    </row>
    <row r="10" spans="1:6">
      <c r="A10" s="21" t="s">
        <v>755</v>
      </c>
      <c r="B10" s="87">
        <v>22.857142857142858</v>
      </c>
      <c r="C10" s="87">
        <v>35.102040816326529</v>
      </c>
      <c r="D10" s="87">
        <v>17.959183673469386</v>
      </c>
      <c r="E10" s="87">
        <v>4.8979591836734695</v>
      </c>
      <c r="F10" s="86">
        <v>48.979591836734691</v>
      </c>
    </row>
    <row r="11" spans="1:6">
      <c r="A11" s="89" t="s">
        <v>933</v>
      </c>
      <c r="B11" s="90">
        <v>75</v>
      </c>
      <c r="C11" s="90">
        <v>104</v>
      </c>
      <c r="D11" s="90">
        <v>60</v>
      </c>
      <c r="E11" s="90">
        <v>11</v>
      </c>
      <c r="F11" s="70">
        <v>150</v>
      </c>
    </row>
    <row r="12" spans="1:6">
      <c r="A12" s="91" t="s">
        <v>756</v>
      </c>
      <c r="B12" s="92">
        <f>B11/B4*100</f>
        <v>1.5009005403241946</v>
      </c>
      <c r="C12" s="92">
        <f t="shared" ref="C12:F12" si="2">C11/C4*100</f>
        <v>1.1722272317403066</v>
      </c>
      <c r="D12" s="92">
        <f t="shared" si="2"/>
        <v>1.0593220338983049</v>
      </c>
      <c r="E12" s="92">
        <f t="shared" si="2"/>
        <v>0.92204526404023457</v>
      </c>
      <c r="F12" s="92">
        <f t="shared" si="2"/>
        <v>1.2359920896506262</v>
      </c>
    </row>
    <row r="13" spans="1:6" ht="16.5" thickBot="1">
      <c r="A13" s="69" t="s">
        <v>860</v>
      </c>
      <c r="B13" s="94">
        <f>100*B11/379</f>
        <v>19.788918205804748</v>
      </c>
      <c r="C13" s="94">
        <f t="shared" ref="C13:F13" si="3">100*C11/379</f>
        <v>27.440633245382585</v>
      </c>
      <c r="D13" s="94">
        <f t="shared" si="3"/>
        <v>15.831134564643799</v>
      </c>
      <c r="E13" s="94">
        <f t="shared" si="3"/>
        <v>2.9023746701846966</v>
      </c>
      <c r="F13" s="94">
        <f t="shared" si="3"/>
        <v>39.577836411609496</v>
      </c>
    </row>
    <row r="14" spans="1:6">
      <c r="A14" s="27" t="s">
        <v>769</v>
      </c>
      <c r="B14" s="18"/>
      <c r="C14" s="18"/>
      <c r="D14" s="18"/>
      <c r="E14" s="18"/>
    </row>
    <row r="15" spans="1:6">
      <c r="A15" s="29" t="s">
        <v>770</v>
      </c>
      <c r="B15" s="18"/>
      <c r="C15" s="18"/>
      <c r="D15" s="18"/>
      <c r="E15" s="18"/>
    </row>
    <row r="16" spans="1:6">
      <c r="A16" s="30" t="s">
        <v>861</v>
      </c>
    </row>
    <row r="17" spans="1:1">
      <c r="A17" s="29" t="s">
        <v>1086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1"/>
  <sheetViews>
    <sheetView workbookViewId="0">
      <selection activeCell="I20" sqref="I20"/>
    </sheetView>
  </sheetViews>
  <sheetFormatPr defaultColWidth="8.625" defaultRowHeight="15.75"/>
  <cols>
    <col min="1" max="1" width="18.625" style="3" customWidth="1"/>
    <col min="2" max="2" width="16.125" style="13" customWidth="1"/>
    <col min="3" max="3" width="19.5" style="3" customWidth="1"/>
    <col min="4" max="4" width="14.625" style="13" customWidth="1"/>
    <col min="5" max="5" width="29.125" style="31" customWidth="1"/>
    <col min="6" max="6" width="15.125" style="32" customWidth="1"/>
  </cols>
  <sheetData>
    <row r="1" spans="1:9" ht="16.5" thickBot="1">
      <c r="A1" s="1" t="s">
        <v>1411</v>
      </c>
      <c r="H1" s="12"/>
      <c r="I1" s="9"/>
    </row>
    <row r="2" spans="1:9" s="14" customFormat="1" ht="32.25" thickBot="1">
      <c r="A2" s="54" t="s">
        <v>354</v>
      </c>
      <c r="B2" s="96" t="s">
        <v>729</v>
      </c>
      <c r="C2" s="54" t="s">
        <v>353</v>
      </c>
      <c r="D2" s="96" t="s">
        <v>729</v>
      </c>
      <c r="E2" s="97" t="s">
        <v>862</v>
      </c>
      <c r="F2" s="96" t="s">
        <v>729</v>
      </c>
    </row>
    <row r="3" spans="1:9">
      <c r="A3" s="3" t="s">
        <v>55</v>
      </c>
      <c r="C3" s="3" t="s">
        <v>173</v>
      </c>
      <c r="E3" s="33" t="s">
        <v>356</v>
      </c>
    </row>
    <row r="4" spans="1:9">
      <c r="A4" s="3" t="s">
        <v>123</v>
      </c>
      <c r="B4" s="13">
        <v>6.4281199999999998E-3</v>
      </c>
      <c r="C4" s="3" t="s">
        <v>212</v>
      </c>
      <c r="E4" s="33" t="s">
        <v>357</v>
      </c>
    </row>
    <row r="5" spans="1:9">
      <c r="A5" s="3" t="s">
        <v>126</v>
      </c>
      <c r="C5" s="3" t="s">
        <v>338</v>
      </c>
      <c r="E5" s="33" t="s">
        <v>358</v>
      </c>
    </row>
    <row r="6" spans="1:9">
      <c r="A6" s="3" t="s">
        <v>118</v>
      </c>
      <c r="C6" s="3" t="s">
        <v>319</v>
      </c>
      <c r="E6" s="33" t="s">
        <v>359</v>
      </c>
      <c r="F6" s="32">
        <v>3.1812199999999999E-2</v>
      </c>
    </row>
    <row r="7" spans="1:9">
      <c r="A7" s="3" t="s">
        <v>121</v>
      </c>
      <c r="B7" s="13">
        <v>3.7985300000000001E-6</v>
      </c>
      <c r="C7" s="3" t="s">
        <v>137</v>
      </c>
      <c r="E7" s="33" t="s">
        <v>360</v>
      </c>
      <c r="F7" s="32">
        <v>7.3719299999999997E-5</v>
      </c>
    </row>
    <row r="8" spans="1:9">
      <c r="A8" s="3" t="s">
        <v>112</v>
      </c>
      <c r="B8" s="13">
        <v>7.4948400000000002E-5</v>
      </c>
      <c r="C8" s="3" t="s">
        <v>217</v>
      </c>
      <c r="D8" s="13">
        <v>1.9216299999999999E-2</v>
      </c>
      <c r="E8" s="33" t="s">
        <v>338</v>
      </c>
    </row>
    <row r="9" spans="1:9">
      <c r="A9" s="3" t="s">
        <v>120</v>
      </c>
      <c r="C9" s="3" t="s">
        <v>177</v>
      </c>
      <c r="E9" s="33" t="s">
        <v>361</v>
      </c>
    </row>
    <row r="10" spans="1:9">
      <c r="A10" s="3" t="s">
        <v>122</v>
      </c>
      <c r="B10" s="13">
        <v>3.7681099999999999E-3</v>
      </c>
      <c r="C10" s="3" t="s">
        <v>224</v>
      </c>
      <c r="E10" s="33" t="s">
        <v>362</v>
      </c>
    </row>
    <row r="11" spans="1:9">
      <c r="A11" s="3" t="s">
        <v>113</v>
      </c>
      <c r="B11" s="13">
        <v>1.4504599999999999E-4</v>
      </c>
      <c r="C11" s="3" t="s">
        <v>207</v>
      </c>
      <c r="E11" s="33" t="s">
        <v>363</v>
      </c>
    </row>
    <row r="12" spans="1:9">
      <c r="A12" s="3" t="s">
        <v>111</v>
      </c>
      <c r="C12" s="3" t="s">
        <v>201</v>
      </c>
      <c r="E12" s="33" t="s">
        <v>364</v>
      </c>
    </row>
    <row r="13" spans="1:9">
      <c r="A13" s="3" t="s">
        <v>109</v>
      </c>
      <c r="B13" s="13">
        <v>4.4259E-2</v>
      </c>
      <c r="C13" s="3" t="s">
        <v>342</v>
      </c>
      <c r="E13" s="33" t="s">
        <v>365</v>
      </c>
    </row>
    <row r="14" spans="1:9">
      <c r="A14" s="3" t="s">
        <v>18</v>
      </c>
      <c r="B14" s="13">
        <v>1.08886E-16</v>
      </c>
      <c r="C14" s="3" t="s">
        <v>326</v>
      </c>
      <c r="E14" s="33" t="s">
        <v>201</v>
      </c>
    </row>
    <row r="15" spans="1:9">
      <c r="A15" s="3" t="s">
        <v>116</v>
      </c>
      <c r="C15" s="3" t="s">
        <v>268</v>
      </c>
      <c r="E15" s="33" t="s">
        <v>326</v>
      </c>
    </row>
    <row r="16" spans="1:9">
      <c r="A16" s="3" t="s">
        <v>124</v>
      </c>
      <c r="C16" s="3" t="s">
        <v>138</v>
      </c>
      <c r="E16" s="33" t="s">
        <v>863</v>
      </c>
      <c r="F16" s="32">
        <v>9.2692600000000006E-14</v>
      </c>
    </row>
    <row r="17" spans="1:6">
      <c r="A17" s="3" t="s">
        <v>110</v>
      </c>
      <c r="C17" s="3" t="s">
        <v>339</v>
      </c>
      <c r="E17" s="33" t="s">
        <v>239</v>
      </c>
      <c r="F17" s="32">
        <v>3.6253600000000002E-3</v>
      </c>
    </row>
    <row r="18" spans="1:6">
      <c r="A18" s="3" t="s">
        <v>125</v>
      </c>
      <c r="C18" s="3" t="s">
        <v>194</v>
      </c>
      <c r="D18" s="13">
        <v>1.8306300000000001E-2</v>
      </c>
      <c r="E18" s="33" t="s">
        <v>170</v>
      </c>
    </row>
    <row r="19" spans="1:6">
      <c r="A19" s="3" t="s">
        <v>108</v>
      </c>
      <c r="C19" s="3" t="s">
        <v>239</v>
      </c>
      <c r="D19" s="13">
        <v>3.6253600000000002E-3</v>
      </c>
      <c r="E19" s="33" t="s">
        <v>366</v>
      </c>
      <c r="F19" s="32">
        <v>3.2013199999999999E-2</v>
      </c>
    </row>
    <row r="20" spans="1:6">
      <c r="A20" s="3" t="s">
        <v>115</v>
      </c>
      <c r="C20" s="3" t="s">
        <v>170</v>
      </c>
      <c r="E20" s="33" t="s">
        <v>864</v>
      </c>
      <c r="F20" s="32">
        <v>2.36433E-4</v>
      </c>
    </row>
    <row r="21" spans="1:6">
      <c r="A21" s="3" t="s">
        <v>14</v>
      </c>
      <c r="B21" s="13">
        <v>7.7481000000000002E-4</v>
      </c>
      <c r="C21" s="3" t="s">
        <v>290</v>
      </c>
      <c r="D21" s="13">
        <v>6.72691E-4</v>
      </c>
      <c r="E21" s="33" t="s">
        <v>157</v>
      </c>
    </row>
    <row r="22" spans="1:6">
      <c r="A22" s="3" t="s">
        <v>119</v>
      </c>
      <c r="B22" s="13">
        <v>2.1362399999999998E-6</v>
      </c>
      <c r="C22" s="3" t="s">
        <v>157</v>
      </c>
      <c r="E22" s="33" t="s">
        <v>367</v>
      </c>
    </row>
    <row r="23" spans="1:6">
      <c r="A23" s="3" t="s">
        <v>17</v>
      </c>
      <c r="B23" s="13">
        <v>5.8178500000000003E-3</v>
      </c>
      <c r="C23" s="3" t="s">
        <v>284</v>
      </c>
      <c r="E23" s="33" t="s">
        <v>55</v>
      </c>
    </row>
    <row r="24" spans="1:6">
      <c r="A24" s="3" t="s">
        <v>127</v>
      </c>
      <c r="C24" s="3" t="s">
        <v>55</v>
      </c>
      <c r="E24" s="33" t="s">
        <v>368</v>
      </c>
    </row>
    <row r="25" spans="1:6">
      <c r="A25" s="3" t="s">
        <v>114</v>
      </c>
      <c r="B25" s="13">
        <v>6.6075400000000003E-3</v>
      </c>
      <c r="C25" s="3" t="s">
        <v>130</v>
      </c>
      <c r="E25" s="33" t="s">
        <v>865</v>
      </c>
      <c r="F25" s="32">
        <v>8.3706899999999996E-4</v>
      </c>
    </row>
    <row r="26" spans="1:6">
      <c r="A26" s="3" t="s">
        <v>117</v>
      </c>
      <c r="C26" s="3" t="s">
        <v>240</v>
      </c>
      <c r="E26" s="33" t="s">
        <v>369</v>
      </c>
    </row>
    <row r="27" spans="1:6">
      <c r="C27" s="3" t="s">
        <v>320</v>
      </c>
      <c r="E27" s="33" t="s">
        <v>130</v>
      </c>
    </row>
    <row r="28" spans="1:6">
      <c r="C28" s="3" t="s">
        <v>222</v>
      </c>
      <c r="E28" s="33" t="s">
        <v>320</v>
      </c>
    </row>
    <row r="29" spans="1:6">
      <c r="C29" s="3" t="s">
        <v>156</v>
      </c>
      <c r="E29" s="33" t="s">
        <v>222</v>
      </c>
    </row>
    <row r="30" spans="1:6">
      <c r="C30" s="3" t="s">
        <v>297</v>
      </c>
      <c r="E30" s="33" t="s">
        <v>156</v>
      </c>
    </row>
    <row r="31" spans="1:6">
      <c r="C31" s="3" t="s">
        <v>296</v>
      </c>
      <c r="E31" s="33" t="s">
        <v>296</v>
      </c>
    </row>
    <row r="32" spans="1:6">
      <c r="C32" s="3" t="s">
        <v>330</v>
      </c>
      <c r="E32" s="33" t="s">
        <v>370</v>
      </c>
      <c r="F32" s="32">
        <v>2.9618500000000001E-8</v>
      </c>
    </row>
    <row r="33" spans="3:6">
      <c r="C33" s="3" t="s">
        <v>149</v>
      </c>
      <c r="E33" s="33" t="s">
        <v>371</v>
      </c>
    </row>
    <row r="34" spans="3:6">
      <c r="C34" s="3" t="s">
        <v>349</v>
      </c>
      <c r="E34" s="33" t="s">
        <v>149</v>
      </c>
    </row>
    <row r="35" spans="3:6">
      <c r="C35" s="3" t="s">
        <v>196</v>
      </c>
      <c r="D35" s="13">
        <v>5.34576E-10</v>
      </c>
      <c r="E35" s="33" t="s">
        <v>866</v>
      </c>
      <c r="F35" s="32">
        <v>4.0920199999999997E-2</v>
      </c>
    </row>
    <row r="36" spans="3:6">
      <c r="C36" s="3" t="s">
        <v>221</v>
      </c>
      <c r="E36" s="33" t="s">
        <v>372</v>
      </c>
    </row>
    <row r="37" spans="3:6">
      <c r="C37" s="3" t="s">
        <v>247</v>
      </c>
      <c r="E37" s="33" t="s">
        <v>123</v>
      </c>
      <c r="F37" s="32">
        <v>6.4281199999999998E-3</v>
      </c>
    </row>
    <row r="38" spans="3:6">
      <c r="C38" s="3" t="s">
        <v>238</v>
      </c>
      <c r="E38" s="33" t="s">
        <v>328</v>
      </c>
    </row>
    <row r="39" spans="3:6">
      <c r="C39" s="3" t="s">
        <v>123</v>
      </c>
      <c r="D39" s="13">
        <v>6.4281199999999998E-3</v>
      </c>
      <c r="E39" s="33" t="s">
        <v>235</v>
      </c>
    </row>
    <row r="40" spans="3:6">
      <c r="C40" s="3" t="s">
        <v>328</v>
      </c>
      <c r="E40" s="33" t="s">
        <v>279</v>
      </c>
    </row>
    <row r="41" spans="3:6">
      <c r="C41" s="3" t="s">
        <v>216</v>
      </c>
      <c r="E41" s="33" t="s">
        <v>280</v>
      </c>
    </row>
    <row r="42" spans="3:6">
      <c r="C42" s="3" t="s">
        <v>235</v>
      </c>
      <c r="E42" s="33" t="s">
        <v>315</v>
      </c>
    </row>
    <row r="43" spans="3:6">
      <c r="C43" s="3" t="s">
        <v>279</v>
      </c>
      <c r="E43" s="33" t="s">
        <v>183</v>
      </c>
    </row>
    <row r="44" spans="3:6">
      <c r="C44" s="3" t="s">
        <v>280</v>
      </c>
      <c r="E44" s="33" t="s">
        <v>291</v>
      </c>
    </row>
    <row r="45" spans="3:6">
      <c r="C45" s="3" t="s">
        <v>315</v>
      </c>
      <c r="E45" s="33" t="s">
        <v>373</v>
      </c>
    </row>
    <row r="46" spans="3:6">
      <c r="C46" s="3" t="s">
        <v>183</v>
      </c>
      <c r="E46" s="33" t="s">
        <v>374</v>
      </c>
    </row>
    <row r="47" spans="3:6">
      <c r="C47" s="3" t="s">
        <v>226</v>
      </c>
      <c r="E47" s="33" t="s">
        <v>375</v>
      </c>
    </row>
    <row r="48" spans="3:6">
      <c r="C48" s="3" t="s">
        <v>291</v>
      </c>
      <c r="E48" s="33" t="s">
        <v>376</v>
      </c>
    </row>
    <row r="49" spans="3:6">
      <c r="C49" s="3" t="s">
        <v>161</v>
      </c>
      <c r="D49" s="13">
        <v>1.46948E-3</v>
      </c>
      <c r="E49" s="33" t="s">
        <v>377</v>
      </c>
      <c r="F49" s="32">
        <v>7.9494799999999997E-5</v>
      </c>
    </row>
    <row r="50" spans="3:6">
      <c r="C50" s="3" t="s">
        <v>252</v>
      </c>
      <c r="E50" s="33" t="s">
        <v>378</v>
      </c>
    </row>
    <row r="51" spans="3:6">
      <c r="C51" s="3" t="s">
        <v>267</v>
      </c>
      <c r="E51" s="33" t="s">
        <v>379</v>
      </c>
    </row>
    <row r="52" spans="3:6">
      <c r="C52" s="3" t="s">
        <v>195</v>
      </c>
      <c r="D52" s="13">
        <v>3.9419000000000002E-11</v>
      </c>
      <c r="E52" s="33" t="s">
        <v>380</v>
      </c>
    </row>
    <row r="53" spans="3:6">
      <c r="C53" s="3" t="s">
        <v>234</v>
      </c>
      <c r="E53" s="33" t="s">
        <v>381</v>
      </c>
      <c r="F53" s="32">
        <v>2.0674100000000001E-2</v>
      </c>
    </row>
    <row r="54" spans="3:6">
      <c r="C54" s="3" t="s">
        <v>299</v>
      </c>
      <c r="E54" s="33" t="s">
        <v>867</v>
      </c>
    </row>
    <row r="55" spans="3:6">
      <c r="C55" s="3" t="s">
        <v>325</v>
      </c>
      <c r="E55" s="33" t="s">
        <v>868</v>
      </c>
    </row>
    <row r="56" spans="3:6">
      <c r="C56" s="3" t="s">
        <v>151</v>
      </c>
      <c r="D56" s="13">
        <v>4.49865E-5</v>
      </c>
      <c r="E56" s="33" t="s">
        <v>382</v>
      </c>
    </row>
    <row r="57" spans="3:6">
      <c r="C57" s="3" t="s">
        <v>343</v>
      </c>
      <c r="E57" s="33" t="s">
        <v>383</v>
      </c>
      <c r="F57" s="32">
        <v>1.35844E-3</v>
      </c>
    </row>
    <row r="58" spans="3:6">
      <c r="C58" s="3" t="s">
        <v>275</v>
      </c>
      <c r="E58" s="33" t="s">
        <v>384</v>
      </c>
    </row>
    <row r="59" spans="3:6">
      <c r="C59" s="3" t="s">
        <v>126</v>
      </c>
      <c r="E59" s="33" t="s">
        <v>385</v>
      </c>
    </row>
    <row r="60" spans="3:6">
      <c r="C60" s="3" t="s">
        <v>118</v>
      </c>
      <c r="E60" s="33" t="s">
        <v>869</v>
      </c>
      <c r="F60" s="32">
        <v>1.94945E-6</v>
      </c>
    </row>
    <row r="61" spans="3:6">
      <c r="C61" s="3" t="s">
        <v>184</v>
      </c>
      <c r="E61" s="33" t="s">
        <v>386</v>
      </c>
      <c r="F61" s="32">
        <v>5.3449000000000003E-6</v>
      </c>
    </row>
    <row r="62" spans="3:6">
      <c r="C62" s="3" t="s">
        <v>218</v>
      </c>
      <c r="E62" s="33" t="s">
        <v>387</v>
      </c>
      <c r="F62" s="32">
        <v>1.25767E-10</v>
      </c>
    </row>
    <row r="63" spans="3:6">
      <c r="C63" s="3" t="s">
        <v>150</v>
      </c>
      <c r="D63" s="13">
        <v>2.4711299999999999E-2</v>
      </c>
      <c r="E63" s="33" t="s">
        <v>870</v>
      </c>
      <c r="F63" s="32">
        <v>8.3215300000000006E-3</v>
      </c>
    </row>
    <row r="64" spans="3:6">
      <c r="C64" s="3" t="s">
        <v>178</v>
      </c>
      <c r="E64" s="33" t="s">
        <v>184</v>
      </c>
    </row>
    <row r="65" spans="3:6">
      <c r="C65" s="3" t="s">
        <v>167</v>
      </c>
      <c r="E65" s="33" t="s">
        <v>388</v>
      </c>
    </row>
    <row r="66" spans="3:6">
      <c r="C66" s="3" t="s">
        <v>121</v>
      </c>
      <c r="D66" s="13">
        <v>3.7985300000000001E-6</v>
      </c>
      <c r="E66" s="33" t="s">
        <v>389</v>
      </c>
    </row>
    <row r="67" spans="3:6">
      <c r="C67" s="3" t="s">
        <v>243</v>
      </c>
      <c r="D67" s="13">
        <v>1.56818E-4</v>
      </c>
      <c r="E67" s="33" t="s">
        <v>390</v>
      </c>
    </row>
    <row r="68" spans="3:6">
      <c r="C68" s="3" t="s">
        <v>329</v>
      </c>
      <c r="E68" s="33" t="s">
        <v>871</v>
      </c>
    </row>
    <row r="69" spans="3:6">
      <c r="C69" s="3" t="s">
        <v>112</v>
      </c>
      <c r="D69" s="13">
        <v>7.4948400000000002E-5</v>
      </c>
      <c r="E69" s="33" t="s">
        <v>391</v>
      </c>
    </row>
    <row r="70" spans="3:6">
      <c r="C70" s="3" t="s">
        <v>131</v>
      </c>
      <c r="E70" s="33" t="s">
        <v>392</v>
      </c>
      <c r="F70" s="32">
        <v>3.8588600000000001E-2</v>
      </c>
    </row>
    <row r="71" spans="3:6">
      <c r="C71" s="3" t="s">
        <v>172</v>
      </c>
      <c r="E71" s="33" t="s">
        <v>121</v>
      </c>
      <c r="F71" s="32">
        <v>3.7985300000000001E-6</v>
      </c>
    </row>
    <row r="72" spans="3:6">
      <c r="C72" s="3" t="s">
        <v>120</v>
      </c>
      <c r="E72" s="33" t="s">
        <v>393</v>
      </c>
    </row>
    <row r="73" spans="3:6">
      <c r="C73" s="3" t="s">
        <v>227</v>
      </c>
      <c r="E73" s="33" t="s">
        <v>394</v>
      </c>
      <c r="F73" s="32">
        <v>2.3000599999999999E-4</v>
      </c>
    </row>
    <row r="74" spans="3:6">
      <c r="C74" s="3" t="s">
        <v>350</v>
      </c>
      <c r="E74" s="33" t="s">
        <v>395</v>
      </c>
    </row>
    <row r="75" spans="3:6">
      <c r="C75" s="3" t="s">
        <v>298</v>
      </c>
      <c r="D75" s="13">
        <v>1.26238E-3</v>
      </c>
      <c r="E75" s="33" t="s">
        <v>112</v>
      </c>
      <c r="F75" s="32">
        <v>7.4948400000000002E-5</v>
      </c>
    </row>
    <row r="76" spans="3:6">
      <c r="C76" s="3" t="s">
        <v>179</v>
      </c>
      <c r="E76" s="33" t="s">
        <v>131</v>
      </c>
    </row>
    <row r="77" spans="3:6">
      <c r="C77" s="3" t="s">
        <v>129</v>
      </c>
      <c r="E77" s="33" t="s">
        <v>872</v>
      </c>
    </row>
    <row r="78" spans="3:6">
      <c r="C78" s="3" t="s">
        <v>209</v>
      </c>
      <c r="E78" s="33" t="s">
        <v>873</v>
      </c>
    </row>
    <row r="79" spans="3:6">
      <c r="C79" s="3" t="s">
        <v>68</v>
      </c>
      <c r="D79" s="13">
        <v>1.2930799999999999E-2</v>
      </c>
      <c r="E79" s="33" t="s">
        <v>874</v>
      </c>
      <c r="F79" s="32">
        <v>1.95677E-2</v>
      </c>
    </row>
    <row r="80" spans="3:6">
      <c r="C80" s="3" t="s">
        <v>139</v>
      </c>
      <c r="E80" s="33" t="s">
        <v>396</v>
      </c>
    </row>
    <row r="81" spans="3:6">
      <c r="C81" s="3" t="s">
        <v>270</v>
      </c>
      <c r="E81" s="33" t="s">
        <v>397</v>
      </c>
    </row>
    <row r="82" spans="3:6">
      <c r="C82" s="3" t="s">
        <v>200</v>
      </c>
      <c r="E82" s="33" t="s">
        <v>350</v>
      </c>
    </row>
    <row r="83" spans="3:6">
      <c r="C83" s="3" t="s">
        <v>332</v>
      </c>
      <c r="E83" s="33" t="s">
        <v>398</v>
      </c>
    </row>
    <row r="84" spans="3:6">
      <c r="C84" s="3" t="s">
        <v>241</v>
      </c>
      <c r="D84" s="13">
        <v>1.09204E-2</v>
      </c>
      <c r="E84" s="33" t="s">
        <v>399</v>
      </c>
    </row>
    <row r="85" spans="3:6">
      <c r="C85" s="3" t="s">
        <v>135</v>
      </c>
      <c r="E85" s="33" t="s">
        <v>298</v>
      </c>
      <c r="F85" s="32">
        <v>1.26238E-3</v>
      </c>
    </row>
    <row r="86" spans="3:6">
      <c r="C86" s="3" t="s">
        <v>225</v>
      </c>
      <c r="E86" s="33" t="s">
        <v>875</v>
      </c>
    </row>
    <row r="87" spans="3:6">
      <c r="C87" s="3" t="s">
        <v>323</v>
      </c>
      <c r="E87" s="33" t="s">
        <v>400</v>
      </c>
    </row>
    <row r="88" spans="3:6">
      <c r="C88" s="3" t="s">
        <v>307</v>
      </c>
      <c r="E88" s="33" t="s">
        <v>179</v>
      </c>
    </row>
    <row r="89" spans="3:6">
      <c r="C89" s="3" t="s">
        <v>334</v>
      </c>
      <c r="E89" s="33" t="s">
        <v>129</v>
      </c>
    </row>
    <row r="90" spans="3:6">
      <c r="C90" s="3" t="s">
        <v>269</v>
      </c>
      <c r="E90" s="33" t="s">
        <v>401</v>
      </c>
    </row>
    <row r="91" spans="3:6">
      <c r="C91" s="3" t="s">
        <v>144</v>
      </c>
      <c r="D91" s="13">
        <v>9.4998200000000004E-4</v>
      </c>
      <c r="E91" s="33" t="s">
        <v>402</v>
      </c>
    </row>
    <row r="92" spans="3:6">
      <c r="C92" s="3" t="s">
        <v>286</v>
      </c>
      <c r="E92" s="33" t="s">
        <v>209</v>
      </c>
    </row>
    <row r="93" spans="3:6">
      <c r="C93" s="3" t="s">
        <v>244</v>
      </c>
      <c r="E93" s="33" t="s">
        <v>68</v>
      </c>
      <c r="F93" s="32">
        <v>1.2930799999999999E-2</v>
      </c>
    </row>
    <row r="94" spans="3:6">
      <c r="C94" s="3" t="s">
        <v>251</v>
      </c>
      <c r="E94" s="33" t="s">
        <v>403</v>
      </c>
      <c r="F94" s="32">
        <v>3.2873800000000002E-2</v>
      </c>
    </row>
    <row r="95" spans="3:6">
      <c r="C95" s="3" t="s">
        <v>128</v>
      </c>
      <c r="E95" s="33" t="s">
        <v>404</v>
      </c>
    </row>
    <row r="96" spans="3:6">
      <c r="C96" s="3" t="s">
        <v>348</v>
      </c>
      <c r="E96" s="33" t="s">
        <v>405</v>
      </c>
    </row>
    <row r="97" spans="3:6">
      <c r="C97" s="3" t="s">
        <v>295</v>
      </c>
      <c r="D97" s="13">
        <v>3.4931799999999998E-3</v>
      </c>
      <c r="E97" s="33" t="s">
        <v>406</v>
      </c>
    </row>
    <row r="98" spans="3:6">
      <c r="C98" s="3" t="s">
        <v>191</v>
      </c>
      <c r="E98" s="33" t="s">
        <v>139</v>
      </c>
    </row>
    <row r="99" spans="3:6">
      <c r="C99" s="3" t="s">
        <v>185</v>
      </c>
      <c r="D99" s="13">
        <v>2.1547199999999998E-11</v>
      </c>
      <c r="E99" s="33" t="s">
        <v>407</v>
      </c>
      <c r="F99" s="32">
        <v>6.53238E-3</v>
      </c>
    </row>
    <row r="100" spans="3:6">
      <c r="C100" s="3" t="s">
        <v>303</v>
      </c>
      <c r="E100" s="33" t="s">
        <v>876</v>
      </c>
    </row>
    <row r="101" spans="3:6">
      <c r="C101" s="3" t="s">
        <v>289</v>
      </c>
      <c r="D101" s="13">
        <v>9.9710199999999995E-8</v>
      </c>
      <c r="E101" s="33" t="s">
        <v>408</v>
      </c>
    </row>
    <row r="102" spans="3:6">
      <c r="C102" s="3" t="s">
        <v>337</v>
      </c>
      <c r="E102" s="33" t="s">
        <v>409</v>
      </c>
    </row>
    <row r="103" spans="3:6">
      <c r="C103" s="3" t="s">
        <v>190</v>
      </c>
      <c r="D103" s="13">
        <v>3.3279400000000002E-3</v>
      </c>
      <c r="E103" s="33" t="s">
        <v>410</v>
      </c>
      <c r="F103" s="32">
        <v>5.5033599999999997E-3</v>
      </c>
    </row>
    <row r="104" spans="3:6">
      <c r="C104" s="3" t="s">
        <v>152</v>
      </c>
      <c r="E104" s="33" t="s">
        <v>877</v>
      </c>
    </row>
    <row r="105" spans="3:6">
      <c r="C105" s="3" t="s">
        <v>198</v>
      </c>
      <c r="D105" s="13">
        <v>1.9971E-4</v>
      </c>
      <c r="E105" s="33" t="s">
        <v>878</v>
      </c>
      <c r="F105" s="32">
        <v>7.3098599999999996E-3</v>
      </c>
    </row>
    <row r="106" spans="3:6">
      <c r="C106" s="3" t="s">
        <v>202</v>
      </c>
      <c r="E106" s="33" t="s">
        <v>411</v>
      </c>
    </row>
    <row r="107" spans="3:6">
      <c r="C107" s="3" t="s">
        <v>142</v>
      </c>
      <c r="E107" s="33" t="s">
        <v>412</v>
      </c>
    </row>
    <row r="108" spans="3:6">
      <c r="C108" s="3" t="s">
        <v>205</v>
      </c>
      <c r="E108" s="33" t="s">
        <v>413</v>
      </c>
    </row>
    <row r="109" spans="3:6">
      <c r="C109" s="3" t="s">
        <v>204</v>
      </c>
      <c r="E109" s="33" t="s">
        <v>414</v>
      </c>
      <c r="F109" s="32">
        <v>6.3907599999999997E-3</v>
      </c>
    </row>
    <row r="110" spans="3:6">
      <c r="C110" s="3" t="s">
        <v>246</v>
      </c>
      <c r="E110" s="33" t="s">
        <v>135</v>
      </c>
    </row>
    <row r="111" spans="3:6">
      <c r="C111" s="3" t="s">
        <v>136</v>
      </c>
      <c r="E111" s="33" t="s">
        <v>415</v>
      </c>
      <c r="F111" s="32">
        <v>4.2143399999999997E-9</v>
      </c>
    </row>
    <row r="112" spans="3:6">
      <c r="C112" s="3" t="s">
        <v>155</v>
      </c>
      <c r="E112" s="33" t="s">
        <v>416</v>
      </c>
    </row>
    <row r="113" spans="3:6">
      <c r="C113" s="3" t="s">
        <v>255</v>
      </c>
      <c r="E113" s="33" t="s">
        <v>417</v>
      </c>
    </row>
    <row r="114" spans="3:6">
      <c r="C114" s="3" t="s">
        <v>211</v>
      </c>
      <c r="E114" s="33" t="s">
        <v>418</v>
      </c>
    </row>
    <row r="115" spans="3:6">
      <c r="C115" s="3" t="s">
        <v>308</v>
      </c>
      <c r="E115" s="33" t="s">
        <v>879</v>
      </c>
      <c r="F115" s="32">
        <v>1.25399E-5</v>
      </c>
    </row>
    <row r="116" spans="3:6">
      <c r="C116" s="3" t="s">
        <v>282</v>
      </c>
      <c r="D116" s="13">
        <v>1.2343099999999999E-2</v>
      </c>
      <c r="E116" s="33" t="s">
        <v>419</v>
      </c>
    </row>
    <row r="117" spans="3:6">
      <c r="C117" s="3" t="s">
        <v>266</v>
      </c>
      <c r="D117" s="13">
        <v>9.7866800000000008E-9</v>
      </c>
      <c r="E117" s="33" t="s">
        <v>420</v>
      </c>
    </row>
    <row r="118" spans="3:6">
      <c r="C118" s="3" t="s">
        <v>278</v>
      </c>
      <c r="E118" s="33" t="s">
        <v>421</v>
      </c>
    </row>
    <row r="119" spans="3:6">
      <c r="C119" s="3" t="s">
        <v>333</v>
      </c>
      <c r="E119" s="33" t="s">
        <v>334</v>
      </c>
    </row>
    <row r="120" spans="3:6">
      <c r="C120" s="3" t="s">
        <v>258</v>
      </c>
      <c r="E120" s="33" t="s">
        <v>880</v>
      </c>
    </row>
    <row r="121" spans="3:6">
      <c r="C121" s="3" t="s">
        <v>228</v>
      </c>
      <c r="E121" s="33" t="s">
        <v>422</v>
      </c>
    </row>
    <row r="122" spans="3:6">
      <c r="C122" s="3" t="s">
        <v>259</v>
      </c>
      <c r="E122" s="33" t="s">
        <v>881</v>
      </c>
    </row>
    <row r="123" spans="3:6">
      <c r="C123" s="3" t="s">
        <v>324</v>
      </c>
      <c r="E123" s="33" t="s">
        <v>269</v>
      </c>
    </row>
    <row r="124" spans="3:6">
      <c r="C124" s="3" t="s">
        <v>188</v>
      </c>
      <c r="D124" s="13">
        <v>1.44133E-2</v>
      </c>
      <c r="E124" s="33" t="s">
        <v>423</v>
      </c>
      <c r="F124" s="32">
        <v>2.2918699999999999E-9</v>
      </c>
    </row>
    <row r="125" spans="3:6">
      <c r="C125" s="3" t="s">
        <v>122</v>
      </c>
      <c r="D125" s="13">
        <v>3.7681099999999999E-3</v>
      </c>
      <c r="E125" s="33" t="s">
        <v>424</v>
      </c>
    </row>
    <row r="126" spans="3:6">
      <c r="C126" s="3" t="s">
        <v>256</v>
      </c>
      <c r="E126" s="33" t="s">
        <v>286</v>
      </c>
    </row>
    <row r="127" spans="3:6">
      <c r="C127" s="3" t="s">
        <v>214</v>
      </c>
      <c r="E127" s="33" t="s">
        <v>251</v>
      </c>
    </row>
    <row r="128" spans="3:6">
      <c r="C128" s="3" t="s">
        <v>283</v>
      </c>
      <c r="E128" s="33" t="s">
        <v>425</v>
      </c>
    </row>
    <row r="129" spans="3:6">
      <c r="C129" s="3" t="s">
        <v>210</v>
      </c>
      <c r="E129" s="33" t="s">
        <v>348</v>
      </c>
    </row>
    <row r="130" spans="3:6">
      <c r="C130" s="3" t="s">
        <v>215</v>
      </c>
      <c r="E130" s="33" t="s">
        <v>426</v>
      </c>
    </row>
    <row r="131" spans="3:6">
      <c r="C131" s="3" t="s">
        <v>273</v>
      </c>
      <c r="E131" s="33" t="s">
        <v>427</v>
      </c>
    </row>
    <row r="132" spans="3:6">
      <c r="C132" s="3" t="s">
        <v>186</v>
      </c>
      <c r="E132" s="33" t="s">
        <v>428</v>
      </c>
      <c r="F132" s="32">
        <v>4.9904199999999998E-3</v>
      </c>
    </row>
    <row r="133" spans="3:6">
      <c r="C133" s="3" t="s">
        <v>141</v>
      </c>
      <c r="E133" s="33" t="s">
        <v>295</v>
      </c>
      <c r="F133" s="32">
        <v>3.4931799999999998E-3</v>
      </c>
    </row>
    <row r="134" spans="3:6">
      <c r="C134" s="3" t="s">
        <v>336</v>
      </c>
      <c r="E134" s="33" t="s">
        <v>191</v>
      </c>
    </row>
    <row r="135" spans="3:6">
      <c r="C135" s="3" t="s">
        <v>132</v>
      </c>
      <c r="D135" s="13">
        <v>1.17564E-4</v>
      </c>
      <c r="E135" s="33" t="s">
        <v>429</v>
      </c>
    </row>
    <row r="136" spans="3:6">
      <c r="C136" s="3" t="s">
        <v>109</v>
      </c>
      <c r="D136" s="13">
        <v>4.4259E-2</v>
      </c>
      <c r="E136" s="33" t="s">
        <v>430</v>
      </c>
    </row>
    <row r="137" spans="3:6">
      <c r="C137" s="3" t="s">
        <v>197</v>
      </c>
      <c r="D137" s="13">
        <v>3.7420299999999997E-2</v>
      </c>
      <c r="E137" s="33" t="s">
        <v>431</v>
      </c>
    </row>
    <row r="138" spans="3:6">
      <c r="C138" s="3" t="s">
        <v>294</v>
      </c>
      <c r="E138" s="33" t="s">
        <v>432</v>
      </c>
    </row>
    <row r="139" spans="3:6">
      <c r="C139" s="3" t="s">
        <v>318</v>
      </c>
      <c r="D139" s="13">
        <v>3.8130600000000001E-2</v>
      </c>
      <c r="E139" s="33" t="s">
        <v>433</v>
      </c>
    </row>
    <row r="140" spans="3:6">
      <c r="C140" s="3" t="s">
        <v>180</v>
      </c>
      <c r="E140" s="33" t="s">
        <v>434</v>
      </c>
    </row>
    <row r="141" spans="3:6">
      <c r="C141" s="3" t="s">
        <v>168</v>
      </c>
      <c r="E141" s="33" t="s">
        <v>435</v>
      </c>
    </row>
    <row r="142" spans="3:6">
      <c r="C142" s="3" t="s">
        <v>250</v>
      </c>
      <c r="E142" s="33" t="s">
        <v>436</v>
      </c>
    </row>
    <row r="143" spans="3:6">
      <c r="C143" s="3" t="s">
        <v>345</v>
      </c>
      <c r="E143" s="33" t="s">
        <v>437</v>
      </c>
    </row>
    <row r="144" spans="3:6">
      <c r="C144" s="3" t="s">
        <v>18</v>
      </c>
      <c r="D144" s="13">
        <v>1.08886E-16</v>
      </c>
      <c r="E144" s="33" t="s">
        <v>303</v>
      </c>
    </row>
    <row r="145" spans="3:6">
      <c r="C145" s="3" t="s">
        <v>317</v>
      </c>
      <c r="E145" s="33" t="s">
        <v>190</v>
      </c>
      <c r="F145" s="32">
        <v>3.3279400000000002E-3</v>
      </c>
    </row>
    <row r="146" spans="3:6">
      <c r="C146" s="3" t="s">
        <v>310</v>
      </c>
      <c r="E146" s="33" t="s">
        <v>152</v>
      </c>
    </row>
    <row r="147" spans="3:6">
      <c r="C147" s="3" t="s">
        <v>164</v>
      </c>
      <c r="E147" s="33" t="s">
        <v>198</v>
      </c>
      <c r="F147" s="32">
        <v>1.9971E-4</v>
      </c>
    </row>
    <row r="148" spans="3:6">
      <c r="C148" s="3" t="s">
        <v>159</v>
      </c>
      <c r="E148" s="33" t="s">
        <v>202</v>
      </c>
    </row>
    <row r="149" spans="3:6">
      <c r="C149" s="3" t="s">
        <v>264</v>
      </c>
      <c r="E149" s="33" t="s">
        <v>142</v>
      </c>
    </row>
    <row r="150" spans="3:6">
      <c r="C150" s="3" t="s">
        <v>302</v>
      </c>
      <c r="E150" s="33" t="s">
        <v>438</v>
      </c>
    </row>
    <row r="151" spans="3:6">
      <c r="C151" s="3" t="s">
        <v>163</v>
      </c>
      <c r="E151" s="33" t="s">
        <v>204</v>
      </c>
    </row>
    <row r="152" spans="3:6">
      <c r="C152" s="3" t="s">
        <v>125</v>
      </c>
      <c r="E152" s="33" t="s">
        <v>246</v>
      </c>
    </row>
    <row r="153" spans="3:6">
      <c r="C153" s="3" t="s">
        <v>263</v>
      </c>
      <c r="E153" s="33" t="s">
        <v>136</v>
      </c>
    </row>
    <row r="154" spans="3:6">
      <c r="C154" s="3" t="s">
        <v>181</v>
      </c>
      <c r="E154" s="33" t="s">
        <v>255</v>
      </c>
    </row>
    <row r="155" spans="3:6">
      <c r="C155" s="3" t="s">
        <v>313</v>
      </c>
      <c r="E155" s="33" t="s">
        <v>439</v>
      </c>
    </row>
    <row r="156" spans="3:6">
      <c r="C156" s="3" t="s">
        <v>187</v>
      </c>
      <c r="E156" s="33" t="s">
        <v>440</v>
      </c>
    </row>
    <row r="157" spans="3:6">
      <c r="C157" s="3" t="s">
        <v>154</v>
      </c>
      <c r="E157" s="33" t="s">
        <v>441</v>
      </c>
    </row>
    <row r="158" spans="3:6">
      <c r="C158" s="3" t="s">
        <v>276</v>
      </c>
      <c r="E158" s="33" t="s">
        <v>882</v>
      </c>
    </row>
    <row r="159" spans="3:6">
      <c r="C159" s="3" t="s">
        <v>265</v>
      </c>
      <c r="E159" s="33" t="s">
        <v>442</v>
      </c>
    </row>
    <row r="160" spans="3:6">
      <c r="C160" s="3" t="s">
        <v>134</v>
      </c>
      <c r="E160" s="33" t="s">
        <v>443</v>
      </c>
      <c r="F160" s="32">
        <v>3.6889000000000002E-3</v>
      </c>
    </row>
    <row r="161" spans="3:6">
      <c r="C161" s="3" t="s">
        <v>262</v>
      </c>
      <c r="E161" s="33" t="s">
        <v>65</v>
      </c>
      <c r="F161" s="32">
        <v>1.95808E-10</v>
      </c>
    </row>
    <row r="162" spans="3:6">
      <c r="C162" s="3" t="s">
        <v>314</v>
      </c>
      <c r="D162" s="13">
        <v>1.39149E-3</v>
      </c>
      <c r="E162" s="33" t="s">
        <v>444</v>
      </c>
    </row>
    <row r="163" spans="3:6">
      <c r="C163" s="3" t="s">
        <v>316</v>
      </c>
      <c r="E163" s="33" t="s">
        <v>282</v>
      </c>
      <c r="F163" s="32">
        <v>1.2343099999999999E-2</v>
      </c>
    </row>
    <row r="164" spans="3:6">
      <c r="C164" s="3" t="s">
        <v>174</v>
      </c>
      <c r="E164" s="33" t="s">
        <v>278</v>
      </c>
    </row>
    <row r="165" spans="3:6">
      <c r="C165" s="3" t="s">
        <v>165</v>
      </c>
      <c r="E165" s="33" t="s">
        <v>333</v>
      </c>
    </row>
    <row r="166" spans="3:6">
      <c r="C166" s="3" t="s">
        <v>351</v>
      </c>
      <c r="E166" s="33" t="s">
        <v>258</v>
      </c>
    </row>
    <row r="167" spans="3:6">
      <c r="C167" s="3" t="s">
        <v>220</v>
      </c>
      <c r="D167" s="13">
        <v>2.56449E-3</v>
      </c>
      <c r="E167" s="33" t="s">
        <v>445</v>
      </c>
    </row>
    <row r="168" spans="3:6">
      <c r="C168" s="3" t="s">
        <v>169</v>
      </c>
      <c r="E168" s="33" t="s">
        <v>446</v>
      </c>
      <c r="F168" s="32">
        <v>2.1903100000000001E-4</v>
      </c>
    </row>
    <row r="169" spans="3:6">
      <c r="C169" s="3" t="s">
        <v>147</v>
      </c>
      <c r="E169" s="33" t="s">
        <v>447</v>
      </c>
    </row>
    <row r="170" spans="3:6">
      <c r="C170" s="3" t="s">
        <v>288</v>
      </c>
      <c r="D170" s="13">
        <v>2.1851000000000001E-6</v>
      </c>
      <c r="E170" s="33" t="s">
        <v>448</v>
      </c>
    </row>
    <row r="171" spans="3:6">
      <c r="C171" s="3" t="s">
        <v>309</v>
      </c>
      <c r="D171" s="13">
        <v>1.2406E-8</v>
      </c>
      <c r="E171" s="33" t="s">
        <v>449</v>
      </c>
    </row>
    <row r="172" spans="3:6">
      <c r="C172" s="3" t="s">
        <v>219</v>
      </c>
      <c r="E172" s="33" t="s">
        <v>450</v>
      </c>
    </row>
    <row r="173" spans="3:6">
      <c r="C173" s="3" t="s">
        <v>193</v>
      </c>
      <c r="E173" s="33" t="s">
        <v>451</v>
      </c>
    </row>
    <row r="174" spans="3:6">
      <c r="C174" s="3" t="s">
        <v>176</v>
      </c>
      <c r="D174" s="13">
        <v>4.5816200000000001E-2</v>
      </c>
      <c r="E174" s="33" t="s">
        <v>452</v>
      </c>
    </row>
    <row r="175" spans="3:6">
      <c r="C175" s="3" t="s">
        <v>175</v>
      </c>
      <c r="E175" s="33" t="s">
        <v>453</v>
      </c>
    </row>
    <row r="176" spans="3:6">
      <c r="C176" s="3" t="s">
        <v>237</v>
      </c>
      <c r="D176" s="13">
        <v>2.2591699999999999E-2</v>
      </c>
      <c r="E176" s="33" t="s">
        <v>228</v>
      </c>
    </row>
    <row r="177" spans="3:6">
      <c r="C177" s="3" t="s">
        <v>189</v>
      </c>
      <c r="E177" s="33" t="s">
        <v>454</v>
      </c>
    </row>
    <row r="178" spans="3:6">
      <c r="C178" s="3" t="s">
        <v>293</v>
      </c>
      <c r="E178" s="33" t="s">
        <v>455</v>
      </c>
    </row>
    <row r="179" spans="3:6">
      <c r="C179" s="3" t="s">
        <v>108</v>
      </c>
      <c r="E179" s="33" t="s">
        <v>456</v>
      </c>
    </row>
    <row r="180" spans="3:6">
      <c r="C180" s="3" t="s">
        <v>311</v>
      </c>
      <c r="D180" s="13">
        <v>3.7681099999999999E-3</v>
      </c>
      <c r="E180" s="33" t="s">
        <v>324</v>
      </c>
    </row>
    <row r="181" spans="3:6">
      <c r="C181" s="3" t="s">
        <v>274</v>
      </c>
      <c r="E181" s="33" t="s">
        <v>457</v>
      </c>
    </row>
    <row r="182" spans="3:6">
      <c r="C182" s="3" t="s">
        <v>171</v>
      </c>
      <c r="E182" s="33" t="s">
        <v>458</v>
      </c>
    </row>
    <row r="183" spans="3:6">
      <c r="C183" s="3" t="s">
        <v>140</v>
      </c>
      <c r="E183" s="33" t="s">
        <v>459</v>
      </c>
    </row>
    <row r="184" spans="3:6">
      <c r="C184" s="3" t="s">
        <v>277</v>
      </c>
      <c r="D184" s="13">
        <v>2.55219E-4</v>
      </c>
      <c r="E184" s="33" t="s">
        <v>460</v>
      </c>
    </row>
    <row r="185" spans="3:6">
      <c r="C185" s="3" t="s">
        <v>143</v>
      </c>
      <c r="E185" s="33" t="s">
        <v>188</v>
      </c>
      <c r="F185" s="32">
        <v>1.44133E-2</v>
      </c>
    </row>
    <row r="186" spans="3:6">
      <c r="C186" s="3" t="s">
        <v>199</v>
      </c>
      <c r="E186" s="33" t="s">
        <v>461</v>
      </c>
    </row>
    <row r="187" spans="3:6">
      <c r="C187" s="3" t="s">
        <v>148</v>
      </c>
      <c r="D187" s="13">
        <v>3.8625700000000001E-3</v>
      </c>
      <c r="E187" s="33" t="s">
        <v>25</v>
      </c>
      <c r="F187" s="32">
        <v>8.0383299999999998E-3</v>
      </c>
    </row>
    <row r="188" spans="3:6">
      <c r="C188" s="3" t="s">
        <v>272</v>
      </c>
      <c r="E188" s="33" t="s">
        <v>462</v>
      </c>
    </row>
    <row r="189" spans="3:6">
      <c r="C189" s="3" t="s">
        <v>160</v>
      </c>
      <c r="D189" s="13">
        <v>1.15083E-3</v>
      </c>
      <c r="E189" s="33" t="s">
        <v>122</v>
      </c>
      <c r="F189" s="32">
        <v>3.7681099999999999E-3</v>
      </c>
    </row>
    <row r="190" spans="3:6">
      <c r="C190" s="3" t="s">
        <v>300</v>
      </c>
      <c r="D190" s="13">
        <v>2.5589800000000001E-4</v>
      </c>
      <c r="E190" s="33" t="s">
        <v>463</v>
      </c>
    </row>
    <row r="191" spans="3:6">
      <c r="C191" s="3" t="s">
        <v>162</v>
      </c>
      <c r="E191" s="33" t="s">
        <v>111</v>
      </c>
    </row>
    <row r="192" spans="3:6">
      <c r="C192" s="3" t="s">
        <v>306</v>
      </c>
      <c r="E192" s="33" t="s">
        <v>464</v>
      </c>
    </row>
    <row r="193" spans="3:6">
      <c r="C193" s="3" t="s">
        <v>301</v>
      </c>
      <c r="E193" s="33" t="s">
        <v>465</v>
      </c>
      <c r="F193" s="32">
        <v>7.4395399999999999E-7</v>
      </c>
    </row>
    <row r="194" spans="3:6">
      <c r="C194" s="3" t="s">
        <v>233</v>
      </c>
      <c r="E194" s="33" t="s">
        <v>466</v>
      </c>
    </row>
    <row r="195" spans="3:6">
      <c r="C195" s="3" t="s">
        <v>257</v>
      </c>
      <c r="E195" s="33" t="s">
        <v>467</v>
      </c>
      <c r="F195" s="32">
        <v>1.18713E-2</v>
      </c>
    </row>
    <row r="196" spans="3:6">
      <c r="C196" s="3" t="s">
        <v>341</v>
      </c>
      <c r="E196" s="33" t="s">
        <v>214</v>
      </c>
    </row>
    <row r="197" spans="3:6">
      <c r="C197" s="3" t="s">
        <v>254</v>
      </c>
      <c r="E197" s="33" t="s">
        <v>468</v>
      </c>
      <c r="F197" s="32">
        <v>3.3270800000000001E-3</v>
      </c>
    </row>
    <row r="198" spans="3:6">
      <c r="C198" s="3" t="s">
        <v>249</v>
      </c>
      <c r="E198" s="33" t="s">
        <v>469</v>
      </c>
    </row>
    <row r="199" spans="3:6">
      <c r="C199" s="3" t="s">
        <v>115</v>
      </c>
      <c r="E199" s="33" t="s">
        <v>283</v>
      </c>
    </row>
    <row r="200" spans="3:6">
      <c r="C200" s="3" t="s">
        <v>158</v>
      </c>
      <c r="D200" s="13">
        <v>3.8325900000000003E-2</v>
      </c>
      <c r="E200" s="33" t="s">
        <v>470</v>
      </c>
    </row>
    <row r="201" spans="3:6">
      <c r="C201" s="3" t="s">
        <v>245</v>
      </c>
      <c r="E201" s="33" t="s">
        <v>215</v>
      </c>
    </row>
    <row r="202" spans="3:6">
      <c r="C202" s="3" t="s">
        <v>253</v>
      </c>
      <c r="E202" s="33" t="s">
        <v>471</v>
      </c>
    </row>
    <row r="203" spans="3:6">
      <c r="C203" s="3" t="s">
        <v>248</v>
      </c>
      <c r="E203" s="33" t="s">
        <v>273</v>
      </c>
    </row>
    <row r="204" spans="3:6">
      <c r="C204" s="3" t="s">
        <v>14</v>
      </c>
      <c r="D204" s="13">
        <v>7.7481000000000002E-4</v>
      </c>
      <c r="E204" s="33" t="s">
        <v>472</v>
      </c>
    </row>
    <row r="205" spans="3:6">
      <c r="C205" s="3" t="s">
        <v>335</v>
      </c>
      <c r="E205" s="33" t="s">
        <v>186</v>
      </c>
    </row>
    <row r="206" spans="3:6">
      <c r="C206" s="3" t="s">
        <v>344</v>
      </c>
      <c r="E206" s="33" t="s">
        <v>473</v>
      </c>
    </row>
    <row r="207" spans="3:6">
      <c r="C207" s="3" t="s">
        <v>182</v>
      </c>
      <c r="E207" s="33" t="s">
        <v>883</v>
      </c>
    </row>
    <row r="208" spans="3:6">
      <c r="C208" s="3" t="s">
        <v>133</v>
      </c>
      <c r="E208" s="33" t="s">
        <v>474</v>
      </c>
    </row>
    <row r="209" spans="3:6">
      <c r="C209" s="3" t="s">
        <v>208</v>
      </c>
      <c r="E209" s="33" t="s">
        <v>109</v>
      </c>
      <c r="F209" s="32">
        <v>4.4259E-2</v>
      </c>
    </row>
    <row r="210" spans="3:6">
      <c r="C210" s="3" t="s">
        <v>166</v>
      </c>
      <c r="E210" s="33" t="s">
        <v>475</v>
      </c>
    </row>
    <row r="211" spans="3:6">
      <c r="C211" s="3" t="s">
        <v>304</v>
      </c>
      <c r="D211" s="13">
        <v>8.5840599999999993E-3</v>
      </c>
      <c r="E211" s="33" t="s">
        <v>294</v>
      </c>
    </row>
    <row r="212" spans="3:6">
      <c r="C212" s="3" t="s">
        <v>305</v>
      </c>
      <c r="E212" s="33" t="s">
        <v>318</v>
      </c>
      <c r="F212" s="32">
        <v>3.8130600000000001E-2</v>
      </c>
    </row>
    <row r="213" spans="3:6">
      <c r="C213" s="3" t="s">
        <v>312</v>
      </c>
      <c r="D213" s="13">
        <v>6.9889000000000001E-3</v>
      </c>
      <c r="E213" s="33" t="s">
        <v>250</v>
      </c>
    </row>
    <row r="214" spans="3:6">
      <c r="C214" s="3" t="s">
        <v>327</v>
      </c>
      <c r="E214" s="33" t="s">
        <v>476</v>
      </c>
    </row>
    <row r="215" spans="3:6">
      <c r="C215" s="3" t="s">
        <v>145</v>
      </c>
      <c r="E215" s="33" t="s">
        <v>477</v>
      </c>
    </row>
    <row r="216" spans="3:6">
      <c r="C216" s="3" t="s">
        <v>352</v>
      </c>
      <c r="E216" s="33" t="s">
        <v>478</v>
      </c>
      <c r="F216" s="32">
        <v>2.22876E-4</v>
      </c>
    </row>
    <row r="217" spans="3:6">
      <c r="C217" s="3" t="s">
        <v>242</v>
      </c>
      <c r="E217" s="33" t="s">
        <v>479</v>
      </c>
    </row>
    <row r="218" spans="3:6">
      <c r="C218" s="3" t="s">
        <v>203</v>
      </c>
      <c r="E218" s="33" t="s">
        <v>480</v>
      </c>
    </row>
    <row r="219" spans="3:6">
      <c r="C219" s="3" t="s">
        <v>206</v>
      </c>
      <c r="D219" s="13">
        <v>6.3937400000000002E-3</v>
      </c>
      <c r="E219" s="33" t="s">
        <v>884</v>
      </c>
    </row>
    <row r="220" spans="3:6">
      <c r="C220" s="3" t="s">
        <v>340</v>
      </c>
      <c r="E220" s="33" t="s">
        <v>885</v>
      </c>
    </row>
    <row r="221" spans="3:6">
      <c r="C221" s="3" t="s">
        <v>223</v>
      </c>
      <c r="E221" s="33" t="s">
        <v>481</v>
      </c>
    </row>
    <row r="222" spans="3:6">
      <c r="C222" s="3" t="s">
        <v>347</v>
      </c>
      <c r="D222" s="13">
        <v>7.47568E-4</v>
      </c>
      <c r="E222" s="33" t="s">
        <v>482</v>
      </c>
    </row>
    <row r="223" spans="3:6">
      <c r="C223" s="3" t="s">
        <v>153</v>
      </c>
      <c r="E223" s="33" t="s">
        <v>483</v>
      </c>
    </row>
    <row r="224" spans="3:6">
      <c r="C224" s="3" t="s">
        <v>271</v>
      </c>
      <c r="E224" s="33" t="s">
        <v>484</v>
      </c>
    </row>
    <row r="225" spans="3:6">
      <c r="C225" s="3" t="s">
        <v>213</v>
      </c>
      <c r="E225" s="33" t="s">
        <v>18</v>
      </c>
      <c r="F225" s="32">
        <v>1.08886E-16</v>
      </c>
    </row>
    <row r="226" spans="3:6">
      <c r="C226" s="3" t="s">
        <v>119</v>
      </c>
      <c r="D226" s="13">
        <v>2.1362399999999998E-6</v>
      </c>
      <c r="E226" s="33" t="s">
        <v>485</v>
      </c>
    </row>
    <row r="227" spans="3:6">
      <c r="C227" s="3" t="s">
        <v>292</v>
      </c>
      <c r="E227" s="33" t="s">
        <v>886</v>
      </c>
    </row>
    <row r="228" spans="3:6">
      <c r="C228" s="3" t="s">
        <v>287</v>
      </c>
      <c r="D228" s="13">
        <v>1.2153699999999999E-3</v>
      </c>
      <c r="E228" s="33" t="s">
        <v>486</v>
      </c>
      <c r="F228" s="32">
        <v>6.1458299999999999E-10</v>
      </c>
    </row>
    <row r="229" spans="3:6">
      <c r="C229" s="3" t="s">
        <v>17</v>
      </c>
      <c r="D229" s="13">
        <v>5.8178500000000003E-3</v>
      </c>
      <c r="E229" s="33" t="s">
        <v>487</v>
      </c>
    </row>
    <row r="230" spans="3:6">
      <c r="C230" s="3" t="s">
        <v>127</v>
      </c>
      <c r="E230" s="33" t="s">
        <v>317</v>
      </c>
    </row>
    <row r="231" spans="3:6">
      <c r="C231" s="3" t="s">
        <v>322</v>
      </c>
      <c r="E231" s="33" t="s">
        <v>488</v>
      </c>
    </row>
    <row r="232" spans="3:6">
      <c r="C232" s="3" t="s">
        <v>231</v>
      </c>
      <c r="E232" s="33" t="s">
        <v>310</v>
      </c>
    </row>
    <row r="233" spans="3:6">
      <c r="C233" s="3" t="s">
        <v>321</v>
      </c>
      <c r="E233" s="33" t="s">
        <v>489</v>
      </c>
    </row>
    <row r="234" spans="3:6">
      <c r="C234" s="3" t="s">
        <v>232</v>
      </c>
      <c r="E234" s="33" t="s">
        <v>490</v>
      </c>
    </row>
    <row r="235" spans="3:6">
      <c r="C235" s="3" t="s">
        <v>230</v>
      </c>
      <c r="E235" s="33" t="s">
        <v>491</v>
      </c>
    </row>
    <row r="236" spans="3:6">
      <c r="C236" s="3" t="s">
        <v>229</v>
      </c>
      <c r="E236" s="33" t="s">
        <v>887</v>
      </c>
    </row>
    <row r="237" spans="3:6">
      <c r="C237" s="3" t="s">
        <v>192</v>
      </c>
      <c r="D237" s="13">
        <v>7.8507499999999999E-4</v>
      </c>
      <c r="E237" s="33" t="s">
        <v>492</v>
      </c>
    </row>
    <row r="238" spans="3:6">
      <c r="C238" s="3" t="s">
        <v>331</v>
      </c>
      <c r="D238" s="13">
        <v>2.96829E-5</v>
      </c>
      <c r="E238" s="33" t="s">
        <v>888</v>
      </c>
      <c r="F238" s="32">
        <v>1.76305E-5</v>
      </c>
    </row>
    <row r="239" spans="3:6">
      <c r="C239" s="3" t="s">
        <v>260</v>
      </c>
      <c r="E239" s="33" t="s">
        <v>163</v>
      </c>
    </row>
    <row r="240" spans="3:6">
      <c r="C240" s="3" t="s">
        <v>236</v>
      </c>
      <c r="E240" s="33" t="s">
        <v>493</v>
      </c>
    </row>
    <row r="241" spans="3:6">
      <c r="C241" s="3" t="s">
        <v>281</v>
      </c>
      <c r="E241" s="33" t="s">
        <v>494</v>
      </c>
      <c r="F241" s="32">
        <v>3.4154999999999998E-4</v>
      </c>
    </row>
    <row r="242" spans="3:6">
      <c r="C242" s="3" t="s">
        <v>285</v>
      </c>
      <c r="D242" s="13">
        <v>1.6537900000000001E-6</v>
      </c>
      <c r="E242" s="33" t="s">
        <v>495</v>
      </c>
    </row>
    <row r="243" spans="3:6">
      <c r="C243" s="3" t="s">
        <v>114</v>
      </c>
      <c r="D243" s="13">
        <v>6.6075400000000003E-3</v>
      </c>
      <c r="E243" s="33" t="s">
        <v>496</v>
      </c>
      <c r="F243" s="32">
        <v>3.4039200000000002E-4</v>
      </c>
    </row>
    <row r="244" spans="3:6">
      <c r="C244" s="3" t="s">
        <v>261</v>
      </c>
      <c r="D244" s="13">
        <v>1.6037700000000001E-4</v>
      </c>
      <c r="E244" s="33" t="s">
        <v>497</v>
      </c>
    </row>
    <row r="245" spans="3:6">
      <c r="C245" s="3" t="s">
        <v>346</v>
      </c>
      <c r="E245" s="33" t="s">
        <v>125</v>
      </c>
    </row>
    <row r="246" spans="3:6">
      <c r="C246" s="3" t="s">
        <v>146</v>
      </c>
      <c r="E246" s="33" t="s">
        <v>889</v>
      </c>
    </row>
    <row r="247" spans="3:6">
      <c r="C247" s="3" t="s">
        <v>117</v>
      </c>
      <c r="E247" s="33" t="s">
        <v>498</v>
      </c>
    </row>
    <row r="248" spans="3:6">
      <c r="E248" s="33" t="s">
        <v>499</v>
      </c>
    </row>
    <row r="249" spans="3:6">
      <c r="E249" s="33" t="s">
        <v>890</v>
      </c>
      <c r="F249" s="32">
        <v>4.0733900000000001E-8</v>
      </c>
    </row>
    <row r="250" spans="3:6">
      <c r="E250" s="33" t="s">
        <v>263</v>
      </c>
    </row>
    <row r="251" spans="3:6">
      <c r="E251" s="33" t="s">
        <v>500</v>
      </c>
    </row>
    <row r="252" spans="3:6">
      <c r="E252" s="33" t="s">
        <v>181</v>
      </c>
    </row>
    <row r="253" spans="3:6">
      <c r="E253" s="33" t="s">
        <v>891</v>
      </c>
    </row>
    <row r="254" spans="3:6">
      <c r="E254" s="33" t="s">
        <v>892</v>
      </c>
    </row>
    <row r="255" spans="3:6">
      <c r="E255" s="33" t="s">
        <v>893</v>
      </c>
    </row>
    <row r="256" spans="3:6">
      <c r="E256" s="33" t="s">
        <v>501</v>
      </c>
    </row>
    <row r="257" spans="5:6">
      <c r="E257" s="33" t="s">
        <v>502</v>
      </c>
    </row>
    <row r="258" spans="5:6">
      <c r="E258" s="33" t="s">
        <v>503</v>
      </c>
    </row>
    <row r="259" spans="5:6">
      <c r="E259" s="33" t="s">
        <v>504</v>
      </c>
    </row>
    <row r="260" spans="5:6">
      <c r="E260" s="33" t="s">
        <v>505</v>
      </c>
    </row>
    <row r="261" spans="5:6">
      <c r="E261" s="33" t="s">
        <v>506</v>
      </c>
    </row>
    <row r="262" spans="5:6">
      <c r="E262" s="33" t="s">
        <v>507</v>
      </c>
    </row>
    <row r="263" spans="5:6">
      <c r="E263" s="33" t="s">
        <v>508</v>
      </c>
    </row>
    <row r="264" spans="5:6">
      <c r="E264" s="33" t="s">
        <v>262</v>
      </c>
    </row>
    <row r="265" spans="5:6">
      <c r="E265" s="33" t="s">
        <v>314</v>
      </c>
      <c r="F265" s="32">
        <v>1.39149E-3</v>
      </c>
    </row>
    <row r="266" spans="5:6">
      <c r="E266" s="33" t="s">
        <v>316</v>
      </c>
    </row>
    <row r="267" spans="5:6">
      <c r="E267" s="33" t="s">
        <v>174</v>
      </c>
    </row>
    <row r="268" spans="5:6">
      <c r="E268" s="33" t="s">
        <v>169</v>
      </c>
    </row>
    <row r="269" spans="5:6">
      <c r="E269" s="33" t="s">
        <v>509</v>
      </c>
    </row>
    <row r="270" spans="5:6">
      <c r="E270" s="33" t="s">
        <v>288</v>
      </c>
      <c r="F270" s="32">
        <v>2.1851000000000001E-6</v>
      </c>
    </row>
    <row r="271" spans="5:6">
      <c r="E271" s="33" t="s">
        <v>176</v>
      </c>
      <c r="F271" s="32">
        <v>4.5816200000000001E-2</v>
      </c>
    </row>
    <row r="272" spans="5:6">
      <c r="E272" s="33" t="s">
        <v>175</v>
      </c>
    </row>
    <row r="273" spans="5:6">
      <c r="E273" s="33" t="s">
        <v>510</v>
      </c>
    </row>
    <row r="274" spans="5:6">
      <c r="E274" s="33" t="s">
        <v>237</v>
      </c>
      <c r="F274" s="32">
        <v>2.2591699999999999E-2</v>
      </c>
    </row>
    <row r="275" spans="5:6">
      <c r="E275" s="33" t="s">
        <v>189</v>
      </c>
    </row>
    <row r="276" spans="5:6">
      <c r="E276" s="33" t="s">
        <v>511</v>
      </c>
    </row>
    <row r="277" spans="5:6">
      <c r="E277" s="33" t="s">
        <v>512</v>
      </c>
    </row>
    <row r="278" spans="5:6">
      <c r="E278" s="33" t="s">
        <v>513</v>
      </c>
    </row>
    <row r="279" spans="5:6">
      <c r="E279" s="33" t="s">
        <v>514</v>
      </c>
    </row>
    <row r="280" spans="5:6">
      <c r="E280" s="33" t="s">
        <v>515</v>
      </c>
    </row>
    <row r="281" spans="5:6">
      <c r="E281" s="33" t="s">
        <v>516</v>
      </c>
      <c r="F281" s="32">
        <v>2.1542200000000001E-2</v>
      </c>
    </row>
    <row r="282" spans="5:6">
      <c r="E282" s="33" t="s">
        <v>517</v>
      </c>
    </row>
    <row r="283" spans="5:6">
      <c r="E283" s="33" t="s">
        <v>518</v>
      </c>
    </row>
    <row r="284" spans="5:6">
      <c r="E284" s="33" t="s">
        <v>519</v>
      </c>
    </row>
    <row r="285" spans="5:6">
      <c r="E285" s="33" t="s">
        <v>520</v>
      </c>
    </row>
    <row r="286" spans="5:6">
      <c r="E286" s="33" t="s">
        <v>521</v>
      </c>
    </row>
    <row r="287" spans="5:6">
      <c r="E287" s="33" t="s">
        <v>522</v>
      </c>
    </row>
    <row r="288" spans="5:6">
      <c r="E288" s="33" t="s">
        <v>523</v>
      </c>
      <c r="F288" s="32">
        <v>3.0005400000000002E-2</v>
      </c>
    </row>
    <row r="289" spans="5:6">
      <c r="E289" s="33" t="s">
        <v>894</v>
      </c>
    </row>
    <row r="290" spans="5:6">
      <c r="E290" s="33" t="s">
        <v>524</v>
      </c>
    </row>
    <row r="291" spans="5:6">
      <c r="E291" s="33" t="s">
        <v>525</v>
      </c>
    </row>
    <row r="292" spans="5:6">
      <c r="E292" s="33" t="s">
        <v>526</v>
      </c>
    </row>
    <row r="293" spans="5:6">
      <c r="E293" s="33" t="s">
        <v>895</v>
      </c>
    </row>
    <row r="294" spans="5:6">
      <c r="E294" s="33" t="s">
        <v>527</v>
      </c>
      <c r="F294" s="32">
        <v>5.7069299999999998E-3</v>
      </c>
    </row>
    <row r="295" spans="5:6">
      <c r="E295" s="33" t="s">
        <v>528</v>
      </c>
    </row>
    <row r="296" spans="5:6">
      <c r="E296" s="33" t="s">
        <v>306</v>
      </c>
    </row>
    <row r="297" spans="5:6">
      <c r="E297" s="33" t="s">
        <v>529</v>
      </c>
    </row>
    <row r="298" spans="5:6">
      <c r="E298" s="33" t="s">
        <v>254</v>
      </c>
    </row>
    <row r="299" spans="5:6">
      <c r="E299" s="33" t="s">
        <v>70</v>
      </c>
      <c r="F299" s="32">
        <v>5.34576E-10</v>
      </c>
    </row>
    <row r="300" spans="5:6">
      <c r="E300" s="33" t="s">
        <v>115</v>
      </c>
    </row>
    <row r="301" spans="5:6">
      <c r="E301" s="33" t="s">
        <v>896</v>
      </c>
    </row>
    <row r="302" spans="5:6">
      <c r="E302" s="33" t="s">
        <v>530</v>
      </c>
    </row>
    <row r="303" spans="5:6">
      <c r="E303" s="33" t="s">
        <v>531</v>
      </c>
    </row>
    <row r="304" spans="5:6">
      <c r="E304" s="33" t="s">
        <v>248</v>
      </c>
    </row>
    <row r="305" spans="5:6">
      <c r="E305" s="33" t="s">
        <v>14</v>
      </c>
      <c r="F305" s="32">
        <v>7.7481000000000002E-4</v>
      </c>
    </row>
    <row r="306" spans="5:6">
      <c r="E306" s="33" t="s">
        <v>897</v>
      </c>
    </row>
    <row r="307" spans="5:6">
      <c r="E307" s="33" t="s">
        <v>532</v>
      </c>
    </row>
    <row r="308" spans="5:6">
      <c r="E308" s="33" t="s">
        <v>533</v>
      </c>
    </row>
    <row r="309" spans="5:6">
      <c r="E309" s="33" t="s">
        <v>335</v>
      </c>
    </row>
    <row r="310" spans="5:6">
      <c r="E310" s="33" t="s">
        <v>344</v>
      </c>
    </row>
    <row r="311" spans="5:6">
      <c r="E311" s="33" t="s">
        <v>133</v>
      </c>
    </row>
    <row r="312" spans="5:6">
      <c r="E312" s="33" t="s">
        <v>534</v>
      </c>
    </row>
    <row r="313" spans="5:6">
      <c r="E313" s="33" t="s">
        <v>535</v>
      </c>
    </row>
    <row r="314" spans="5:6">
      <c r="E314" s="33" t="s">
        <v>536</v>
      </c>
      <c r="F314" s="32">
        <v>3.2369000000000002E-2</v>
      </c>
    </row>
    <row r="315" spans="5:6">
      <c r="E315" s="33" t="s">
        <v>537</v>
      </c>
    </row>
    <row r="316" spans="5:6">
      <c r="E316" s="33" t="s">
        <v>538</v>
      </c>
    </row>
    <row r="317" spans="5:6">
      <c r="E317" s="33" t="s">
        <v>898</v>
      </c>
    </row>
    <row r="318" spans="5:6">
      <c r="E318" s="33" t="s">
        <v>899</v>
      </c>
    </row>
    <row r="319" spans="5:6">
      <c r="E319" s="33" t="s">
        <v>900</v>
      </c>
    </row>
    <row r="320" spans="5:6">
      <c r="E320" s="33" t="s">
        <v>901</v>
      </c>
      <c r="F320" s="32">
        <v>1.5209800000000001E-4</v>
      </c>
    </row>
    <row r="321" spans="5:6">
      <c r="E321" s="33" t="s">
        <v>305</v>
      </c>
    </row>
    <row r="322" spans="5:6">
      <c r="E322" s="33" t="s">
        <v>539</v>
      </c>
      <c r="F322" s="32">
        <v>1.0221300000000001E-9</v>
      </c>
    </row>
    <row r="323" spans="5:6">
      <c r="E323" s="33" t="s">
        <v>540</v>
      </c>
    </row>
    <row r="324" spans="5:6">
      <c r="E324" s="33" t="s">
        <v>145</v>
      </c>
    </row>
    <row r="325" spans="5:6">
      <c r="E325" s="33" t="s">
        <v>352</v>
      </c>
    </row>
    <row r="326" spans="5:6">
      <c r="E326" s="33" t="s">
        <v>242</v>
      </c>
    </row>
    <row r="327" spans="5:6">
      <c r="E327" s="33" t="s">
        <v>541</v>
      </c>
    </row>
    <row r="328" spans="5:6">
      <c r="E328" s="33" t="s">
        <v>542</v>
      </c>
    </row>
    <row r="329" spans="5:6">
      <c r="E329" s="33" t="s">
        <v>543</v>
      </c>
    </row>
    <row r="330" spans="5:6">
      <c r="E330" s="33" t="s">
        <v>544</v>
      </c>
    </row>
    <row r="331" spans="5:6">
      <c r="E331" s="33" t="s">
        <v>545</v>
      </c>
    </row>
    <row r="332" spans="5:6">
      <c r="E332" s="33" t="s">
        <v>546</v>
      </c>
    </row>
    <row r="333" spans="5:6">
      <c r="E333" s="33" t="s">
        <v>547</v>
      </c>
    </row>
    <row r="334" spans="5:6">
      <c r="E334" s="33" t="s">
        <v>548</v>
      </c>
    </row>
    <row r="335" spans="5:6">
      <c r="E335" s="33" t="s">
        <v>549</v>
      </c>
    </row>
    <row r="336" spans="5:6">
      <c r="E336" s="33" t="s">
        <v>550</v>
      </c>
    </row>
    <row r="337" spans="5:6">
      <c r="E337" s="33" t="s">
        <v>551</v>
      </c>
      <c r="F337" s="32">
        <v>3.6383800000000001E-2</v>
      </c>
    </row>
    <row r="338" spans="5:6">
      <c r="E338" s="33" t="s">
        <v>552</v>
      </c>
    </row>
    <row r="339" spans="5:6">
      <c r="E339" s="33" t="s">
        <v>553</v>
      </c>
    </row>
    <row r="340" spans="5:6">
      <c r="E340" s="33" t="s">
        <v>206</v>
      </c>
      <c r="F340" s="32">
        <v>6.3937400000000002E-3</v>
      </c>
    </row>
    <row r="341" spans="5:6">
      <c r="E341" s="33" t="s">
        <v>554</v>
      </c>
    </row>
    <row r="342" spans="5:6">
      <c r="E342" s="33" t="s">
        <v>340</v>
      </c>
    </row>
    <row r="343" spans="5:6">
      <c r="E343" s="33" t="s">
        <v>902</v>
      </c>
    </row>
    <row r="344" spans="5:6">
      <c r="E344" s="33" t="s">
        <v>903</v>
      </c>
      <c r="F344" s="32">
        <v>1.7776E-2</v>
      </c>
    </row>
    <row r="345" spans="5:6">
      <c r="E345" s="33" t="s">
        <v>904</v>
      </c>
    </row>
    <row r="346" spans="5:6">
      <c r="E346" s="33" t="s">
        <v>555</v>
      </c>
    </row>
    <row r="347" spans="5:6">
      <c r="E347" s="33" t="s">
        <v>105</v>
      </c>
    </row>
    <row r="348" spans="5:6">
      <c r="E348" s="33" t="s">
        <v>556</v>
      </c>
    </row>
    <row r="349" spans="5:6">
      <c r="E349" s="33" t="s">
        <v>557</v>
      </c>
    </row>
    <row r="350" spans="5:6">
      <c r="E350" s="33" t="s">
        <v>213</v>
      </c>
    </row>
    <row r="351" spans="5:6">
      <c r="E351" s="33" t="s">
        <v>905</v>
      </c>
      <c r="F351" s="32">
        <v>1.3802999999999999E-2</v>
      </c>
    </row>
    <row r="352" spans="5:6">
      <c r="E352" s="33" t="s">
        <v>558</v>
      </c>
      <c r="F352" s="32">
        <v>1.0312700000000001E-9</v>
      </c>
    </row>
    <row r="353" spans="5:6">
      <c r="E353" s="33" t="s">
        <v>559</v>
      </c>
    </row>
    <row r="354" spans="5:6">
      <c r="E354" s="33" t="s">
        <v>560</v>
      </c>
    </row>
    <row r="355" spans="5:6">
      <c r="E355" s="33" t="s">
        <v>561</v>
      </c>
    </row>
    <row r="356" spans="5:6">
      <c r="E356" s="33" t="s">
        <v>17</v>
      </c>
      <c r="F356" s="32">
        <v>5.8178500000000003E-3</v>
      </c>
    </row>
    <row r="357" spans="5:6">
      <c r="E357" s="33" t="s">
        <v>127</v>
      </c>
    </row>
    <row r="358" spans="5:6">
      <c r="E358" s="33" t="s">
        <v>322</v>
      </c>
    </row>
    <row r="359" spans="5:6">
      <c r="E359" s="33" t="s">
        <v>562</v>
      </c>
    </row>
    <row r="360" spans="5:6">
      <c r="E360" s="33" t="s">
        <v>563</v>
      </c>
    </row>
    <row r="361" spans="5:6">
      <c r="E361" s="33" t="s">
        <v>260</v>
      </c>
    </row>
    <row r="362" spans="5:6">
      <c r="E362" s="33" t="s">
        <v>564</v>
      </c>
    </row>
    <row r="363" spans="5:6">
      <c r="E363" s="33" t="s">
        <v>565</v>
      </c>
    </row>
    <row r="364" spans="5:6">
      <c r="E364" s="33" t="s">
        <v>236</v>
      </c>
    </row>
    <row r="365" spans="5:6">
      <c r="E365" s="33" t="s">
        <v>281</v>
      </c>
    </row>
    <row r="366" spans="5:6">
      <c r="E366" s="33" t="s">
        <v>566</v>
      </c>
    </row>
    <row r="367" spans="5:6">
      <c r="E367" s="33" t="s">
        <v>567</v>
      </c>
    </row>
    <row r="368" spans="5:6">
      <c r="E368" s="33" t="s">
        <v>568</v>
      </c>
      <c r="F368" s="32">
        <v>2.7678100000000001E-2</v>
      </c>
    </row>
    <row r="369" spans="1:6">
      <c r="E369" s="33" t="s">
        <v>569</v>
      </c>
    </row>
    <row r="370" spans="1:6">
      <c r="E370" s="33" t="s">
        <v>570</v>
      </c>
    </row>
    <row r="371" spans="1:6">
      <c r="E371" s="33" t="s">
        <v>571</v>
      </c>
    </row>
    <row r="372" spans="1:6">
      <c r="E372" s="33" t="s">
        <v>572</v>
      </c>
    </row>
    <row r="373" spans="1:6">
      <c r="E373" s="33" t="s">
        <v>261</v>
      </c>
      <c r="F373" s="32">
        <v>1.6037700000000001E-4</v>
      </c>
    </row>
    <row r="374" spans="1:6">
      <c r="E374" s="33" t="s">
        <v>346</v>
      </c>
    </row>
    <row r="375" spans="1:6">
      <c r="E375" s="33" t="s">
        <v>146</v>
      </c>
    </row>
    <row r="376" spans="1:6">
      <c r="E376" s="33" t="s">
        <v>573</v>
      </c>
    </row>
    <row r="377" spans="1:6">
      <c r="E377" s="33" t="s">
        <v>574</v>
      </c>
    </row>
    <row r="378" spans="1:6">
      <c r="E378" s="33" t="s">
        <v>575</v>
      </c>
    </row>
    <row r="379" spans="1:6">
      <c r="E379" s="33" t="s">
        <v>576</v>
      </c>
    </row>
    <row r="380" spans="1:6">
      <c r="E380" s="33" t="s">
        <v>117</v>
      </c>
    </row>
    <row r="381" spans="1:6" ht="16.5" thickBot="1">
      <c r="A381" s="68"/>
      <c r="B381" s="98"/>
      <c r="C381" s="68"/>
      <c r="D381" s="98"/>
      <c r="E381" s="99" t="s">
        <v>577</v>
      </c>
      <c r="F381" s="77"/>
    </row>
  </sheetData>
  <sortState ref="A2:A404">
    <sortCondition ref="A2:A40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
  <sheetViews>
    <sheetView workbookViewId="0">
      <selection activeCell="B13" sqref="B13"/>
    </sheetView>
  </sheetViews>
  <sheetFormatPr defaultColWidth="8.625" defaultRowHeight="15.75"/>
  <cols>
    <col min="1" max="1" width="33.875" customWidth="1"/>
    <col min="2" max="2" width="31.125" customWidth="1"/>
    <col min="3" max="3" width="19.125" customWidth="1"/>
    <col min="4" max="4" width="25.625" customWidth="1"/>
    <col min="5" max="6" width="16.125" customWidth="1"/>
    <col min="7" max="7" width="13" customWidth="1"/>
  </cols>
  <sheetData>
    <row r="1" spans="1:8" ht="16.5" thickBot="1">
      <c r="A1" s="4" t="s">
        <v>1412</v>
      </c>
    </row>
    <row r="2" spans="1:8" ht="48" thickBot="1">
      <c r="A2" s="55"/>
      <c r="B2" s="95" t="s">
        <v>924</v>
      </c>
      <c r="C2" s="95" t="s">
        <v>611</v>
      </c>
      <c r="D2" s="95" t="s">
        <v>925</v>
      </c>
      <c r="E2" s="95" t="s">
        <v>926</v>
      </c>
      <c r="F2" s="95" t="s">
        <v>1357</v>
      </c>
      <c r="G2" s="95" t="s">
        <v>774</v>
      </c>
      <c r="H2" s="95" t="s">
        <v>1082</v>
      </c>
    </row>
    <row r="3" spans="1:8" ht="31.5">
      <c r="A3" s="100" t="s">
        <v>612</v>
      </c>
      <c r="B3" s="101">
        <v>163352</v>
      </c>
      <c r="C3" s="101">
        <v>0.217</v>
      </c>
      <c r="D3" s="101">
        <v>9695</v>
      </c>
      <c r="E3" s="101">
        <v>2972</v>
      </c>
      <c r="F3" s="101">
        <v>77932</v>
      </c>
      <c r="G3" s="101" t="s">
        <v>768</v>
      </c>
      <c r="H3" s="101" t="s">
        <v>768</v>
      </c>
    </row>
    <row r="4" spans="1:8" ht="32.25" thickBot="1">
      <c r="A4" s="281" t="s">
        <v>610</v>
      </c>
      <c r="B4" s="282">
        <v>48038</v>
      </c>
      <c r="C4" s="282">
        <v>0.184</v>
      </c>
      <c r="D4" s="282">
        <v>9695</v>
      </c>
      <c r="E4" s="282">
        <v>2972</v>
      </c>
      <c r="F4" s="282">
        <v>18532</v>
      </c>
      <c r="G4" s="315">
        <v>2.3400000000000001E-73</v>
      </c>
      <c r="H4" s="316">
        <v>1.82</v>
      </c>
    </row>
    <row r="5" spans="1:8">
      <c r="A5" s="51" t="s">
        <v>927</v>
      </c>
    </row>
    <row r="6" spans="1:8">
      <c r="A6" s="28" t="s">
        <v>773</v>
      </c>
    </row>
    <row r="7" spans="1:8">
      <c r="A7" s="51" t="s">
        <v>928</v>
      </c>
    </row>
    <row r="8" spans="1:8">
      <c r="A8" s="51" t="s">
        <v>929</v>
      </c>
    </row>
    <row r="9" spans="1:8">
      <c r="A9" s="28" t="s">
        <v>775</v>
      </c>
    </row>
    <row r="10" spans="1:8">
      <c r="A10" s="72" t="s">
        <v>1083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68"/>
  <sheetViews>
    <sheetView workbookViewId="0"/>
  </sheetViews>
  <sheetFormatPr defaultColWidth="8.875" defaultRowHeight="15.75"/>
  <cols>
    <col min="1" max="1" width="51.625" customWidth="1"/>
    <col min="2" max="2" width="11.875" style="53" bestFit="1" customWidth="1"/>
    <col min="3" max="3" width="8.875" style="53"/>
    <col min="4" max="4" width="15" style="53" bestFit="1" customWidth="1"/>
    <col min="5" max="5" width="10" style="5" bestFit="1" customWidth="1"/>
    <col min="6" max="6" width="17.625" style="5" bestFit="1" customWidth="1"/>
    <col min="7" max="7" width="16.625" style="2" bestFit="1" customWidth="1"/>
    <col min="8" max="8" width="16.125" style="2" customWidth="1"/>
    <col min="9" max="9" width="13.75" style="3" bestFit="1" customWidth="1"/>
  </cols>
  <sheetData>
    <row r="1" spans="1:9" ht="16.5" thickBot="1">
      <c r="A1" s="4" t="s">
        <v>1413</v>
      </c>
      <c r="I1" s="68"/>
    </row>
    <row r="2" spans="1:9" ht="16.5" thickBot="1">
      <c r="A2" s="465" t="s">
        <v>1370</v>
      </c>
      <c r="B2" s="466"/>
      <c r="C2" s="466"/>
      <c r="D2" s="466"/>
      <c r="E2" s="466"/>
      <c r="F2" s="466"/>
      <c r="G2" s="466"/>
      <c r="H2" s="466"/>
      <c r="I2" s="466"/>
    </row>
    <row r="3" spans="1:9" ht="16.5" thickBot="1">
      <c r="A3" s="451" t="s">
        <v>784</v>
      </c>
      <c r="B3" s="458" t="s">
        <v>1365</v>
      </c>
      <c r="C3" s="458" t="s">
        <v>1366</v>
      </c>
      <c r="D3" s="458" t="s">
        <v>1367</v>
      </c>
      <c r="E3" s="252" t="s">
        <v>1361</v>
      </c>
      <c r="F3" s="252" t="s">
        <v>1368</v>
      </c>
      <c r="G3" s="452" t="s">
        <v>774</v>
      </c>
      <c r="H3" s="452" t="s">
        <v>1372</v>
      </c>
      <c r="I3" s="452" t="s">
        <v>1385</v>
      </c>
    </row>
    <row r="4" spans="1:9">
      <c r="A4" s="227" t="s">
        <v>1363</v>
      </c>
      <c r="B4" s="460">
        <v>0.22832053296999999</v>
      </c>
      <c r="C4" s="460">
        <v>0.52547802720100001</v>
      </c>
      <c r="D4" s="460">
        <v>7.6608333870299999E-2</v>
      </c>
      <c r="E4" s="453">
        <v>2.3014926444200001</v>
      </c>
      <c r="F4" s="453">
        <v>0.33552976104999999</v>
      </c>
      <c r="G4" s="454">
        <v>1.3382549012472499E-6</v>
      </c>
      <c r="H4" s="454">
        <v>6.8250999963609805E-5</v>
      </c>
      <c r="I4" s="3" t="s">
        <v>1390</v>
      </c>
    </row>
    <row r="5" spans="1:9">
      <c r="A5" s="227" t="s">
        <v>47</v>
      </c>
      <c r="B5" s="460">
        <v>0.22970684056599999</v>
      </c>
      <c r="C5" s="460">
        <v>0.58312122643999997</v>
      </c>
      <c r="D5" s="460">
        <v>6.6061068766600006E-2</v>
      </c>
      <c r="E5" s="453">
        <v>2.5385453258799999</v>
      </c>
      <c r="F5" s="453">
        <v>0.28758860033900002</v>
      </c>
      <c r="G5" s="454">
        <v>2.4525932140185498E-6</v>
      </c>
      <c r="H5" s="454">
        <v>1.2262966070092699E-4</v>
      </c>
      <c r="I5" s="3" t="s">
        <v>1333</v>
      </c>
    </row>
    <row r="6" spans="1:9">
      <c r="A6" s="227" t="s">
        <v>3</v>
      </c>
      <c r="B6" s="460">
        <v>0.22170420215299999</v>
      </c>
      <c r="C6" s="460">
        <v>0.55906557773200005</v>
      </c>
      <c r="D6" s="460">
        <v>5.9416568589300001E-2</v>
      </c>
      <c r="E6" s="453">
        <v>2.5216733481100002</v>
      </c>
      <c r="F6" s="453">
        <v>0.26799928919900001</v>
      </c>
      <c r="G6" s="454">
        <v>3.1069660966946101E-6</v>
      </c>
      <c r="H6" s="454">
        <v>1.52241338738035E-4</v>
      </c>
      <c r="I6" s="3" t="s">
        <v>1333</v>
      </c>
    </row>
    <row r="7" spans="1:9">
      <c r="A7" s="227" t="s">
        <v>4</v>
      </c>
      <c r="B7" s="460">
        <v>0.223477179522</v>
      </c>
      <c r="C7" s="460">
        <v>0.57699714016400006</v>
      </c>
      <c r="D7" s="460">
        <v>5.9083681652800001E-2</v>
      </c>
      <c r="E7" s="453">
        <v>2.58190631097</v>
      </c>
      <c r="F7" s="453">
        <v>0.26438351235399998</v>
      </c>
      <c r="G7" s="454">
        <v>8.6227625727004607E-6</v>
      </c>
      <c r="H7" s="454">
        <v>4.13892603489622E-4</v>
      </c>
      <c r="I7" s="3" t="s">
        <v>1333</v>
      </c>
    </row>
    <row r="8" spans="1:9">
      <c r="A8" s="227" t="s">
        <v>832</v>
      </c>
      <c r="B8" s="460">
        <v>0.218402830725</v>
      </c>
      <c r="C8" s="460">
        <v>0.575728035744</v>
      </c>
      <c r="D8" s="460">
        <v>8.3154643532399999E-2</v>
      </c>
      <c r="E8" s="453">
        <v>2.636083213</v>
      </c>
      <c r="F8" s="453">
        <v>0.38073976997699999</v>
      </c>
      <c r="G8" s="454">
        <v>9.9035562520426706E-6</v>
      </c>
      <c r="H8" s="454">
        <v>4.6546714384600499E-4</v>
      </c>
      <c r="I8" s="3" t="s">
        <v>832</v>
      </c>
    </row>
    <row r="9" spans="1:9">
      <c r="A9" s="227" t="s">
        <v>849</v>
      </c>
      <c r="B9" s="460">
        <v>0.214543514105</v>
      </c>
      <c r="C9" s="460">
        <v>0.62723410804299995</v>
      </c>
      <c r="D9" s="460">
        <v>8.3810295409099997E-2</v>
      </c>
      <c r="E9" s="453">
        <v>2.9235752507299999</v>
      </c>
      <c r="F9" s="453">
        <v>0.39064474057199999</v>
      </c>
      <c r="G9" s="454">
        <v>1.34649262736854E-5</v>
      </c>
      <c r="H9" s="454">
        <v>6.1938660858953205E-4</v>
      </c>
      <c r="I9" s="3" t="s">
        <v>1387</v>
      </c>
    </row>
    <row r="10" spans="1:9">
      <c r="A10" s="227" t="s">
        <v>823</v>
      </c>
      <c r="B10" s="460">
        <v>0.22189376260599999</v>
      </c>
      <c r="C10" s="460">
        <v>0.57796384776999998</v>
      </c>
      <c r="D10" s="460">
        <v>7.8041081186999997E-2</v>
      </c>
      <c r="E10" s="453">
        <v>2.6046872205099998</v>
      </c>
      <c r="F10" s="453">
        <v>0.35170470891400002</v>
      </c>
      <c r="G10" s="454">
        <v>1.8829575283374502E-5</v>
      </c>
      <c r="H10" s="454">
        <v>8.4733088775185302E-4</v>
      </c>
      <c r="I10" s="3" t="s">
        <v>1386</v>
      </c>
    </row>
    <row r="11" spans="1:9">
      <c r="A11" s="227" t="s">
        <v>818</v>
      </c>
      <c r="B11" s="460">
        <v>0.22424162818000001</v>
      </c>
      <c r="C11" s="460">
        <v>0.488875186638</v>
      </c>
      <c r="D11" s="460">
        <v>6.6297314439900001E-2</v>
      </c>
      <c r="E11" s="453">
        <v>2.1801268150199999</v>
      </c>
      <c r="F11" s="453">
        <v>0.29565123558</v>
      </c>
      <c r="G11" s="454">
        <v>2.5065357464579799E-5</v>
      </c>
      <c r="H11" s="454">
        <v>1.1028757284415099E-3</v>
      </c>
      <c r="I11" s="3" t="s">
        <v>818</v>
      </c>
    </row>
    <row r="12" spans="1:9">
      <c r="A12" s="227" t="s">
        <v>816</v>
      </c>
      <c r="B12" s="460">
        <v>0.25341565289599999</v>
      </c>
      <c r="C12" s="460">
        <v>0.59224268205800001</v>
      </c>
      <c r="D12" s="460">
        <v>7.6965381003999994E-2</v>
      </c>
      <c r="E12" s="453">
        <v>2.33704064958</v>
      </c>
      <c r="F12" s="453">
        <v>0.303712024591</v>
      </c>
      <c r="G12" s="454">
        <v>4.37085314089441E-5</v>
      </c>
      <c r="H12" s="454">
        <v>1.87946685058459E-3</v>
      </c>
      <c r="I12" s="3" t="s">
        <v>1333</v>
      </c>
    </row>
    <row r="13" spans="1:9">
      <c r="A13" s="227" t="s">
        <v>815</v>
      </c>
      <c r="B13" s="460">
        <v>0.25114998610200001</v>
      </c>
      <c r="C13" s="460">
        <v>0.567968820268</v>
      </c>
      <c r="D13" s="460">
        <v>7.6027801914300003E-2</v>
      </c>
      <c r="E13" s="453">
        <v>2.2614726326899999</v>
      </c>
      <c r="F13" s="453">
        <v>0.30271871838199998</v>
      </c>
      <c r="G13" s="454">
        <v>9.6132656094375396E-5</v>
      </c>
      <c r="H13" s="454">
        <v>4.0375715559637596E-3</v>
      </c>
      <c r="I13" s="3" t="s">
        <v>1392</v>
      </c>
    </row>
    <row r="14" spans="1:9">
      <c r="A14" s="227" t="s">
        <v>827</v>
      </c>
      <c r="B14" s="460">
        <v>0.254680843105</v>
      </c>
      <c r="C14" s="460">
        <v>0.55295836822</v>
      </c>
      <c r="D14" s="460">
        <v>7.1117876078199999E-2</v>
      </c>
      <c r="E14" s="453">
        <v>2.17118163062</v>
      </c>
      <c r="F14" s="453">
        <v>0.27924313117299998</v>
      </c>
      <c r="G14" s="454">
        <v>1.15503265727593E-4</v>
      </c>
      <c r="H14" s="454">
        <v>4.7356338948313197E-3</v>
      </c>
      <c r="I14" s="3" t="s">
        <v>827</v>
      </c>
    </row>
    <row r="15" spans="1:9">
      <c r="A15" s="227" t="s">
        <v>825</v>
      </c>
      <c r="B15" s="460">
        <v>0.19814066358599999</v>
      </c>
      <c r="C15" s="460">
        <v>0.549598750739</v>
      </c>
      <c r="D15" s="460">
        <v>7.8613333388699996E-2</v>
      </c>
      <c r="E15" s="453">
        <v>2.7737807111000001</v>
      </c>
      <c r="F15" s="453">
        <v>0.396755173653</v>
      </c>
      <c r="G15" s="454">
        <v>1.2908016679883801E-4</v>
      </c>
      <c r="H15" s="454">
        <v>5.1632066719535198E-3</v>
      </c>
      <c r="I15" s="3" t="s">
        <v>825</v>
      </c>
    </row>
    <row r="16" spans="1:9">
      <c r="A16" s="227" t="s">
        <v>797</v>
      </c>
      <c r="B16" s="460">
        <v>0.22147823938299999</v>
      </c>
      <c r="C16" s="460">
        <v>0.53382308269800005</v>
      </c>
      <c r="D16" s="460">
        <v>8.0393212076599996E-2</v>
      </c>
      <c r="E16" s="453">
        <v>2.4102732809599998</v>
      </c>
      <c r="F16" s="453">
        <v>0.36298469908699998</v>
      </c>
      <c r="G16" s="454">
        <v>4.0051564373283E-4</v>
      </c>
      <c r="H16" s="454">
        <v>1.5620110105580299E-2</v>
      </c>
      <c r="I16" s="3" t="s">
        <v>1389</v>
      </c>
    </row>
    <row r="17" spans="1:9">
      <c r="A17" s="227" t="s">
        <v>824</v>
      </c>
      <c r="B17" s="460">
        <v>0.24985543918600001</v>
      </c>
      <c r="C17" s="460">
        <v>0.45368720788799999</v>
      </c>
      <c r="D17" s="460">
        <v>6.8959934701300005E-2</v>
      </c>
      <c r="E17" s="453">
        <v>1.81579880497</v>
      </c>
      <c r="F17" s="453">
        <v>0.27599933355900003</v>
      </c>
      <c r="G17" s="454">
        <v>4.19644003799269E-4</v>
      </c>
      <c r="H17" s="454">
        <v>1.5946472144372201E-2</v>
      </c>
      <c r="I17" s="3" t="s">
        <v>1395</v>
      </c>
    </row>
    <row r="18" spans="1:9">
      <c r="A18" s="227" t="s">
        <v>793</v>
      </c>
      <c r="B18" s="460">
        <v>0.26533481156900002</v>
      </c>
      <c r="C18" s="460">
        <v>0.45881293606099999</v>
      </c>
      <c r="D18" s="460">
        <v>6.2553741654800002E-2</v>
      </c>
      <c r="E18" s="453">
        <v>1.7291848489399999</v>
      </c>
      <c r="F18" s="453">
        <v>0.235753994302</v>
      </c>
      <c r="G18" s="454">
        <v>5.3044574120796897E-4</v>
      </c>
      <c r="H18" s="454">
        <v>1.9626492424694799E-2</v>
      </c>
      <c r="I18" s="3" t="s">
        <v>1394</v>
      </c>
    </row>
    <row r="19" spans="1:9">
      <c r="A19" s="227" t="s">
        <v>848</v>
      </c>
      <c r="B19" s="460">
        <v>0.193425305381</v>
      </c>
      <c r="C19" s="460">
        <v>0.49029515568499998</v>
      </c>
      <c r="D19" s="460">
        <v>7.3159535187899999E-2</v>
      </c>
      <c r="E19" s="453">
        <v>2.5348035755699998</v>
      </c>
      <c r="F19" s="453">
        <v>0.37823145758400001</v>
      </c>
      <c r="G19" s="454">
        <v>5.4665150771498702E-4</v>
      </c>
      <c r="H19" s="454">
        <v>1.9679454277739501E-2</v>
      </c>
      <c r="I19" s="3" t="s">
        <v>848</v>
      </c>
    </row>
    <row r="20" spans="1:9">
      <c r="A20" s="227" t="s">
        <v>817</v>
      </c>
      <c r="B20" s="460">
        <v>0.227091912831</v>
      </c>
      <c r="C20" s="460">
        <v>0.491601697</v>
      </c>
      <c r="D20" s="460">
        <v>6.5615578989900003E-2</v>
      </c>
      <c r="E20" s="453">
        <v>2.1647697219699999</v>
      </c>
      <c r="F20" s="453">
        <v>0.28893842220900001</v>
      </c>
      <c r="G20" s="454">
        <v>5.5302788074753403E-4</v>
      </c>
      <c r="H20" s="454">
        <v>1.9679454277739501E-2</v>
      </c>
      <c r="I20" s="3" t="s">
        <v>817</v>
      </c>
    </row>
    <row r="21" spans="1:9">
      <c r="A21" s="227" t="s">
        <v>837</v>
      </c>
      <c r="B21" s="460">
        <v>0.234600184293</v>
      </c>
      <c r="C21" s="460">
        <v>0.43526156876400002</v>
      </c>
      <c r="D21" s="460">
        <v>6.23859871813E-2</v>
      </c>
      <c r="E21" s="453">
        <v>1.8553334477400001</v>
      </c>
      <c r="F21" s="453">
        <v>0.26592471514600002</v>
      </c>
      <c r="G21" s="454">
        <v>6.0199840182231497E-4</v>
      </c>
      <c r="H21" s="454">
        <v>2.0467945661958701E-2</v>
      </c>
      <c r="I21" s="3" t="s">
        <v>837</v>
      </c>
    </row>
    <row r="22" spans="1:9">
      <c r="A22" s="227" t="s">
        <v>833</v>
      </c>
      <c r="B22" s="460">
        <v>0.22167585196100001</v>
      </c>
      <c r="C22" s="460">
        <v>0.46676280180000002</v>
      </c>
      <c r="D22" s="460">
        <v>6.7226641214699998E-2</v>
      </c>
      <c r="E22" s="453">
        <v>2.1056095992000001</v>
      </c>
      <c r="F22" s="453">
        <v>0.30326551412800001</v>
      </c>
      <c r="G22" s="454">
        <v>8.8247278625330197E-4</v>
      </c>
      <c r="H22" s="454">
        <v>2.9121601946358901E-2</v>
      </c>
      <c r="I22" s="3" t="s">
        <v>833</v>
      </c>
    </row>
    <row r="23" spans="1:9">
      <c r="A23" s="227" t="s">
        <v>1362</v>
      </c>
      <c r="B23" s="460">
        <v>0.223666739975</v>
      </c>
      <c r="C23" s="460">
        <v>0.44837307137600002</v>
      </c>
      <c r="D23" s="460">
        <v>6.5873799295700003E-2</v>
      </c>
      <c r="E23" s="453">
        <v>2.0046479482200001</v>
      </c>
      <c r="F23" s="453">
        <v>0.29451763504599998</v>
      </c>
      <c r="G23" s="454">
        <v>1.0188747476771801E-3</v>
      </c>
      <c r="H23" s="454">
        <v>3.2603991925669998E-2</v>
      </c>
      <c r="I23" s="3" t="s">
        <v>1388</v>
      </c>
    </row>
    <row r="24" spans="1:9">
      <c r="A24" s="3" t="s">
        <v>794</v>
      </c>
      <c r="B24" s="461">
        <v>0.259480580874</v>
      </c>
      <c r="C24" s="461">
        <v>0.43391600180700002</v>
      </c>
      <c r="D24" s="461">
        <v>6.2880504576999993E-2</v>
      </c>
      <c r="E24" s="103">
        <v>1.6722484601600001</v>
      </c>
      <c r="F24" s="103">
        <v>0.24233221756000001</v>
      </c>
      <c r="G24" s="13">
        <v>1.72305941591329E-3</v>
      </c>
      <c r="H24" s="13">
        <v>5.3414841893311998E-2</v>
      </c>
      <c r="I24" s="3" t="s">
        <v>1394</v>
      </c>
    </row>
    <row r="25" spans="1:9">
      <c r="A25" s="3" t="s">
        <v>847</v>
      </c>
      <c r="B25" s="461">
        <v>0.23553389533800001</v>
      </c>
      <c r="C25" s="461">
        <v>0.45430377823500001</v>
      </c>
      <c r="D25" s="461">
        <v>6.4509915321400005E-2</v>
      </c>
      <c r="E25" s="103">
        <v>1.92882547789</v>
      </c>
      <c r="F25" s="103">
        <v>0.27388803309499998</v>
      </c>
      <c r="G25" s="13">
        <v>1.86930336310874E-3</v>
      </c>
      <c r="H25" s="13">
        <v>5.60791008932622E-2</v>
      </c>
      <c r="I25" s="3" t="s">
        <v>847</v>
      </c>
    </row>
    <row r="26" spans="1:9">
      <c r="A26" s="3" t="s">
        <v>1375</v>
      </c>
      <c r="B26" s="461">
        <v>0.24937231166000001</v>
      </c>
      <c r="C26" s="461">
        <v>0.46582944368700002</v>
      </c>
      <c r="D26" s="461">
        <v>6.7787375974800002E-2</v>
      </c>
      <c r="E26" s="103">
        <v>1.8680078818200001</v>
      </c>
      <c r="F26" s="103">
        <v>0.27183200702499999</v>
      </c>
      <c r="G26" s="13">
        <v>1.9536022201995401E-3</v>
      </c>
      <c r="H26" s="13">
        <v>5.6654464385786599E-2</v>
      </c>
      <c r="I26" s="3" t="s">
        <v>1375</v>
      </c>
    </row>
    <row r="27" spans="1:9">
      <c r="A27" s="3" t="s">
        <v>845</v>
      </c>
      <c r="B27" s="461">
        <v>0.266489956064</v>
      </c>
      <c r="C27" s="461">
        <v>0.47057542172</v>
      </c>
      <c r="D27" s="461">
        <v>7.8965654261099999E-2</v>
      </c>
      <c r="E27" s="103">
        <v>1.7658279834299999</v>
      </c>
      <c r="F27" s="103">
        <v>0.29631756268600001</v>
      </c>
      <c r="G27" s="13">
        <v>2.01852705998845E-3</v>
      </c>
      <c r="H27" s="13">
        <v>5.6654464385786599E-2</v>
      </c>
      <c r="I27" s="3" t="s">
        <v>1396</v>
      </c>
    </row>
    <row r="28" spans="1:9">
      <c r="A28" s="3" t="s">
        <v>844</v>
      </c>
      <c r="B28" s="461">
        <v>0.22656382760499999</v>
      </c>
      <c r="C28" s="461">
        <v>0.467650866168</v>
      </c>
      <c r="D28" s="461">
        <v>6.8979120143099995E-2</v>
      </c>
      <c r="E28" s="103">
        <v>2.0641020727499999</v>
      </c>
      <c r="F28" s="103">
        <v>0.30445778071599999</v>
      </c>
      <c r="G28" s="13">
        <v>2.58135655604943E-3</v>
      </c>
      <c r="H28" s="13">
        <v>6.9696627013334705E-2</v>
      </c>
      <c r="I28" s="3" t="s">
        <v>844</v>
      </c>
    </row>
    <row r="29" spans="1:9">
      <c r="A29" s="3" t="s">
        <v>1374</v>
      </c>
      <c r="B29" s="461">
        <v>0.29482186266100002</v>
      </c>
      <c r="C29" s="461">
        <v>0.52504849226200001</v>
      </c>
      <c r="D29" s="461">
        <v>5.9286554481899997E-2</v>
      </c>
      <c r="E29" s="103">
        <v>1.7809008040400001</v>
      </c>
      <c r="F29" s="103">
        <v>0.20109280209700001</v>
      </c>
      <c r="G29" s="13">
        <v>2.8607286168686099E-3</v>
      </c>
      <c r="H29" s="13">
        <v>7.4378944038583805E-2</v>
      </c>
      <c r="I29" s="3" t="s">
        <v>1393</v>
      </c>
    </row>
    <row r="30" spans="1:9">
      <c r="A30" s="3" t="s">
        <v>821</v>
      </c>
      <c r="B30" s="461">
        <v>0.235608545251</v>
      </c>
      <c r="C30" s="461">
        <v>0.422783091015</v>
      </c>
      <c r="D30" s="461">
        <v>6.3910086641200001E-2</v>
      </c>
      <c r="E30" s="103">
        <v>1.7944302086499999</v>
      </c>
      <c r="F30" s="103">
        <v>0.27125538495700002</v>
      </c>
      <c r="G30" s="13">
        <v>2.87939705802085E-3</v>
      </c>
      <c r="H30" s="13">
        <v>7.4378944038583805E-2</v>
      </c>
      <c r="I30" s="3" t="s">
        <v>1397</v>
      </c>
    </row>
    <row r="31" spans="1:9">
      <c r="A31" s="3" t="s">
        <v>796</v>
      </c>
      <c r="B31" s="461">
        <v>0.24163539338600001</v>
      </c>
      <c r="C31" s="461">
        <v>0.45289747713</v>
      </c>
      <c r="D31" s="461">
        <v>6.7475299436999994E-2</v>
      </c>
      <c r="E31" s="103">
        <v>1.8743010731300001</v>
      </c>
      <c r="F31" s="103">
        <v>0.27924427167499999</v>
      </c>
      <c r="G31" s="13">
        <v>3.2076019200154501E-3</v>
      </c>
      <c r="H31" s="13">
        <v>7.6982446080370998E-2</v>
      </c>
      <c r="I31" s="3" t="s">
        <v>1389</v>
      </c>
    </row>
    <row r="32" spans="1:9">
      <c r="A32" s="3" t="s">
        <v>795</v>
      </c>
      <c r="B32" s="461">
        <v>0.24332633972699999</v>
      </c>
      <c r="C32" s="461">
        <v>0.41710064188200002</v>
      </c>
      <c r="D32" s="461">
        <v>6.0825678717800001E-2</v>
      </c>
      <c r="E32" s="103">
        <v>1.71416149337</v>
      </c>
      <c r="F32" s="103">
        <v>0.249975727191</v>
      </c>
      <c r="G32" s="13">
        <v>3.2700149832041499E-3</v>
      </c>
      <c r="H32" s="13">
        <v>7.6982446080370998E-2</v>
      </c>
      <c r="I32" s="3" t="s">
        <v>1386</v>
      </c>
    </row>
    <row r="33" spans="1:9">
      <c r="A33" s="3" t="s">
        <v>834</v>
      </c>
      <c r="B33" s="461">
        <v>0.27930961076499999</v>
      </c>
      <c r="C33" s="461">
        <v>0.45636985951800002</v>
      </c>
      <c r="D33" s="461">
        <v>5.9922264102200001E-2</v>
      </c>
      <c r="E33" s="103">
        <v>1.63392107514</v>
      </c>
      <c r="F33" s="103">
        <v>0.214537064937</v>
      </c>
      <c r="G33" s="13">
        <v>3.3393286413698998E-3</v>
      </c>
      <c r="H33" s="13">
        <v>7.6982446080370998E-2</v>
      </c>
      <c r="I33" s="3" t="s">
        <v>1396</v>
      </c>
    </row>
    <row r="34" spans="1:9">
      <c r="A34" s="3" t="s">
        <v>822</v>
      </c>
      <c r="B34" s="461">
        <v>0.20026323740099999</v>
      </c>
      <c r="C34" s="461">
        <v>0.46046218381600001</v>
      </c>
      <c r="D34" s="461">
        <v>7.4855787075900002E-2</v>
      </c>
      <c r="E34" s="103">
        <v>2.2992846305299999</v>
      </c>
      <c r="F34" s="103">
        <v>0.37378696183799998</v>
      </c>
      <c r="G34" s="13">
        <v>3.3669210375981001E-3</v>
      </c>
      <c r="H34" s="13">
        <v>7.6982446080370998E-2</v>
      </c>
      <c r="I34" s="3" t="s">
        <v>1388</v>
      </c>
    </row>
    <row r="35" spans="1:9">
      <c r="A35" s="3" t="s">
        <v>819</v>
      </c>
      <c r="B35" s="461">
        <v>0.26511539115100002</v>
      </c>
      <c r="C35" s="461">
        <v>0.45495364307899999</v>
      </c>
      <c r="D35" s="461">
        <v>6.7866841321299998E-2</v>
      </c>
      <c r="E35" s="103">
        <v>1.71605896249</v>
      </c>
      <c r="F35" s="103">
        <v>0.25598982023099998</v>
      </c>
      <c r="G35" s="13">
        <v>4.0092821604141302E-3</v>
      </c>
      <c r="H35" s="13">
        <v>8.0185643208282698E-2</v>
      </c>
      <c r="I35" s="3" t="s">
        <v>1396</v>
      </c>
    </row>
    <row r="36" spans="1:9">
      <c r="A36" s="3" t="s">
        <v>1376</v>
      </c>
      <c r="B36" s="461">
        <v>0.30400933778099998</v>
      </c>
      <c r="C36" s="461">
        <v>0.52317317131399999</v>
      </c>
      <c r="D36" s="461">
        <v>5.8429500216500001E-2</v>
      </c>
      <c r="E36" s="103">
        <v>1.72091151914</v>
      </c>
      <c r="F36" s="103">
        <v>0.192196399765</v>
      </c>
      <c r="G36" s="13">
        <v>4.3109928121860298E-3</v>
      </c>
      <c r="H36" s="13">
        <v>8.1908863431534598E-2</v>
      </c>
      <c r="I36" s="3" t="s">
        <v>1393</v>
      </c>
    </row>
    <row r="37" spans="1:9">
      <c r="A37" s="3" t="s">
        <v>826</v>
      </c>
      <c r="B37" s="461">
        <v>0.21544417788600001</v>
      </c>
      <c r="C37" s="461">
        <v>0.46107547051800002</v>
      </c>
      <c r="D37" s="461">
        <v>7.4133152158799995E-2</v>
      </c>
      <c r="E37" s="103">
        <v>2.1401157137000002</v>
      </c>
      <c r="F37" s="103">
        <v>0.344094479073</v>
      </c>
      <c r="G37" s="13">
        <v>4.6833791856672703E-3</v>
      </c>
      <c r="H37" s="13">
        <v>8.4300825342010999E-2</v>
      </c>
      <c r="I37" s="3" t="s">
        <v>826</v>
      </c>
    </row>
    <row r="38" spans="1:9">
      <c r="A38" s="3" t="s">
        <v>838</v>
      </c>
      <c r="B38" s="461">
        <v>0.25862403603099998</v>
      </c>
      <c r="C38" s="461">
        <v>0.443960374908</v>
      </c>
      <c r="D38" s="461">
        <v>6.7870337160900004E-2</v>
      </c>
      <c r="E38" s="103">
        <v>1.7166245710300001</v>
      </c>
      <c r="F38" s="103">
        <v>0.26242857470800002</v>
      </c>
      <c r="G38" s="13">
        <v>5.3199364909204596E-3</v>
      </c>
      <c r="H38" s="13">
        <v>9.0438920345647905E-2</v>
      </c>
      <c r="I38" s="3" t="s">
        <v>1398</v>
      </c>
    </row>
    <row r="39" spans="1:9">
      <c r="A39" s="3" t="s">
        <v>828</v>
      </c>
      <c r="B39" s="461">
        <v>0.21340531262500001</v>
      </c>
      <c r="C39" s="461">
        <v>0.42629352924800001</v>
      </c>
      <c r="D39" s="461">
        <v>6.6948245426699998E-2</v>
      </c>
      <c r="E39" s="103">
        <v>1.9975769300499999</v>
      </c>
      <c r="F39" s="103">
        <v>0.31371405239799999</v>
      </c>
      <c r="G39" s="13">
        <v>5.6727577958928001E-3</v>
      </c>
      <c r="H39" s="13">
        <v>9.0764124734284801E-2</v>
      </c>
      <c r="I39" s="3" t="s">
        <v>828</v>
      </c>
    </row>
    <row r="40" spans="1:9">
      <c r="A40" s="3" t="s">
        <v>836</v>
      </c>
      <c r="B40" s="461">
        <v>0.29889221206799998</v>
      </c>
      <c r="C40" s="461">
        <v>0.50493688265000003</v>
      </c>
      <c r="D40" s="461">
        <v>6.0818843688200001E-2</v>
      </c>
      <c r="E40" s="103">
        <v>1.68936112171</v>
      </c>
      <c r="F40" s="103">
        <v>0.203480857756</v>
      </c>
      <c r="G40" s="13">
        <v>9.1913018561853403E-3</v>
      </c>
      <c r="H40" s="13">
        <v>0.13786952784278</v>
      </c>
      <c r="I40" s="3" t="s">
        <v>1393</v>
      </c>
    </row>
    <row r="41" spans="1:9">
      <c r="A41" s="3" t="s">
        <v>843</v>
      </c>
      <c r="B41" s="461">
        <v>0.30641256171800002</v>
      </c>
      <c r="C41" s="461">
        <v>0.50054537844400004</v>
      </c>
      <c r="D41" s="461">
        <v>5.7302538397699998E-2</v>
      </c>
      <c r="E41" s="103">
        <v>1.63356676905</v>
      </c>
      <c r="F41" s="103">
        <v>0.18701106141500001</v>
      </c>
      <c r="G41" s="13">
        <v>9.5511623876824991E-3</v>
      </c>
      <c r="H41" s="13">
        <v>0.13786952784278</v>
      </c>
      <c r="I41" s="3" t="s">
        <v>1393</v>
      </c>
    </row>
    <row r="42" spans="1:9">
      <c r="A42" s="3" t="s">
        <v>835</v>
      </c>
      <c r="B42" s="461">
        <v>0.31089960861600002</v>
      </c>
      <c r="C42" s="461">
        <v>0.51212146449100004</v>
      </c>
      <c r="D42" s="461">
        <v>6.1412885663299999E-2</v>
      </c>
      <c r="E42" s="103">
        <v>1.64722453904</v>
      </c>
      <c r="F42" s="103">
        <v>0.19753284970900001</v>
      </c>
      <c r="G42" s="13">
        <v>1.17402399046599E-2</v>
      </c>
      <c r="H42" s="13">
        <v>0.15262311876057799</v>
      </c>
      <c r="I42" s="3" t="s">
        <v>1393</v>
      </c>
    </row>
    <row r="43" spans="1:9">
      <c r="A43" s="3" t="s">
        <v>792</v>
      </c>
      <c r="B43" s="461">
        <v>0.223620608006</v>
      </c>
      <c r="C43" s="461">
        <v>0.429195846198</v>
      </c>
      <c r="D43" s="461">
        <v>7.3993432464199996E-2</v>
      </c>
      <c r="E43" s="103">
        <v>1.91930363675</v>
      </c>
      <c r="F43" s="103">
        <v>0.33088825365500002</v>
      </c>
      <c r="G43" s="13">
        <v>1.24656480660888E-2</v>
      </c>
      <c r="H43" s="13">
        <v>0.15262311876057799</v>
      </c>
      <c r="I43" s="3" t="s">
        <v>1157</v>
      </c>
    </row>
    <row r="44" spans="1:9">
      <c r="A44" s="3" t="s">
        <v>1373</v>
      </c>
      <c r="B44" s="461">
        <v>0.21991696581199999</v>
      </c>
      <c r="C44" s="461">
        <v>0.39406063964299998</v>
      </c>
      <c r="D44" s="461">
        <v>6.1684291004400003E-2</v>
      </c>
      <c r="E44" s="103">
        <v>1.7918610244099999</v>
      </c>
      <c r="F44" s="103">
        <v>0.28048900536999999</v>
      </c>
      <c r="G44" s="13">
        <v>1.3765978026885299E-2</v>
      </c>
      <c r="H44" s="13">
        <v>0.15262311876057799</v>
      </c>
      <c r="I44" s="3" t="s">
        <v>1391</v>
      </c>
    </row>
    <row r="45" spans="1:9">
      <c r="A45" s="3" t="s">
        <v>841</v>
      </c>
      <c r="B45" s="461">
        <v>0.29822438891500003</v>
      </c>
      <c r="C45" s="461">
        <v>0.48523332752600001</v>
      </c>
      <c r="D45" s="461">
        <v>6.2470876777900003E-2</v>
      </c>
      <c r="E45" s="103">
        <v>1.62707459739</v>
      </c>
      <c r="F45" s="103">
        <v>0.20947608277499999</v>
      </c>
      <c r="G45" s="13">
        <v>1.8617895281484199E-2</v>
      </c>
      <c r="H45" s="13">
        <v>0.18617895281484201</v>
      </c>
      <c r="I45" s="3" t="s">
        <v>1393</v>
      </c>
    </row>
    <row r="46" spans="1:9">
      <c r="A46" s="3" t="s">
        <v>846</v>
      </c>
      <c r="B46" s="461">
        <v>0.30064136856599999</v>
      </c>
      <c r="C46" s="461">
        <v>0.47643747490400001</v>
      </c>
      <c r="D46" s="461">
        <v>6.1836960082799999E-2</v>
      </c>
      <c r="E46" s="103">
        <v>1.5847369148699999</v>
      </c>
      <c r="F46" s="103">
        <v>0.20568347056700001</v>
      </c>
      <c r="G46" s="13">
        <v>2.2592437331832999E-2</v>
      </c>
      <c r="H46" s="13">
        <v>0.20333193598649699</v>
      </c>
      <c r="I46" s="3" t="s">
        <v>1393</v>
      </c>
    </row>
    <row r="47" spans="1:9">
      <c r="A47" s="3" t="s">
        <v>820</v>
      </c>
      <c r="B47" s="461">
        <v>0.24893430958599999</v>
      </c>
      <c r="C47" s="461">
        <v>0.38688647927199998</v>
      </c>
      <c r="D47" s="461">
        <v>6.2617766651499998E-2</v>
      </c>
      <c r="E47" s="103">
        <v>1.5541709775300001</v>
      </c>
      <c r="F47" s="103">
        <v>0.25154333589200001</v>
      </c>
      <c r="G47" s="13">
        <v>2.46200028457224E-2</v>
      </c>
      <c r="H47" s="13">
        <v>0.20333193598649699</v>
      </c>
      <c r="I47" s="3" t="s">
        <v>1389</v>
      </c>
    </row>
    <row r="48" spans="1:9">
      <c r="A48" s="3" t="s">
        <v>839</v>
      </c>
      <c r="B48" s="461">
        <v>0.29963669816600003</v>
      </c>
      <c r="C48" s="461">
        <v>0.45240037527299998</v>
      </c>
      <c r="D48" s="461">
        <v>5.4877566622600002E-2</v>
      </c>
      <c r="E48" s="103">
        <v>1.5098296638599999</v>
      </c>
      <c r="F48" s="103">
        <v>0.18314701422900001</v>
      </c>
      <c r="G48" s="13">
        <v>2.5232628364946399E-2</v>
      </c>
      <c r="H48" s="13">
        <v>0.20333193598649699</v>
      </c>
      <c r="I48" s="3" t="s">
        <v>1393</v>
      </c>
    </row>
    <row r="49" spans="1:9">
      <c r="A49" s="3" t="s">
        <v>910</v>
      </c>
      <c r="B49" s="461">
        <v>0.31046982642100002</v>
      </c>
      <c r="C49" s="461">
        <v>0.49062600943899998</v>
      </c>
      <c r="D49" s="461">
        <v>6.2321576958499998E-2</v>
      </c>
      <c r="E49" s="103">
        <v>1.5802695388900001</v>
      </c>
      <c r="F49" s="103">
        <v>0.20073312011300001</v>
      </c>
      <c r="G49" s="13">
        <v>2.5587853538163199E-2</v>
      </c>
      <c r="H49" s="13">
        <v>0.20333193598649699</v>
      </c>
      <c r="I49" s="3" t="s">
        <v>1393</v>
      </c>
    </row>
    <row r="50" spans="1:9">
      <c r="A50" s="3" t="s">
        <v>1364</v>
      </c>
      <c r="B50" s="461">
        <v>0.28116227062600002</v>
      </c>
      <c r="C50" s="461">
        <v>0.40590387387499999</v>
      </c>
      <c r="D50" s="461">
        <v>5.6886681324499998E-2</v>
      </c>
      <c r="E50" s="103">
        <v>1.4436640911</v>
      </c>
      <c r="F50" s="103">
        <v>0.20232686696499999</v>
      </c>
      <c r="G50" s="13">
        <v>2.7236370281953699E-2</v>
      </c>
      <c r="H50" s="13">
        <v>0.20333193598649699</v>
      </c>
      <c r="I50" s="3" t="s">
        <v>1393</v>
      </c>
    </row>
    <row r="51" spans="1:9">
      <c r="A51" s="3" t="s">
        <v>840</v>
      </c>
      <c r="B51" s="461">
        <v>0.27046267345000002</v>
      </c>
      <c r="C51" s="461">
        <v>0.40671137926899997</v>
      </c>
      <c r="D51" s="461">
        <v>6.6651330918000004E-2</v>
      </c>
      <c r="E51" s="103">
        <v>1.5037615877999999</v>
      </c>
      <c r="F51" s="103">
        <v>0.246434489713</v>
      </c>
      <c r="G51" s="13">
        <v>3.2141348515710301E-2</v>
      </c>
      <c r="H51" s="13">
        <v>0.20333193598649699</v>
      </c>
      <c r="I51" s="3" t="s">
        <v>1398</v>
      </c>
    </row>
    <row r="52" spans="1:9">
      <c r="A52" s="3" t="s">
        <v>842</v>
      </c>
      <c r="B52" s="461">
        <v>0.303779181196</v>
      </c>
      <c r="C52" s="461">
        <v>0.45823403227499998</v>
      </c>
      <c r="D52" s="461">
        <v>5.8465763016800003E-2</v>
      </c>
      <c r="E52" s="103">
        <v>1.5084444907300001</v>
      </c>
      <c r="F52" s="103">
        <v>0.192461388521</v>
      </c>
      <c r="G52" s="13">
        <v>3.4186077680376903E-2</v>
      </c>
      <c r="H52" s="13">
        <v>0.20333193598649699</v>
      </c>
      <c r="I52" s="3" t="s">
        <v>1393</v>
      </c>
    </row>
    <row r="53" spans="1:9">
      <c r="A53" s="3" t="s">
        <v>829</v>
      </c>
      <c r="B53" s="461">
        <v>0.25438224345299998</v>
      </c>
      <c r="C53" s="461">
        <v>0.39548110437099998</v>
      </c>
      <c r="D53" s="461">
        <v>7.3325881590699998E-2</v>
      </c>
      <c r="E53" s="103">
        <v>1.5546726021599999</v>
      </c>
      <c r="F53" s="103">
        <v>0.288250785886</v>
      </c>
      <c r="G53" s="13">
        <v>6.8383341308410506E-2</v>
      </c>
      <c r="H53" s="13">
        <v>0.20333193598649699</v>
      </c>
      <c r="I53" s="3" t="s">
        <v>1393</v>
      </c>
    </row>
    <row r="54" spans="1:9" ht="16.5" thickBot="1">
      <c r="A54" s="68" t="s">
        <v>831</v>
      </c>
      <c r="B54" s="462">
        <v>0.25693426395800001</v>
      </c>
      <c r="C54" s="462">
        <v>0.39577806048300002</v>
      </c>
      <c r="D54" s="462">
        <v>7.3871735276200001E-2</v>
      </c>
      <c r="E54" s="181">
        <v>1.5403864567800001</v>
      </c>
      <c r="F54" s="181">
        <v>0.28751219918400001</v>
      </c>
      <c r="G54" s="98">
        <v>7.4702453513559905E-2</v>
      </c>
      <c r="H54" s="98">
        <v>0.20333193598649699</v>
      </c>
      <c r="I54" s="98" t="s">
        <v>1393</v>
      </c>
    </row>
    <row r="55" spans="1:9" ht="16.5" thickBot="1">
      <c r="A55" s="465" t="s">
        <v>1369</v>
      </c>
      <c r="B55" s="466"/>
      <c r="C55" s="466"/>
      <c r="D55" s="466"/>
      <c r="E55" s="466"/>
      <c r="F55" s="466"/>
      <c r="G55" s="466"/>
      <c r="H55" s="466"/>
      <c r="I55" s="466"/>
    </row>
    <row r="56" spans="1:9" ht="16.5" thickBot="1">
      <c r="A56" s="451" t="s">
        <v>784</v>
      </c>
      <c r="B56" s="458" t="s">
        <v>1365</v>
      </c>
      <c r="C56" s="458" t="s">
        <v>1366</v>
      </c>
      <c r="D56" s="458" t="s">
        <v>1367</v>
      </c>
      <c r="E56" s="252" t="s">
        <v>1361</v>
      </c>
      <c r="F56" s="252" t="s">
        <v>1368</v>
      </c>
      <c r="G56" s="452" t="s">
        <v>774</v>
      </c>
      <c r="H56" s="452" t="s">
        <v>1372</v>
      </c>
      <c r="I56" s="452" t="s">
        <v>1385</v>
      </c>
    </row>
    <row r="57" spans="1:9">
      <c r="A57" s="227" t="s">
        <v>837</v>
      </c>
      <c r="B57" s="460">
        <v>0.137592035374</v>
      </c>
      <c r="C57" s="460">
        <v>0.32235034224499998</v>
      </c>
      <c r="D57" s="460">
        <v>5.4937640659499999E-2</v>
      </c>
      <c r="E57" s="453">
        <v>2.3427979778600001</v>
      </c>
      <c r="F57" s="453">
        <v>0.39927922070499999</v>
      </c>
      <c r="G57" s="454">
        <v>1.2360810056434701E-4</v>
      </c>
      <c r="H57" s="464">
        <v>6.3040131287817004E-3</v>
      </c>
      <c r="I57" s="3" t="s">
        <v>837</v>
      </c>
    </row>
    <row r="58" spans="1:9">
      <c r="A58" s="227" t="s">
        <v>823</v>
      </c>
      <c r="B58" s="460">
        <v>0.12699040572500001</v>
      </c>
      <c r="C58" s="460">
        <v>0.40685519544499998</v>
      </c>
      <c r="D58" s="460">
        <v>6.6873899529700007E-2</v>
      </c>
      <c r="E58" s="453">
        <v>3.2038262506800002</v>
      </c>
      <c r="F58" s="453">
        <v>0.52660592072300005</v>
      </c>
      <c r="G58" s="454">
        <v>1.4672711689231999E-4</v>
      </c>
      <c r="H58" s="464">
        <v>7.33635584461603E-3</v>
      </c>
      <c r="I58" s="3" t="s">
        <v>1386</v>
      </c>
    </row>
    <row r="59" spans="1:9">
      <c r="A59" s="227" t="s">
        <v>849</v>
      </c>
      <c r="B59" s="460">
        <v>0.12793653046299999</v>
      </c>
      <c r="C59" s="460">
        <v>0.47065109848199999</v>
      </c>
      <c r="D59" s="460">
        <v>8.5664966466200004E-2</v>
      </c>
      <c r="E59" s="453">
        <v>3.67878585403</v>
      </c>
      <c r="F59" s="453">
        <v>0.66958957035900002</v>
      </c>
      <c r="G59" s="454">
        <v>2.1614398655318999E-4</v>
      </c>
      <c r="H59" s="464">
        <v>1.05910553411063E-2</v>
      </c>
      <c r="I59" s="3" t="s">
        <v>1387</v>
      </c>
    </row>
    <row r="60" spans="1:9">
      <c r="A60" s="227" t="s">
        <v>825</v>
      </c>
      <c r="B60" s="460">
        <v>0.11473926463</v>
      </c>
      <c r="C60" s="460">
        <v>0.40306760861199997</v>
      </c>
      <c r="D60" s="460">
        <v>6.8556927813499993E-2</v>
      </c>
      <c r="E60" s="453">
        <v>3.5129003999899999</v>
      </c>
      <c r="F60" s="453">
        <v>0.59750189296400003</v>
      </c>
      <c r="G60" s="454">
        <v>3.1623573586355401E-4</v>
      </c>
      <c r="H60" s="464">
        <v>1.5179315321450599E-2</v>
      </c>
      <c r="I60" s="3" t="s">
        <v>825</v>
      </c>
    </row>
    <row r="61" spans="1:9">
      <c r="A61" s="227" t="s">
        <v>797</v>
      </c>
      <c r="B61" s="460">
        <v>0.13119076340700001</v>
      </c>
      <c r="C61" s="460">
        <v>0.360656330247</v>
      </c>
      <c r="D61" s="460">
        <v>6.2415480422300003E-2</v>
      </c>
      <c r="E61" s="453">
        <v>2.7490984950500001</v>
      </c>
      <c r="F61" s="453">
        <v>0.47576124112200002</v>
      </c>
      <c r="G61" s="454">
        <v>5.13656024031389E-4</v>
      </c>
      <c r="H61" s="464">
        <v>2.4141833129475199E-2</v>
      </c>
      <c r="I61" s="3" t="s">
        <v>1389</v>
      </c>
    </row>
    <row r="62" spans="1:9">
      <c r="A62" s="227" t="s">
        <v>47</v>
      </c>
      <c r="B62" s="460">
        <v>0.12719506391300001</v>
      </c>
      <c r="C62" s="460">
        <v>0.32958084114800001</v>
      </c>
      <c r="D62" s="460">
        <v>5.8893936893699997E-2</v>
      </c>
      <c r="E62" s="453">
        <v>2.5911448998800002</v>
      </c>
      <c r="F62" s="453">
        <v>0.46302061638199998</v>
      </c>
      <c r="G62" s="454">
        <v>5.2173007641675301E-4</v>
      </c>
      <c r="H62" s="464">
        <v>2.4141833129475199E-2</v>
      </c>
      <c r="I62" s="3" t="s">
        <v>1333</v>
      </c>
    </row>
    <row r="63" spans="1:9">
      <c r="A63" s="227" t="s">
        <v>1362</v>
      </c>
      <c r="B63" s="460">
        <v>0.13050247443499999</v>
      </c>
      <c r="C63" s="460">
        <v>0.29294715015</v>
      </c>
      <c r="D63" s="460">
        <v>4.8532790441500002E-2</v>
      </c>
      <c r="E63" s="453">
        <v>2.2447631849</v>
      </c>
      <c r="F63" s="453">
        <v>0.371891725821</v>
      </c>
      <c r="G63" s="454">
        <v>8.9707555665958095E-4</v>
      </c>
      <c r="H63" s="464">
        <v>4.0368400049681098E-2</v>
      </c>
      <c r="I63" s="3" t="s">
        <v>1388</v>
      </c>
    </row>
    <row r="64" spans="1:9">
      <c r="A64" s="3" t="s">
        <v>4</v>
      </c>
      <c r="B64" s="461">
        <v>0.134074766333</v>
      </c>
      <c r="C64" s="461">
        <v>0.32540896071699998</v>
      </c>
      <c r="D64" s="461">
        <v>4.6460062767899997E-2</v>
      </c>
      <c r="E64" s="103">
        <v>2.4270708770699998</v>
      </c>
      <c r="F64" s="103">
        <v>0.34652354084600001</v>
      </c>
      <c r="G64" s="13">
        <v>1.26196729035567E-3</v>
      </c>
      <c r="H64" s="184">
        <v>5.55265607756497E-2</v>
      </c>
      <c r="I64" s="3" t="s">
        <v>1333</v>
      </c>
    </row>
    <row r="65" spans="1:9">
      <c r="A65" s="3" t="s">
        <v>817</v>
      </c>
      <c r="B65" s="461">
        <v>0.13433411187300001</v>
      </c>
      <c r="C65" s="461">
        <v>0.35922739465699999</v>
      </c>
      <c r="D65" s="461">
        <v>6.2955542611999996E-2</v>
      </c>
      <c r="E65" s="103">
        <v>2.6741338417199998</v>
      </c>
      <c r="F65" s="103">
        <v>0.46864896588100002</v>
      </c>
      <c r="G65" s="13">
        <v>1.95111180328563E-3</v>
      </c>
      <c r="H65" s="184">
        <v>8.3897807541282302E-2</v>
      </c>
      <c r="I65" s="3" t="s">
        <v>817</v>
      </c>
    </row>
    <row r="66" spans="1:9">
      <c r="A66" s="3" t="s">
        <v>827</v>
      </c>
      <c r="B66" s="461">
        <v>0.151126987218</v>
      </c>
      <c r="C66" s="461">
        <v>0.34551870032999998</v>
      </c>
      <c r="D66" s="461">
        <v>5.6619433793699998E-2</v>
      </c>
      <c r="E66" s="103">
        <v>2.2862806087099998</v>
      </c>
      <c r="F66" s="103">
        <v>0.37464806806399997</v>
      </c>
      <c r="G66" s="13">
        <v>2.5767327826698499E-3</v>
      </c>
      <c r="H66" s="184">
        <v>0.108222776872133</v>
      </c>
      <c r="I66" s="3" t="s">
        <v>827</v>
      </c>
    </row>
    <row r="67" spans="1:9">
      <c r="A67" s="3" t="s">
        <v>818</v>
      </c>
      <c r="B67" s="461">
        <v>0.129415773007</v>
      </c>
      <c r="C67" s="461">
        <v>0.29656745503999998</v>
      </c>
      <c r="D67" s="461">
        <v>5.3942433850399998E-2</v>
      </c>
      <c r="E67" s="103">
        <v>2.2915866292799998</v>
      </c>
      <c r="F67" s="103">
        <v>0.41681498782699999</v>
      </c>
      <c r="G67" s="13">
        <v>2.6610777193117698E-3</v>
      </c>
      <c r="H67" s="184">
        <v>0.109104186491782</v>
      </c>
      <c r="I67" s="3" t="s">
        <v>818</v>
      </c>
    </row>
    <row r="68" spans="1:9">
      <c r="A68" s="3" t="s">
        <v>1373</v>
      </c>
      <c r="B68" s="461">
        <v>0.13244135913800001</v>
      </c>
      <c r="C68" s="461">
        <v>0.29071495894400001</v>
      </c>
      <c r="D68" s="461">
        <v>4.9800355411299999E-2</v>
      </c>
      <c r="E68" s="103">
        <v>2.1950466292100002</v>
      </c>
      <c r="F68" s="103">
        <v>0.376018154263</v>
      </c>
      <c r="G68" s="13">
        <v>5.9188830152060003E-3</v>
      </c>
      <c r="H68" s="184">
        <v>0.23675532060824001</v>
      </c>
      <c r="I68" s="3" t="s">
        <v>1391</v>
      </c>
    </row>
    <row r="69" spans="1:9">
      <c r="A69" s="3" t="s">
        <v>832</v>
      </c>
      <c r="B69" s="461">
        <v>0.12845522154299999</v>
      </c>
      <c r="C69" s="461">
        <v>0.31976940966400003</v>
      </c>
      <c r="D69" s="461">
        <v>6.8328434862999998E-2</v>
      </c>
      <c r="E69" s="103">
        <v>2.4893453595900001</v>
      </c>
      <c r="F69" s="103">
        <v>0.53192415257299996</v>
      </c>
      <c r="G69" s="13">
        <v>6.7548010440893697E-3</v>
      </c>
      <c r="H69" s="184">
        <v>0.26343724071948499</v>
      </c>
      <c r="I69" s="3" t="s">
        <v>832</v>
      </c>
    </row>
    <row r="70" spans="1:9">
      <c r="A70" s="3" t="s">
        <v>3</v>
      </c>
      <c r="B70" s="461">
        <v>0.13332826720400001</v>
      </c>
      <c r="C70" s="461">
        <v>0.26746132296500003</v>
      </c>
      <c r="D70" s="461">
        <v>5.2599542947599998E-2</v>
      </c>
      <c r="E70" s="103">
        <v>2.0060361435199998</v>
      </c>
      <c r="F70" s="103">
        <v>0.39451156195600001</v>
      </c>
      <c r="G70" s="13">
        <v>6.9675953271013504E-3</v>
      </c>
      <c r="H70" s="184">
        <v>0.264768622429851</v>
      </c>
      <c r="I70" s="3" t="s">
        <v>1333</v>
      </c>
    </row>
    <row r="71" spans="1:9">
      <c r="A71" s="3" t="s">
        <v>1363</v>
      </c>
      <c r="B71" s="461">
        <v>0.13552666520100001</v>
      </c>
      <c r="C71" s="461">
        <v>0.26695696890600001</v>
      </c>
      <c r="D71" s="461">
        <v>5.63608827211E-2</v>
      </c>
      <c r="E71" s="103">
        <v>1.96977449796</v>
      </c>
      <c r="F71" s="103">
        <v>0.41586563527999998</v>
      </c>
      <c r="G71" s="13">
        <v>7.8816180031941099E-3</v>
      </c>
      <c r="H71" s="184">
        <v>0.29161986611818203</v>
      </c>
      <c r="I71" s="3" t="s">
        <v>1390</v>
      </c>
    </row>
    <row r="72" spans="1:9">
      <c r="A72" s="3" t="s">
        <v>815</v>
      </c>
      <c r="B72" s="461">
        <v>0.148266469658</v>
      </c>
      <c r="C72" s="461">
        <v>0.31669814236900001</v>
      </c>
      <c r="D72" s="461">
        <v>5.9580078583899999E-2</v>
      </c>
      <c r="E72" s="103">
        <v>2.1360064962699998</v>
      </c>
      <c r="F72" s="103">
        <v>0.401844589147</v>
      </c>
      <c r="G72" s="13">
        <v>8.2422803736112004E-3</v>
      </c>
      <c r="H72" s="184">
        <v>0.296722093450003</v>
      </c>
      <c r="I72" s="3" t="s">
        <v>1392</v>
      </c>
    </row>
    <row r="73" spans="1:9">
      <c r="A73" s="3" t="s">
        <v>828</v>
      </c>
      <c r="B73" s="461">
        <v>0.1236603486</v>
      </c>
      <c r="C73" s="461">
        <v>0.25426270680000002</v>
      </c>
      <c r="D73" s="461">
        <v>4.5118081962500001E-2</v>
      </c>
      <c r="E73" s="103">
        <v>2.0561377165699999</v>
      </c>
      <c r="F73" s="103">
        <v>0.36485488253300002</v>
      </c>
      <c r="G73" s="13">
        <v>1.0658076480395001E-2</v>
      </c>
      <c r="H73" s="184">
        <v>0.37303267681382801</v>
      </c>
      <c r="I73" s="3" t="s">
        <v>828</v>
      </c>
    </row>
    <row r="74" spans="1:9">
      <c r="A74" s="3" t="s">
        <v>816</v>
      </c>
      <c r="B74" s="461">
        <v>0.14461298549500001</v>
      </c>
      <c r="C74" s="461">
        <v>0.275689173028</v>
      </c>
      <c r="D74" s="461">
        <v>5.5113139560400003E-2</v>
      </c>
      <c r="E74" s="103">
        <v>1.9063929292699999</v>
      </c>
      <c r="F74" s="103">
        <v>0.38110781940999999</v>
      </c>
      <c r="G74" s="13">
        <v>1.3162065420426101E-2</v>
      </c>
      <c r="H74" s="184">
        <v>0.447510224294489</v>
      </c>
      <c r="I74" s="3" t="s">
        <v>1333</v>
      </c>
    </row>
    <row r="75" spans="1:9">
      <c r="A75" s="3" t="s">
        <v>824</v>
      </c>
      <c r="B75" s="461">
        <v>0.147007486296</v>
      </c>
      <c r="C75" s="461">
        <v>0.26751816101199999</v>
      </c>
      <c r="D75" s="461">
        <v>5.92598688855E-2</v>
      </c>
      <c r="E75" s="103">
        <v>1.8197587602700001</v>
      </c>
      <c r="F75" s="103">
        <v>0.40310783061900002</v>
      </c>
      <c r="G75" s="13">
        <v>1.7230987078050899E-2</v>
      </c>
      <c r="H75" s="184">
        <v>0.56620079280722002</v>
      </c>
      <c r="I75" s="3" t="s">
        <v>1395</v>
      </c>
    </row>
    <row r="76" spans="1:9">
      <c r="A76" s="3" t="s">
        <v>848</v>
      </c>
      <c r="B76" s="461">
        <v>0.10667204146000001</v>
      </c>
      <c r="C76" s="461">
        <v>0.28756532164900001</v>
      </c>
      <c r="D76" s="461">
        <v>6.5649069933000001E-2</v>
      </c>
      <c r="E76" s="103">
        <v>2.69578905318</v>
      </c>
      <c r="F76" s="103">
        <v>0.61542901995900001</v>
      </c>
      <c r="G76" s="13">
        <v>1.71575997820369E-2</v>
      </c>
      <c r="H76" s="184">
        <v>0.56620079280722002</v>
      </c>
      <c r="I76" s="3" t="s">
        <v>848</v>
      </c>
    </row>
    <row r="77" spans="1:9">
      <c r="A77" s="3" t="s">
        <v>1376</v>
      </c>
      <c r="B77" s="461">
        <v>0.186897380191</v>
      </c>
      <c r="C77" s="461">
        <v>0.36977288657399998</v>
      </c>
      <c r="D77" s="461">
        <v>6.50799371574E-2</v>
      </c>
      <c r="E77" s="103">
        <v>1.9784808443899999</v>
      </c>
      <c r="F77" s="103">
        <v>0.348212142359</v>
      </c>
      <c r="G77" s="13">
        <v>2.6708223194572198E-2</v>
      </c>
      <c r="H77" s="184">
        <v>0.82795491903174001</v>
      </c>
      <c r="I77" s="3" t="s">
        <v>1393</v>
      </c>
    </row>
    <row r="78" spans="1:9">
      <c r="A78" s="3" t="s">
        <v>841</v>
      </c>
      <c r="B78" s="461">
        <v>0.180850569495</v>
      </c>
      <c r="C78" s="461">
        <v>0.349067562341</v>
      </c>
      <c r="D78" s="461">
        <v>5.9784842835399997E-2</v>
      </c>
      <c r="E78" s="103">
        <v>1.9301435617</v>
      </c>
      <c r="F78" s="103">
        <v>0.33057591691499999</v>
      </c>
      <c r="G78" s="13">
        <v>2.6718252922711301E-2</v>
      </c>
      <c r="H78" s="184">
        <v>0.82795491903174001</v>
      </c>
      <c r="I78" s="3" t="s">
        <v>1393</v>
      </c>
    </row>
    <row r="79" spans="1:9">
      <c r="A79" s="3" t="s">
        <v>826</v>
      </c>
      <c r="B79" s="461">
        <v>0.125231687328</v>
      </c>
      <c r="C79" s="461">
        <v>0.24097316620100001</v>
      </c>
      <c r="D79" s="461">
        <v>5.0222427749499997E-2</v>
      </c>
      <c r="E79" s="103">
        <v>1.9242187927200001</v>
      </c>
      <c r="F79" s="103">
        <v>0.40103610213300001</v>
      </c>
      <c r="G79" s="13">
        <v>2.7905447539517399E-2</v>
      </c>
      <c r="H79" s="184">
        <v>0.82795491903174001</v>
      </c>
      <c r="I79" s="3" t="s">
        <v>826</v>
      </c>
    </row>
    <row r="80" spans="1:9">
      <c r="A80" s="3" t="s">
        <v>844</v>
      </c>
      <c r="B80" s="461">
        <v>0.13362804112400001</v>
      </c>
      <c r="C80" s="461">
        <v>0.27270676930400001</v>
      </c>
      <c r="D80" s="461">
        <v>5.7605970103899999E-2</v>
      </c>
      <c r="E80" s="103">
        <v>2.0407899944499999</v>
      </c>
      <c r="F80" s="103">
        <v>0.43109192965199999</v>
      </c>
      <c r="G80" s="13">
        <v>2.84802386239476E-2</v>
      </c>
      <c r="H80" s="184">
        <v>0.82795491903174001</v>
      </c>
      <c r="I80" s="3" t="s">
        <v>844</v>
      </c>
    </row>
    <row r="81" spans="1:9">
      <c r="A81" s="3" t="s">
        <v>833</v>
      </c>
      <c r="B81" s="461">
        <v>0.13050264218800001</v>
      </c>
      <c r="C81" s="461">
        <v>0.28592109064799998</v>
      </c>
      <c r="D81" s="461">
        <v>6.5761963425600006E-2</v>
      </c>
      <c r="E81" s="103">
        <v>2.1909218530399999</v>
      </c>
      <c r="F81" s="103">
        <v>0.50391288883700003</v>
      </c>
      <c r="G81" s="13">
        <v>2.7550054181734999E-2</v>
      </c>
      <c r="H81" s="184">
        <v>0.82795491903174001</v>
      </c>
      <c r="I81" s="3" t="s">
        <v>833</v>
      </c>
    </row>
    <row r="82" spans="1:9">
      <c r="A82" s="3" t="s">
        <v>847</v>
      </c>
      <c r="B82" s="461">
        <v>0.13793995429399999</v>
      </c>
      <c r="C82" s="461">
        <v>0.28031583957700001</v>
      </c>
      <c r="D82" s="461">
        <v>6.0097167180099997E-2</v>
      </c>
      <c r="E82" s="103">
        <v>2.03215842003</v>
      </c>
      <c r="F82" s="103">
        <v>0.43567628746600001</v>
      </c>
      <c r="G82" s="13">
        <v>2.8574647723788101E-2</v>
      </c>
      <c r="H82" s="184">
        <v>0.82795491903174001</v>
      </c>
      <c r="I82" s="3" t="s">
        <v>847</v>
      </c>
    </row>
    <row r="83" spans="1:9">
      <c r="A83" s="3" t="s">
        <v>910</v>
      </c>
      <c r="B83" s="461">
        <v>0.18234507752599999</v>
      </c>
      <c r="C83" s="461">
        <v>0.362515175671</v>
      </c>
      <c r="D83" s="461">
        <v>6.7932878182900003E-2</v>
      </c>
      <c r="E83" s="103">
        <v>1.98807217935</v>
      </c>
      <c r="F83" s="103">
        <v>0.37255120403899999</v>
      </c>
      <c r="G83" s="13">
        <v>3.3207604973479403E-2</v>
      </c>
      <c r="H83" s="184">
        <v>0.83019012433698502</v>
      </c>
      <c r="I83" s="3" t="s">
        <v>1393</v>
      </c>
    </row>
    <row r="84" spans="1:9">
      <c r="A84" s="3" t="s">
        <v>796</v>
      </c>
      <c r="B84" s="461">
        <v>0.14125524918900001</v>
      </c>
      <c r="C84" s="461">
        <v>0.25058983928599998</v>
      </c>
      <c r="D84" s="461">
        <v>6.0666296276099999E-2</v>
      </c>
      <c r="E84" s="103">
        <v>1.77402143089</v>
      </c>
      <c r="F84" s="103">
        <v>0.429479942334</v>
      </c>
      <c r="G84" s="13">
        <v>3.3929726584522299E-2</v>
      </c>
      <c r="H84" s="184">
        <v>0.83019012433698502</v>
      </c>
      <c r="I84" s="3" t="s">
        <v>1389</v>
      </c>
    </row>
    <row r="85" spans="1:9">
      <c r="A85" s="3" t="s">
        <v>1375</v>
      </c>
      <c r="B85" s="461">
        <v>0.140298220531</v>
      </c>
      <c r="C85" s="461">
        <v>0.28087487416000001</v>
      </c>
      <c r="D85" s="461">
        <v>6.2296031668399997E-2</v>
      </c>
      <c r="E85" s="103">
        <v>2.0019845803999998</v>
      </c>
      <c r="F85" s="103">
        <v>0.44402581467399999</v>
      </c>
      <c r="G85" s="13">
        <v>3.9554203521719997E-2</v>
      </c>
      <c r="H85" s="184">
        <v>0.90974668099956202</v>
      </c>
      <c r="I85" s="3" t="s">
        <v>1375</v>
      </c>
    </row>
    <row r="86" spans="1:9">
      <c r="A86" s="3" t="s">
        <v>822</v>
      </c>
      <c r="B86" s="461">
        <v>0.114563124386</v>
      </c>
      <c r="C86" s="461">
        <v>0.25960154581599998</v>
      </c>
      <c r="D86" s="461">
        <v>6.2421901008399998E-2</v>
      </c>
      <c r="E86" s="103">
        <v>2.2660131452200001</v>
      </c>
      <c r="F86" s="103">
        <v>0.54486905226299998</v>
      </c>
      <c r="G86" s="13">
        <v>4.0867726778118299E-2</v>
      </c>
      <c r="H86" s="184">
        <v>0.90974668099956202</v>
      </c>
      <c r="I86" s="3" t="s">
        <v>1388</v>
      </c>
    </row>
    <row r="87" spans="1:9">
      <c r="A87" s="3" t="s">
        <v>845</v>
      </c>
      <c r="B87" s="461">
        <v>0.15498680709599999</v>
      </c>
      <c r="C87" s="461">
        <v>0.25757654367600002</v>
      </c>
      <c r="D87" s="461">
        <v>5.5087371240400002E-2</v>
      </c>
      <c r="E87" s="103">
        <v>1.66192560839</v>
      </c>
      <c r="F87" s="103">
        <v>0.35543264793099999</v>
      </c>
      <c r="G87" s="13">
        <v>4.7364459476245797E-2</v>
      </c>
      <c r="H87" s="184">
        <v>0.99465364900116204</v>
      </c>
      <c r="I87" s="3" t="s">
        <v>1396</v>
      </c>
    </row>
    <row r="88" spans="1:9">
      <c r="A88" s="3" t="s">
        <v>839</v>
      </c>
      <c r="B88" s="461">
        <v>0.17905679080199999</v>
      </c>
      <c r="C88" s="461">
        <v>0.32142572985099999</v>
      </c>
      <c r="D88" s="461">
        <v>6.09873503077E-2</v>
      </c>
      <c r="E88" s="103">
        <v>1.7951049407899999</v>
      </c>
      <c r="F88" s="103">
        <v>0.340603392</v>
      </c>
      <c r="G88" s="13">
        <v>4.90041062950951E-2</v>
      </c>
      <c r="H88" s="184">
        <v>0.99465364900116204</v>
      </c>
      <c r="I88" s="3" t="s">
        <v>1393</v>
      </c>
    </row>
    <row r="89" spans="1:9">
      <c r="A89" s="3" t="s">
        <v>793</v>
      </c>
      <c r="B89" s="461">
        <v>0.15339047322800001</v>
      </c>
      <c r="C89" s="461">
        <v>0.23306206630000001</v>
      </c>
      <c r="D89" s="461">
        <v>4.9916383255899997E-2</v>
      </c>
      <c r="E89" s="103">
        <v>1.5194037895200001</v>
      </c>
      <c r="F89" s="103">
        <v>0.32542036154699999</v>
      </c>
      <c r="G89" s="13">
        <v>8.6262286105982494E-2</v>
      </c>
      <c r="H89" s="184">
        <v>1</v>
      </c>
      <c r="I89" s="3" t="s">
        <v>1394</v>
      </c>
    </row>
    <row r="90" spans="1:9">
      <c r="A90" s="82" t="s">
        <v>794</v>
      </c>
      <c r="B90" s="459">
        <v>0.14847498615599999</v>
      </c>
      <c r="C90" s="459">
        <v>0.24186088207799999</v>
      </c>
      <c r="D90" s="459">
        <v>5.7027070502699999E-2</v>
      </c>
      <c r="E90" s="88">
        <v>1.62896719736</v>
      </c>
      <c r="F90" s="88">
        <v>0.38408537342900001</v>
      </c>
      <c r="G90" s="457">
        <v>6.5912627854921399E-2</v>
      </c>
      <c r="H90" s="171">
        <v>1</v>
      </c>
      <c r="I90" s="3" t="s">
        <v>1394</v>
      </c>
    </row>
    <row r="91" spans="1:9">
      <c r="A91" s="82" t="s">
        <v>792</v>
      </c>
      <c r="B91" s="459">
        <v>0.12872748403500001</v>
      </c>
      <c r="C91" s="459">
        <v>0.21718534925800001</v>
      </c>
      <c r="D91" s="459">
        <v>4.8543735843999999E-2</v>
      </c>
      <c r="E91" s="88">
        <v>1.6871715538200001</v>
      </c>
      <c r="F91" s="88">
        <v>0.377104673552</v>
      </c>
      <c r="G91" s="457">
        <v>7.0329748578816006E-2</v>
      </c>
      <c r="H91" s="171">
        <v>1</v>
      </c>
      <c r="I91" s="3" t="s">
        <v>1157</v>
      </c>
    </row>
    <row r="92" spans="1:9">
      <c r="A92" s="82" t="s">
        <v>819</v>
      </c>
      <c r="B92" s="459">
        <v>0.15792868467400001</v>
      </c>
      <c r="C92" s="459">
        <v>0.245041707897</v>
      </c>
      <c r="D92" s="459">
        <v>5.4153164718699999E-2</v>
      </c>
      <c r="E92" s="88">
        <v>1.55159721873</v>
      </c>
      <c r="F92" s="88">
        <v>0.34289631950400001</v>
      </c>
      <c r="G92" s="457">
        <v>0.103277973628806</v>
      </c>
      <c r="H92" s="171">
        <v>1</v>
      </c>
      <c r="I92" s="3" t="s">
        <v>1396</v>
      </c>
    </row>
    <row r="93" spans="1:9">
      <c r="A93" s="82" t="s">
        <v>834</v>
      </c>
      <c r="B93" s="459">
        <v>0.16528631428900001</v>
      </c>
      <c r="C93" s="459">
        <v>0.21363077837700001</v>
      </c>
      <c r="D93" s="459">
        <v>5.0672999899000003E-2</v>
      </c>
      <c r="E93" s="88">
        <v>1.2924892136199999</v>
      </c>
      <c r="F93" s="88">
        <v>0.30657710601799998</v>
      </c>
      <c r="G93" s="457">
        <v>0.316229013686667</v>
      </c>
      <c r="H93" s="171">
        <v>1</v>
      </c>
      <c r="I93" s="3" t="s">
        <v>1396</v>
      </c>
    </row>
    <row r="94" spans="1:9">
      <c r="A94" s="82" t="s">
        <v>846</v>
      </c>
      <c r="B94" s="459">
        <v>0.17874191914699999</v>
      </c>
      <c r="C94" s="459">
        <v>0.31868601000699998</v>
      </c>
      <c r="D94" s="459">
        <v>6.3076336926499998E-2</v>
      </c>
      <c r="E94" s="88">
        <v>1.7829393996</v>
      </c>
      <c r="F94" s="88">
        <v>0.35289056550100001</v>
      </c>
      <c r="G94" s="457">
        <v>6.5403434448156203E-2</v>
      </c>
      <c r="H94" s="171">
        <v>1</v>
      </c>
      <c r="I94" s="3" t="s">
        <v>1393</v>
      </c>
    </row>
    <row r="95" spans="1:9">
      <c r="A95" s="82" t="s">
        <v>831</v>
      </c>
      <c r="B95" s="459">
        <v>0.16463325336599999</v>
      </c>
      <c r="C95" s="459">
        <v>0.237276028306</v>
      </c>
      <c r="D95" s="459">
        <v>5.6271609505799999E-2</v>
      </c>
      <c r="E95" s="88">
        <v>1.4412399892200001</v>
      </c>
      <c r="F95" s="88">
        <v>0.34179977832800001</v>
      </c>
      <c r="G95" s="457">
        <v>0.20683211027839299</v>
      </c>
      <c r="H95" s="171">
        <v>1</v>
      </c>
      <c r="I95" s="3" t="s">
        <v>1393</v>
      </c>
    </row>
    <row r="96" spans="1:9">
      <c r="A96" s="82" t="s">
        <v>829</v>
      </c>
      <c r="B96" s="459">
        <v>0.16049815144999999</v>
      </c>
      <c r="C96" s="459">
        <v>0.24088532621700001</v>
      </c>
      <c r="D96" s="459">
        <v>6.0059659257399998E-2</v>
      </c>
      <c r="E96" s="88">
        <v>1.5008604400800001</v>
      </c>
      <c r="F96" s="88">
        <v>0.374207794388</v>
      </c>
      <c r="G96" s="457">
        <v>0.194258468102943</v>
      </c>
      <c r="H96" s="171">
        <v>1</v>
      </c>
      <c r="I96" s="3" t="s">
        <v>1393</v>
      </c>
    </row>
    <row r="97" spans="1:14">
      <c r="A97" s="82" t="s">
        <v>836</v>
      </c>
      <c r="B97" s="459">
        <v>0.18281361057500001</v>
      </c>
      <c r="C97" s="459">
        <v>0.334897208813</v>
      </c>
      <c r="D97" s="459">
        <v>6.6769915366800006E-2</v>
      </c>
      <c r="E97" s="88">
        <v>1.83190522719</v>
      </c>
      <c r="F97" s="88">
        <v>0.36523492510700001</v>
      </c>
      <c r="G97" s="457">
        <v>6.1514375611153499E-2</v>
      </c>
      <c r="H97" s="171">
        <v>1</v>
      </c>
      <c r="I97" s="3" t="s">
        <v>1393</v>
      </c>
    </row>
    <row r="98" spans="1:14">
      <c r="A98" s="82" t="s">
        <v>835</v>
      </c>
      <c r="B98" s="459">
        <v>0.189662782019</v>
      </c>
      <c r="C98" s="459">
        <v>0.28696628042700001</v>
      </c>
      <c r="D98" s="459">
        <v>7.0919793292599995E-2</v>
      </c>
      <c r="E98" s="88">
        <v>1.51303422512</v>
      </c>
      <c r="F98" s="88">
        <v>0.37392572510799998</v>
      </c>
      <c r="G98" s="457">
        <v>0.211046155645013</v>
      </c>
      <c r="H98" s="171">
        <v>1</v>
      </c>
      <c r="I98" s="3" t="s">
        <v>1393</v>
      </c>
    </row>
    <row r="99" spans="1:14">
      <c r="A99" s="82" t="s">
        <v>843</v>
      </c>
      <c r="B99" s="459">
        <v>0.184165193379</v>
      </c>
      <c r="C99" s="459">
        <v>0.305101225704</v>
      </c>
      <c r="D99" s="459">
        <v>5.4918097500599998E-2</v>
      </c>
      <c r="E99" s="88">
        <v>1.6566714920800001</v>
      </c>
      <c r="F99" s="88">
        <v>0.29820020001000003</v>
      </c>
      <c r="G99" s="457">
        <v>6.5143680069308194E-2</v>
      </c>
      <c r="H99" s="171">
        <v>1</v>
      </c>
      <c r="I99" s="3" t="s">
        <v>1393</v>
      </c>
    </row>
    <row r="100" spans="1:14">
      <c r="A100" s="82" t="s">
        <v>842</v>
      </c>
      <c r="B100" s="459">
        <v>0.177964553537</v>
      </c>
      <c r="C100" s="459">
        <v>0.296125667107</v>
      </c>
      <c r="D100" s="459">
        <v>5.5746061612700001E-2</v>
      </c>
      <c r="E100" s="88">
        <v>1.66395869976</v>
      </c>
      <c r="F100" s="88">
        <v>0.31324249972599999</v>
      </c>
      <c r="G100" s="457">
        <v>7.3322237668945495E-2</v>
      </c>
      <c r="H100" s="171">
        <v>1</v>
      </c>
      <c r="I100" s="3" t="s">
        <v>1393</v>
      </c>
    </row>
    <row r="101" spans="1:14">
      <c r="A101" s="3" t="s">
        <v>1364</v>
      </c>
      <c r="B101" s="461">
        <v>0.17208163714499999</v>
      </c>
      <c r="C101" s="461">
        <v>0.26385151781900001</v>
      </c>
      <c r="D101" s="461">
        <v>5.3112173390400003E-2</v>
      </c>
      <c r="E101" s="103">
        <v>1.53329269873</v>
      </c>
      <c r="F101" s="103">
        <v>0.308645212073</v>
      </c>
      <c r="G101" s="13">
        <v>8.2510073433137696E-2</v>
      </c>
      <c r="H101" s="184">
        <v>1</v>
      </c>
      <c r="I101" s="3" t="s">
        <v>1393</v>
      </c>
    </row>
    <row r="102" spans="1:14">
      <c r="A102" s="3" t="s">
        <v>1374</v>
      </c>
      <c r="B102" s="461">
        <v>0.181026374234</v>
      </c>
      <c r="C102" s="461">
        <v>0.27506406951700002</v>
      </c>
      <c r="D102" s="461">
        <v>5.6337086538E-2</v>
      </c>
      <c r="E102" s="103">
        <v>1.5194695838200001</v>
      </c>
      <c r="F102" s="103">
        <v>0.31120927421</v>
      </c>
      <c r="G102" s="13">
        <v>0.13497635052361701</v>
      </c>
      <c r="H102" s="184">
        <v>1</v>
      </c>
      <c r="I102" s="3" t="s">
        <v>1393</v>
      </c>
    </row>
    <row r="103" spans="1:14">
      <c r="A103" s="3" t="s">
        <v>795</v>
      </c>
      <c r="B103" s="461">
        <v>0.145916087794</v>
      </c>
      <c r="C103" s="461">
        <v>0.215954178341</v>
      </c>
      <c r="D103" s="461">
        <v>5.5710697922900003E-2</v>
      </c>
      <c r="E103" s="103">
        <v>1.4799888182600001</v>
      </c>
      <c r="F103" s="103">
        <v>0.38179955867100002</v>
      </c>
      <c r="G103" s="13">
        <v>0.176216047607029</v>
      </c>
      <c r="H103" s="184">
        <v>1</v>
      </c>
      <c r="I103" s="3" t="s">
        <v>1386</v>
      </c>
    </row>
    <row r="104" spans="1:14">
      <c r="A104" s="3" t="s">
        <v>820</v>
      </c>
      <c r="B104" s="461">
        <v>0.14602965631299999</v>
      </c>
      <c r="C104" s="461">
        <v>0.23448992158099999</v>
      </c>
      <c r="D104" s="461">
        <v>5.8786914372499999E-2</v>
      </c>
      <c r="E104" s="103">
        <v>1.6057691807300001</v>
      </c>
      <c r="F104" s="103">
        <v>0.402568326576</v>
      </c>
      <c r="G104" s="13">
        <v>8.2835110448433294E-2</v>
      </c>
      <c r="H104" s="184">
        <v>1</v>
      </c>
      <c r="I104" s="3" t="s">
        <v>1389</v>
      </c>
    </row>
    <row r="105" spans="1:14">
      <c r="A105" s="3" t="s">
        <v>840</v>
      </c>
      <c r="B105" s="461">
        <v>0.15849317221699999</v>
      </c>
      <c r="C105" s="461">
        <v>0.19852649183900001</v>
      </c>
      <c r="D105" s="461">
        <v>5.06505517032E-2</v>
      </c>
      <c r="E105" s="103">
        <v>1.2525870298499999</v>
      </c>
      <c r="F105" s="103">
        <v>0.31957560691600001</v>
      </c>
      <c r="G105" s="13">
        <v>0.41523151747460302</v>
      </c>
      <c r="H105" s="184">
        <v>1</v>
      </c>
      <c r="I105" s="3" t="s">
        <v>1398</v>
      </c>
    </row>
    <row r="106" spans="1:14">
      <c r="A106" s="3" t="s">
        <v>838</v>
      </c>
      <c r="B106" s="461">
        <v>0.15321215220100001</v>
      </c>
      <c r="C106" s="461">
        <v>0.21712660374199999</v>
      </c>
      <c r="D106" s="461">
        <v>5.7595806170300003E-2</v>
      </c>
      <c r="E106" s="103">
        <v>1.4171630684900001</v>
      </c>
      <c r="F106" s="103">
        <v>0.37592191835299998</v>
      </c>
      <c r="G106" s="13">
        <v>0.23377890592405501</v>
      </c>
      <c r="H106" s="184">
        <v>1</v>
      </c>
      <c r="I106" s="3" t="s">
        <v>1398</v>
      </c>
    </row>
    <row r="107" spans="1:14" ht="16.5" thickBot="1">
      <c r="A107" s="68" t="s">
        <v>821</v>
      </c>
      <c r="B107" s="462">
        <v>0.13703392243000001</v>
      </c>
      <c r="C107" s="462">
        <v>0.201582365416</v>
      </c>
      <c r="D107" s="462">
        <v>5.1338435013300002E-2</v>
      </c>
      <c r="E107" s="181">
        <v>1.4710398844399999</v>
      </c>
      <c r="F107" s="181">
        <v>0.37464033797500002</v>
      </c>
      <c r="G107" s="98">
        <v>0.224643728840759</v>
      </c>
      <c r="H107" s="98">
        <v>1</v>
      </c>
      <c r="I107" s="98" t="s">
        <v>1397</v>
      </c>
    </row>
    <row r="108" spans="1:14" ht="16.5" thickBot="1">
      <c r="A108" s="465" t="s">
        <v>1371</v>
      </c>
      <c r="B108" s="466"/>
      <c r="C108" s="466"/>
      <c r="D108" s="466"/>
      <c r="E108" s="466"/>
      <c r="F108" s="466"/>
      <c r="G108" s="466"/>
      <c r="H108" s="466"/>
      <c r="I108" s="466"/>
      <c r="J108" s="455"/>
      <c r="K108" s="455"/>
      <c r="L108" s="455"/>
      <c r="M108" s="455"/>
      <c r="N108" s="455"/>
    </row>
    <row r="109" spans="1:14" ht="16.5" thickBot="1">
      <c r="A109" s="451" t="s">
        <v>784</v>
      </c>
      <c r="B109" s="458" t="s">
        <v>1365</v>
      </c>
      <c r="C109" s="458" t="s">
        <v>1366</v>
      </c>
      <c r="D109" s="458" t="s">
        <v>1367</v>
      </c>
      <c r="E109" s="252" t="s">
        <v>1361</v>
      </c>
      <c r="F109" s="252" t="s">
        <v>1368</v>
      </c>
      <c r="G109" s="452" t="s">
        <v>774</v>
      </c>
      <c r="H109" s="452" t="s">
        <v>1372</v>
      </c>
      <c r="I109" s="452" t="s">
        <v>1385</v>
      </c>
    </row>
    <row r="110" spans="1:14">
      <c r="A110" s="227" t="s">
        <v>823</v>
      </c>
      <c r="B110" s="460">
        <v>7.0723159707700003E-2</v>
      </c>
      <c r="C110" s="460">
        <v>0.293737324942</v>
      </c>
      <c r="D110" s="460">
        <v>5.1963634487199997E-2</v>
      </c>
      <c r="E110" s="453">
        <v>4.1533399547699998</v>
      </c>
      <c r="F110" s="453">
        <v>0.73474707156700003</v>
      </c>
      <c r="G110" s="454">
        <v>1.36945528291715E-4</v>
      </c>
      <c r="H110" s="454">
        <v>6.9842219428774997E-3</v>
      </c>
      <c r="I110" s="3" t="s">
        <v>1386</v>
      </c>
    </row>
    <row r="111" spans="1:14">
      <c r="A111" s="227" t="s">
        <v>849</v>
      </c>
      <c r="B111" s="460">
        <v>6.9154337268999999E-2</v>
      </c>
      <c r="C111" s="460">
        <v>0.24813010660000001</v>
      </c>
      <c r="D111" s="460">
        <v>6.1390299978899998E-2</v>
      </c>
      <c r="E111" s="453">
        <v>3.58806282294</v>
      </c>
      <c r="F111" s="453">
        <v>0.88772884540999997</v>
      </c>
      <c r="G111" s="454">
        <v>2.7559899761048798E-4</v>
      </c>
      <c r="H111" s="454">
        <v>1.37799498805244E-2</v>
      </c>
      <c r="I111" s="3" t="s">
        <v>1387</v>
      </c>
    </row>
    <row r="112" spans="1:14">
      <c r="A112" s="3" t="s">
        <v>1362</v>
      </c>
      <c r="B112" s="461">
        <v>7.1300564202399996E-2</v>
      </c>
      <c r="C112" s="461">
        <v>0.189716508703</v>
      </c>
      <c r="D112" s="461">
        <v>4.5449291790199998E-2</v>
      </c>
      <c r="E112" s="103">
        <v>2.6607995438100001</v>
      </c>
      <c r="F112" s="103">
        <v>0.63743242846199999</v>
      </c>
      <c r="G112" s="13">
        <v>2.4581284743809299E-3</v>
      </c>
      <c r="H112" s="13">
        <v>0.12044829524466499</v>
      </c>
      <c r="I112" s="3" t="s">
        <v>1388</v>
      </c>
    </row>
    <row r="113" spans="1:9">
      <c r="A113" s="3" t="s">
        <v>825</v>
      </c>
      <c r="B113" s="461">
        <v>6.6019040928100001E-2</v>
      </c>
      <c r="C113" s="461">
        <v>0.20841769435400001</v>
      </c>
      <c r="D113" s="461">
        <v>4.40624861337E-2</v>
      </c>
      <c r="E113" s="103">
        <v>3.1569330820900001</v>
      </c>
      <c r="F113" s="103">
        <v>0.66742087607300005</v>
      </c>
      <c r="G113" s="13">
        <v>7.5470519550402404E-3</v>
      </c>
      <c r="H113" s="13">
        <v>0.36225849384193098</v>
      </c>
      <c r="I113" s="3" t="s">
        <v>825</v>
      </c>
    </row>
    <row r="114" spans="1:9">
      <c r="A114" s="3" t="s">
        <v>797</v>
      </c>
      <c r="B114" s="461">
        <v>7.2809163452900005E-2</v>
      </c>
      <c r="C114" s="461">
        <v>0.17608313880900001</v>
      </c>
      <c r="D114" s="461">
        <v>4.4904889422900003E-2</v>
      </c>
      <c r="E114" s="103">
        <v>2.41842002378</v>
      </c>
      <c r="F114" s="103">
        <v>0.616747773128</v>
      </c>
      <c r="G114" s="13">
        <v>7.9345033822070497E-3</v>
      </c>
      <c r="H114" s="13">
        <v>0.37292165896373097</v>
      </c>
      <c r="I114" s="3" t="s">
        <v>1389</v>
      </c>
    </row>
    <row r="115" spans="1:9">
      <c r="A115" s="3" t="s">
        <v>47</v>
      </c>
      <c r="B115" s="461">
        <v>6.7274333732800007E-2</v>
      </c>
      <c r="C115" s="461">
        <v>0.191701426955</v>
      </c>
      <c r="D115" s="461">
        <v>4.94887492916E-2</v>
      </c>
      <c r="E115" s="103">
        <v>2.84954775943</v>
      </c>
      <c r="F115" s="103">
        <v>0.73562600394099997</v>
      </c>
      <c r="G115" s="13">
        <v>8.00755895586726E-3</v>
      </c>
      <c r="H115" s="13">
        <v>0.37292165896373097</v>
      </c>
      <c r="I115" s="3" t="s">
        <v>1333</v>
      </c>
    </row>
    <row r="116" spans="1:9">
      <c r="A116" s="3" t="s">
        <v>832</v>
      </c>
      <c r="B116" s="461">
        <v>6.97758607009E-2</v>
      </c>
      <c r="C116" s="461">
        <v>0.17970686165899999</v>
      </c>
      <c r="D116" s="461">
        <v>4.17143023393E-2</v>
      </c>
      <c r="E116" s="103">
        <v>2.5754875662500001</v>
      </c>
      <c r="F116" s="103">
        <v>0.59783285967800004</v>
      </c>
      <c r="G116" s="13">
        <v>8.0781343483809099E-3</v>
      </c>
      <c r="H116" s="13">
        <v>0.37292165896373097</v>
      </c>
      <c r="I116" s="3" t="s">
        <v>832</v>
      </c>
    </row>
    <row r="117" spans="1:9">
      <c r="A117" s="3" t="s">
        <v>1363</v>
      </c>
      <c r="B117" s="461">
        <v>7.8369156065100004E-2</v>
      </c>
      <c r="C117" s="461">
        <v>0.19396821959300001</v>
      </c>
      <c r="D117" s="461">
        <v>5.4330183992599999E-2</v>
      </c>
      <c r="E117" s="103">
        <v>2.4750581648700001</v>
      </c>
      <c r="F117" s="103">
        <v>0.69325978127800003</v>
      </c>
      <c r="G117" s="13">
        <v>1.01748375890689E-2</v>
      </c>
      <c r="H117" s="13">
        <v>0.44769285391903102</v>
      </c>
      <c r="I117" s="3" t="s">
        <v>1390</v>
      </c>
    </row>
    <row r="118" spans="1:9">
      <c r="A118" s="3" t="s">
        <v>3</v>
      </c>
      <c r="B118" s="461">
        <v>7.4055733121699996E-2</v>
      </c>
      <c r="C118" s="461">
        <v>0.17418194191700001</v>
      </c>
      <c r="D118" s="461">
        <v>3.8242176703099998E-2</v>
      </c>
      <c r="E118" s="103">
        <v>2.35203858735</v>
      </c>
      <c r="F118" s="103">
        <v>0.51639724692599998</v>
      </c>
      <c r="G118" s="13">
        <v>1.15482697384858E-2</v>
      </c>
      <c r="H118" s="13">
        <v>0.49657559875489099</v>
      </c>
      <c r="I118" s="3" t="s">
        <v>1333</v>
      </c>
    </row>
    <row r="119" spans="1:9">
      <c r="A119" s="3" t="s">
        <v>818</v>
      </c>
      <c r="B119" s="461">
        <v>7.05951644638E-2</v>
      </c>
      <c r="C119" s="461">
        <v>0.19490855685399999</v>
      </c>
      <c r="D119" s="461">
        <v>4.5020813350900003E-2</v>
      </c>
      <c r="E119" s="103">
        <v>2.7609335332599998</v>
      </c>
      <c r="F119" s="103">
        <v>0.63773225394199995</v>
      </c>
      <c r="G119" s="13">
        <v>1.15881235974331E-2</v>
      </c>
      <c r="H119" s="13">
        <v>0.49657559875489099</v>
      </c>
      <c r="I119" s="3" t="s">
        <v>818</v>
      </c>
    </row>
    <row r="120" spans="1:9">
      <c r="A120" s="3" t="s">
        <v>827</v>
      </c>
      <c r="B120" s="461">
        <v>8.6472781551399994E-2</v>
      </c>
      <c r="C120" s="461">
        <v>0.22039288760299999</v>
      </c>
      <c r="D120" s="461">
        <v>5.4350056972600001E-2</v>
      </c>
      <c r="E120" s="103">
        <v>2.54869663783</v>
      </c>
      <c r="F120" s="103">
        <v>0.62852213144500002</v>
      </c>
      <c r="G120" s="13">
        <v>1.22818433466832E-2</v>
      </c>
      <c r="H120" s="13">
        <v>0.50355557721401101</v>
      </c>
      <c r="I120" s="3" t="s">
        <v>827</v>
      </c>
    </row>
    <row r="121" spans="1:9">
      <c r="A121" s="3" t="s">
        <v>848</v>
      </c>
      <c r="B121" s="461">
        <v>5.9102432932899997E-2</v>
      </c>
      <c r="C121" s="461">
        <v>0.14828635651200001</v>
      </c>
      <c r="D121" s="461">
        <v>3.3634483849200002E-2</v>
      </c>
      <c r="E121" s="103">
        <v>2.5089721210000002</v>
      </c>
      <c r="F121" s="103">
        <v>0.569087974557</v>
      </c>
      <c r="G121" s="13">
        <v>1.40683713818714E-2</v>
      </c>
      <c r="H121" s="13">
        <v>0.562734855274857</v>
      </c>
      <c r="I121" s="3" t="s">
        <v>848</v>
      </c>
    </row>
    <row r="122" spans="1:9">
      <c r="A122" s="3" t="s">
        <v>837</v>
      </c>
      <c r="B122" s="461">
        <v>7.4169972651300001E-2</v>
      </c>
      <c r="C122" s="461">
        <v>0.18102163223100001</v>
      </c>
      <c r="D122" s="461">
        <v>4.2399386559400003E-2</v>
      </c>
      <c r="E122" s="103">
        <v>2.44063231736</v>
      </c>
      <c r="F122" s="103">
        <v>0.57165164073499997</v>
      </c>
      <c r="G122" s="13">
        <v>1.51188213003139E-2</v>
      </c>
      <c r="H122" s="13">
        <v>0.58963403071224396</v>
      </c>
      <c r="I122" s="3" t="s">
        <v>837</v>
      </c>
    </row>
    <row r="123" spans="1:9">
      <c r="A123" s="3" t="s">
        <v>1373</v>
      </c>
      <c r="B123" s="461">
        <v>7.4974681936900003E-2</v>
      </c>
      <c r="C123" s="461">
        <v>0.20872132968599999</v>
      </c>
      <c r="D123" s="461">
        <v>4.6303027929199998E-2</v>
      </c>
      <c r="E123" s="103">
        <v>2.78389083213</v>
      </c>
      <c r="F123" s="103">
        <v>0.61758218551900002</v>
      </c>
      <c r="G123" s="13">
        <v>1.71794120453195E-2</v>
      </c>
      <c r="H123" s="13">
        <v>0.65281765772214295</v>
      </c>
      <c r="I123" s="3" t="s">
        <v>1391</v>
      </c>
    </row>
    <row r="124" spans="1:9">
      <c r="A124" s="3" t="s">
        <v>828</v>
      </c>
      <c r="B124" s="461">
        <v>7.0515146467300005E-2</v>
      </c>
      <c r="C124" s="461">
        <v>0.143658881914</v>
      </c>
      <c r="D124" s="461">
        <v>3.1677169278299999E-2</v>
      </c>
      <c r="E124" s="103">
        <v>2.03727694135</v>
      </c>
      <c r="F124" s="103">
        <v>0.44922503696299998</v>
      </c>
      <c r="G124" s="13">
        <v>2.3942276340761799E-2</v>
      </c>
      <c r="H124" s="13">
        <v>0.88586422460818703</v>
      </c>
      <c r="I124" s="3" t="s">
        <v>828</v>
      </c>
    </row>
    <row r="125" spans="1:9">
      <c r="A125" s="3" t="s">
        <v>4</v>
      </c>
      <c r="B125" s="461">
        <v>7.3826247546800006E-2</v>
      </c>
      <c r="C125" s="461">
        <v>0.151722961568</v>
      </c>
      <c r="D125" s="461">
        <v>4.0154294489999999E-2</v>
      </c>
      <c r="E125" s="103">
        <v>2.05513576282</v>
      </c>
      <c r="F125" s="103">
        <v>0.54390268805899999</v>
      </c>
      <c r="G125" s="13">
        <v>2.4983967469483202E-2</v>
      </c>
      <c r="H125" s="13">
        <v>0.89942282890139602</v>
      </c>
      <c r="I125" s="3" t="s">
        <v>1333</v>
      </c>
    </row>
    <row r="126" spans="1:9">
      <c r="A126" s="3" t="s">
        <v>817</v>
      </c>
      <c r="B126" s="461">
        <v>7.5288043818299996E-2</v>
      </c>
      <c r="C126" s="461">
        <v>0.19723669894099999</v>
      </c>
      <c r="D126" s="461">
        <v>4.9122359641299997E-2</v>
      </c>
      <c r="E126" s="103">
        <v>2.6197612388099998</v>
      </c>
      <c r="F126" s="103">
        <v>0.65245897157099997</v>
      </c>
      <c r="G126" s="13">
        <v>3.1255986419078799E-2</v>
      </c>
      <c r="H126" s="13">
        <v>1</v>
      </c>
      <c r="I126" s="3" t="s">
        <v>817</v>
      </c>
    </row>
    <row r="127" spans="1:9">
      <c r="A127" s="3" t="s">
        <v>815</v>
      </c>
      <c r="B127" s="461">
        <v>8.4598817109200003E-2</v>
      </c>
      <c r="C127" s="461">
        <v>0.18602769858599999</v>
      </c>
      <c r="D127" s="461">
        <v>4.4955028189100001E-2</v>
      </c>
      <c r="E127" s="103">
        <v>2.1989397126700001</v>
      </c>
      <c r="F127" s="103">
        <v>0.53139074191799995</v>
      </c>
      <c r="G127" s="13">
        <v>3.7282666654825103E-2</v>
      </c>
      <c r="H127" s="13">
        <v>1</v>
      </c>
      <c r="I127" s="3" t="s">
        <v>1392</v>
      </c>
    </row>
    <row r="128" spans="1:9">
      <c r="A128" s="3" t="s">
        <v>842</v>
      </c>
      <c r="B128" s="461">
        <v>9.9884099719500005E-2</v>
      </c>
      <c r="C128" s="461">
        <v>0.21166311149200001</v>
      </c>
      <c r="D128" s="461">
        <v>4.9095903142599998E-2</v>
      </c>
      <c r="E128" s="103">
        <v>2.1190871428600002</v>
      </c>
      <c r="F128" s="103">
        <v>0.49152871458500003</v>
      </c>
      <c r="G128" s="13">
        <v>5.26774528883589E-2</v>
      </c>
      <c r="H128" s="13">
        <v>1</v>
      </c>
      <c r="I128" s="3" t="s">
        <v>1393</v>
      </c>
    </row>
    <row r="129" spans="1:9">
      <c r="A129" s="3" t="s">
        <v>844</v>
      </c>
      <c r="B129" s="461">
        <v>7.1048264272099995E-2</v>
      </c>
      <c r="C129" s="461">
        <v>0.163542393994</v>
      </c>
      <c r="D129" s="461">
        <v>4.4795227884799997E-2</v>
      </c>
      <c r="E129" s="103">
        <v>2.3018492523199998</v>
      </c>
      <c r="F129" s="103">
        <v>0.63049010899500002</v>
      </c>
      <c r="G129" s="13">
        <v>5.8601959550420503E-2</v>
      </c>
      <c r="H129" s="13">
        <v>1</v>
      </c>
      <c r="I129" s="3" t="s">
        <v>844</v>
      </c>
    </row>
    <row r="130" spans="1:9">
      <c r="A130" s="3" t="s">
        <v>833</v>
      </c>
      <c r="B130" s="461">
        <v>7.5712625682400003E-2</v>
      </c>
      <c r="C130" s="461">
        <v>0.15041497572199999</v>
      </c>
      <c r="D130" s="461">
        <v>4.7939754198999998E-2</v>
      </c>
      <c r="E130" s="103">
        <v>1.9866564442400001</v>
      </c>
      <c r="F130" s="103">
        <v>0.63318044734199996</v>
      </c>
      <c r="G130" s="13">
        <v>8.0606577279546204E-2</v>
      </c>
      <c r="H130" s="13">
        <v>1</v>
      </c>
      <c r="I130" s="3" t="s">
        <v>833</v>
      </c>
    </row>
    <row r="131" spans="1:9">
      <c r="A131" s="3" t="s">
        <v>847</v>
      </c>
      <c r="B131" s="461">
        <v>7.7173079932899999E-2</v>
      </c>
      <c r="C131" s="461">
        <v>0.160833837787</v>
      </c>
      <c r="D131" s="461">
        <v>4.525312292E-2</v>
      </c>
      <c r="E131" s="103">
        <v>2.0840665932600002</v>
      </c>
      <c r="F131" s="103">
        <v>0.58638482433600003</v>
      </c>
      <c r="G131" s="13">
        <v>8.1189795424243302E-2</v>
      </c>
      <c r="H131" s="13">
        <v>1</v>
      </c>
      <c r="I131" s="3" t="s">
        <v>847</v>
      </c>
    </row>
    <row r="132" spans="1:9">
      <c r="A132" s="3" t="s">
        <v>829</v>
      </c>
      <c r="B132" s="461">
        <v>9.3317759180699997E-2</v>
      </c>
      <c r="C132" s="461">
        <v>0.18492254230899999</v>
      </c>
      <c r="D132" s="461">
        <v>4.9184961631299998E-2</v>
      </c>
      <c r="E132" s="103">
        <v>1.9816436221</v>
      </c>
      <c r="F132" s="103">
        <v>0.52706968173199997</v>
      </c>
      <c r="G132" s="13">
        <v>8.2745523016238706E-2</v>
      </c>
      <c r="H132" s="13">
        <v>1</v>
      </c>
      <c r="I132" s="3" t="s">
        <v>1393</v>
      </c>
    </row>
    <row r="133" spans="1:9">
      <c r="A133" s="3" t="s">
        <v>1374</v>
      </c>
      <c r="B133" s="461">
        <v>0.102325235747</v>
      </c>
      <c r="C133" s="461">
        <v>0.19809073585699999</v>
      </c>
      <c r="D133" s="461">
        <v>5.29646915833E-2</v>
      </c>
      <c r="E133" s="103">
        <v>1.9358932760900001</v>
      </c>
      <c r="F133" s="103">
        <v>0.51761123438099998</v>
      </c>
      <c r="G133" s="13">
        <v>0.102370256597137</v>
      </c>
      <c r="H133" s="13">
        <v>1</v>
      </c>
      <c r="I133" s="3" t="s">
        <v>1393</v>
      </c>
    </row>
    <row r="134" spans="1:9">
      <c r="A134" s="3" t="s">
        <v>794</v>
      </c>
      <c r="B134" s="461">
        <v>8.3737742945600005E-2</v>
      </c>
      <c r="C134" s="461">
        <v>0.14278101511800001</v>
      </c>
      <c r="D134" s="461">
        <v>3.9508690128900001E-2</v>
      </c>
      <c r="E134" s="103">
        <v>1.70509748765</v>
      </c>
      <c r="F134" s="103">
        <v>0.471814605208</v>
      </c>
      <c r="G134" s="13">
        <v>0.10879476364299399</v>
      </c>
      <c r="H134" s="13">
        <v>1</v>
      </c>
      <c r="I134" s="3" t="s">
        <v>1394</v>
      </c>
    </row>
    <row r="135" spans="1:9">
      <c r="A135" s="3" t="s">
        <v>820</v>
      </c>
      <c r="B135" s="461">
        <v>8.2498889897099997E-2</v>
      </c>
      <c r="C135" s="461">
        <v>0.14230626661500001</v>
      </c>
      <c r="D135" s="461">
        <v>4.3077249944499997E-2</v>
      </c>
      <c r="E135" s="103">
        <v>1.72494765436</v>
      </c>
      <c r="F135" s="103">
        <v>0.52215551019200002</v>
      </c>
      <c r="G135" s="13">
        <v>0.10953760058263801</v>
      </c>
      <c r="H135" s="13">
        <v>1</v>
      </c>
      <c r="I135" s="3" t="s">
        <v>1389</v>
      </c>
    </row>
    <row r="136" spans="1:9">
      <c r="A136" s="3" t="s">
        <v>846</v>
      </c>
      <c r="B136" s="461">
        <v>0.101486137176</v>
      </c>
      <c r="C136" s="461">
        <v>0.17031721845799999</v>
      </c>
      <c r="D136" s="461">
        <v>4.5392863640499999E-2</v>
      </c>
      <c r="E136" s="103">
        <v>1.67823136438</v>
      </c>
      <c r="F136" s="103">
        <v>0.447281420928</v>
      </c>
      <c r="G136" s="13">
        <v>0.11794773406721799</v>
      </c>
      <c r="H136" s="13">
        <v>1</v>
      </c>
      <c r="I136" s="3" t="s">
        <v>1393</v>
      </c>
    </row>
    <row r="137" spans="1:9">
      <c r="A137" s="3" t="s">
        <v>824</v>
      </c>
      <c r="B137" s="461">
        <v>8.0067986779100001E-2</v>
      </c>
      <c r="C137" s="461">
        <v>0.13765705479500001</v>
      </c>
      <c r="D137" s="461">
        <v>4.0364434946399998E-2</v>
      </c>
      <c r="E137" s="103">
        <v>1.71925210478</v>
      </c>
      <c r="F137" s="103">
        <v>0.50412701218199996</v>
      </c>
      <c r="G137" s="13">
        <v>0.126942415842205</v>
      </c>
      <c r="H137" s="13">
        <v>1</v>
      </c>
      <c r="I137" s="3" t="s">
        <v>1395</v>
      </c>
    </row>
    <row r="138" spans="1:9">
      <c r="A138" s="3" t="s">
        <v>822</v>
      </c>
      <c r="B138" s="461">
        <v>6.4482930248999995E-2</v>
      </c>
      <c r="C138" s="461">
        <v>0.14466918568199999</v>
      </c>
      <c r="D138" s="461">
        <v>5.0912179494299999E-2</v>
      </c>
      <c r="E138" s="103">
        <v>2.2435268546699998</v>
      </c>
      <c r="F138" s="103">
        <v>0.78954506716299999</v>
      </c>
      <c r="G138" s="13">
        <v>0.13162920276653101</v>
      </c>
      <c r="H138" s="13">
        <v>1</v>
      </c>
      <c r="I138" s="3" t="s">
        <v>1388</v>
      </c>
    </row>
    <row r="139" spans="1:9">
      <c r="A139" s="3" t="s">
        <v>831</v>
      </c>
      <c r="B139" s="461">
        <v>9.8964144388700007E-2</v>
      </c>
      <c r="C139" s="461">
        <v>0.17904789237800001</v>
      </c>
      <c r="D139" s="461">
        <v>5.19241606653E-2</v>
      </c>
      <c r="E139" s="103">
        <v>1.8092198289000001</v>
      </c>
      <c r="F139" s="103">
        <v>0.52467649759400004</v>
      </c>
      <c r="G139" s="13">
        <v>0.14145563203006201</v>
      </c>
      <c r="H139" s="13">
        <v>1</v>
      </c>
      <c r="I139" s="3" t="s">
        <v>1393</v>
      </c>
    </row>
    <row r="140" spans="1:9">
      <c r="A140" s="3" t="s">
        <v>836</v>
      </c>
      <c r="B140" s="461">
        <v>0.101238031061</v>
      </c>
      <c r="C140" s="461">
        <v>0.207890482126</v>
      </c>
      <c r="D140" s="461">
        <v>6.59966127391E-2</v>
      </c>
      <c r="E140" s="103">
        <v>2.0534820753399998</v>
      </c>
      <c r="F140" s="103">
        <v>0.65189545912299995</v>
      </c>
      <c r="G140" s="13">
        <v>0.148279568745322</v>
      </c>
      <c r="H140" s="13">
        <v>1</v>
      </c>
      <c r="I140" s="3" t="s">
        <v>1393</v>
      </c>
    </row>
    <row r="141" spans="1:9">
      <c r="A141" s="3" t="s">
        <v>792</v>
      </c>
      <c r="B141" s="461">
        <v>7.1977110491400001E-2</v>
      </c>
      <c r="C141" s="461">
        <v>0.123930085969</v>
      </c>
      <c r="D141" s="461">
        <v>3.7335462474100002E-2</v>
      </c>
      <c r="E141" s="103">
        <v>1.7217985707300001</v>
      </c>
      <c r="F141" s="103">
        <v>0.51871299388400005</v>
      </c>
      <c r="G141" s="13">
        <v>0.14872572094391101</v>
      </c>
      <c r="H141" s="13">
        <v>1</v>
      </c>
      <c r="I141" s="3" t="s">
        <v>1157</v>
      </c>
    </row>
    <row r="142" spans="1:9">
      <c r="A142" s="3" t="s">
        <v>795</v>
      </c>
      <c r="B142" s="461">
        <v>8.4820082805999994E-2</v>
      </c>
      <c r="C142" s="461">
        <v>0.136217934835</v>
      </c>
      <c r="D142" s="461">
        <v>4.0356613058700003E-2</v>
      </c>
      <c r="E142" s="103">
        <v>1.60596323805</v>
      </c>
      <c r="F142" s="103">
        <v>0.47579077647200002</v>
      </c>
      <c r="G142" s="13">
        <v>0.15767263844790599</v>
      </c>
      <c r="H142" s="13">
        <v>1</v>
      </c>
      <c r="I142" s="3" t="s">
        <v>1386</v>
      </c>
    </row>
    <row r="143" spans="1:9">
      <c r="A143" s="3" t="s">
        <v>839</v>
      </c>
      <c r="B143" s="461">
        <v>9.67154206086E-2</v>
      </c>
      <c r="C143" s="461">
        <v>0.17002639486000001</v>
      </c>
      <c r="D143" s="461">
        <v>5.4495839157700003E-2</v>
      </c>
      <c r="E143" s="103">
        <v>1.75800708708</v>
      </c>
      <c r="F143" s="103">
        <v>0.56346587560500005</v>
      </c>
      <c r="G143" s="13">
        <v>0.184283109752996</v>
      </c>
      <c r="H143" s="13">
        <v>1</v>
      </c>
      <c r="I143" s="3" t="s">
        <v>1393</v>
      </c>
    </row>
    <row r="144" spans="1:9">
      <c r="A144" s="3" t="s">
        <v>796</v>
      </c>
      <c r="B144" s="461">
        <v>7.9288272632900003E-2</v>
      </c>
      <c r="C144" s="461">
        <v>0.11887872415300001</v>
      </c>
      <c r="D144" s="461">
        <v>3.4323153761000001E-2</v>
      </c>
      <c r="E144" s="103">
        <v>1.4993229163099999</v>
      </c>
      <c r="F144" s="103">
        <v>0.43289067375599999</v>
      </c>
      <c r="G144" s="13">
        <v>0.20031737461127799</v>
      </c>
      <c r="H144" s="13">
        <v>1</v>
      </c>
      <c r="I144" s="3" t="s">
        <v>1389</v>
      </c>
    </row>
    <row r="145" spans="1:9">
      <c r="A145" s="3" t="s">
        <v>819</v>
      </c>
      <c r="B145" s="461">
        <v>8.8723015104899994E-2</v>
      </c>
      <c r="C145" s="461">
        <v>0.133830357112</v>
      </c>
      <c r="D145" s="461">
        <v>4.1596238959500001E-2</v>
      </c>
      <c r="E145" s="103">
        <v>1.5084063244799999</v>
      </c>
      <c r="F145" s="103">
        <v>0.46883256740399998</v>
      </c>
      <c r="G145" s="13">
        <v>0.27512346659613302</v>
      </c>
      <c r="H145" s="13">
        <v>1</v>
      </c>
      <c r="I145" s="3" t="s">
        <v>1396</v>
      </c>
    </row>
    <row r="146" spans="1:9">
      <c r="A146" s="3" t="s">
        <v>826</v>
      </c>
      <c r="B146" s="461">
        <v>7.1749973453099997E-2</v>
      </c>
      <c r="C146" s="461">
        <v>0.108050096383</v>
      </c>
      <c r="D146" s="461">
        <v>3.3253127221200003E-2</v>
      </c>
      <c r="E146" s="103">
        <v>1.5059252454400001</v>
      </c>
      <c r="F146" s="103">
        <v>0.46345839058600002</v>
      </c>
      <c r="G146" s="13">
        <v>0.27575570149801298</v>
      </c>
      <c r="H146" s="13">
        <v>1</v>
      </c>
      <c r="I146" s="3" t="s">
        <v>826</v>
      </c>
    </row>
    <row r="147" spans="1:9">
      <c r="A147" s="3" t="s">
        <v>816</v>
      </c>
      <c r="B147" s="461">
        <v>7.9429184828000002E-2</v>
      </c>
      <c r="C147" s="461">
        <v>0.118607949209</v>
      </c>
      <c r="D147" s="461">
        <v>3.8787547227299997E-2</v>
      </c>
      <c r="E147" s="103">
        <v>1.49325401571</v>
      </c>
      <c r="F147" s="103">
        <v>0.48832865792699998</v>
      </c>
      <c r="G147" s="13">
        <v>0.27844338468419499</v>
      </c>
      <c r="H147" s="13">
        <v>1</v>
      </c>
      <c r="I147" s="3" t="s">
        <v>1333</v>
      </c>
    </row>
    <row r="148" spans="1:9">
      <c r="A148" s="3" t="s">
        <v>845</v>
      </c>
      <c r="B148" s="461">
        <v>8.56620331717E-2</v>
      </c>
      <c r="C148" s="461">
        <v>0.12712048876500001</v>
      </c>
      <c r="D148" s="461">
        <v>4.1093602443799997E-2</v>
      </c>
      <c r="E148" s="103">
        <v>1.4839770206</v>
      </c>
      <c r="F148" s="103">
        <v>0.47971780405199999</v>
      </c>
      <c r="G148" s="13">
        <v>0.305069594003128</v>
      </c>
      <c r="H148" s="13">
        <v>1</v>
      </c>
      <c r="I148" s="3" t="s">
        <v>1396</v>
      </c>
    </row>
    <row r="149" spans="1:9">
      <c r="A149" s="3" t="s">
        <v>793</v>
      </c>
      <c r="B149" s="461">
        <v>8.6021191516599996E-2</v>
      </c>
      <c r="C149" s="461">
        <v>0.12149566081</v>
      </c>
      <c r="D149" s="461">
        <v>3.57316601553E-2</v>
      </c>
      <c r="E149" s="103">
        <v>1.4123922101999999</v>
      </c>
      <c r="F149" s="103">
        <v>0.41538206487700002</v>
      </c>
      <c r="G149" s="13">
        <v>0.30554021362473099</v>
      </c>
      <c r="H149" s="13">
        <v>1</v>
      </c>
      <c r="I149" s="3" t="s">
        <v>1394</v>
      </c>
    </row>
    <row r="150" spans="1:9">
      <c r="A150" s="3" t="s">
        <v>843</v>
      </c>
      <c r="B150" s="461">
        <v>0.106185391129</v>
      </c>
      <c r="C150" s="461">
        <v>0.16422099765500001</v>
      </c>
      <c r="D150" s="461">
        <v>5.4205618354900002E-2</v>
      </c>
      <c r="E150" s="103">
        <v>1.5465498211099999</v>
      </c>
      <c r="F150" s="103">
        <v>0.51048094072299999</v>
      </c>
      <c r="G150" s="13">
        <v>0.307817956919335</v>
      </c>
      <c r="H150" s="13">
        <v>1</v>
      </c>
      <c r="I150" s="3" t="s">
        <v>1393</v>
      </c>
    </row>
    <row r="151" spans="1:9">
      <c r="A151" s="3" t="s">
        <v>1375</v>
      </c>
      <c r="B151" s="461">
        <v>7.3855268748899999E-2</v>
      </c>
      <c r="C151" s="461">
        <v>0.119913226135</v>
      </c>
      <c r="D151" s="461">
        <v>4.8364914987300001E-2</v>
      </c>
      <c r="E151" s="103">
        <v>1.62362453168</v>
      </c>
      <c r="F151" s="103">
        <v>0.65486072702099996</v>
      </c>
      <c r="G151" s="13">
        <v>0.32485436094716302</v>
      </c>
      <c r="H151" s="13">
        <v>1</v>
      </c>
      <c r="I151" s="3" t="s">
        <v>1375</v>
      </c>
    </row>
    <row r="152" spans="1:9">
      <c r="A152" s="3" t="s">
        <v>1364</v>
      </c>
      <c r="B152" s="461">
        <v>9.8469441932300006E-2</v>
      </c>
      <c r="C152" s="461">
        <v>0.13839669162099999</v>
      </c>
      <c r="D152" s="461">
        <v>4.2892627438399999E-2</v>
      </c>
      <c r="E152" s="103">
        <v>1.40547858204</v>
      </c>
      <c r="F152" s="103">
        <v>0.43559328251200002</v>
      </c>
      <c r="G152" s="13">
        <v>0.33498456092552198</v>
      </c>
      <c r="H152" s="13">
        <v>1</v>
      </c>
      <c r="I152" s="3" t="s">
        <v>1393</v>
      </c>
    </row>
    <row r="153" spans="1:9">
      <c r="A153" s="3" t="s">
        <v>1376</v>
      </c>
      <c r="B153" s="461">
        <v>0.104854441896</v>
      </c>
      <c r="C153" s="461">
        <v>0.15269863023300001</v>
      </c>
      <c r="D153" s="461">
        <v>5.3077456466399997E-2</v>
      </c>
      <c r="E153" s="103">
        <v>1.4562914786600001</v>
      </c>
      <c r="F153" s="103">
        <v>0.50620131590499995</v>
      </c>
      <c r="G153" s="13">
        <v>0.38316077535856902</v>
      </c>
      <c r="H153" s="13">
        <v>1</v>
      </c>
      <c r="I153" s="3" t="s">
        <v>1393</v>
      </c>
    </row>
    <row r="154" spans="1:9">
      <c r="A154" s="3" t="s">
        <v>834</v>
      </c>
      <c r="B154" s="461">
        <v>9.1325193641000002E-2</v>
      </c>
      <c r="C154" s="461">
        <v>0.11764558263700001</v>
      </c>
      <c r="D154" s="461">
        <v>3.95316603029E-2</v>
      </c>
      <c r="E154" s="103">
        <v>1.2882051266100001</v>
      </c>
      <c r="F154" s="103">
        <v>0.43286697489300002</v>
      </c>
      <c r="G154" s="13">
        <v>0.49653636663668799</v>
      </c>
      <c r="H154" s="13">
        <v>1</v>
      </c>
      <c r="I154" s="3" t="s">
        <v>1396</v>
      </c>
    </row>
    <row r="155" spans="1:9">
      <c r="A155" s="3" t="s">
        <v>821</v>
      </c>
      <c r="B155" s="461">
        <v>7.6314354305900001E-2</v>
      </c>
      <c r="C155" s="461">
        <v>0.100414131544</v>
      </c>
      <c r="D155" s="461">
        <v>3.6420292610200002E-2</v>
      </c>
      <c r="E155" s="103">
        <v>1.3157961232499999</v>
      </c>
      <c r="F155" s="103">
        <v>0.47724039522299999</v>
      </c>
      <c r="G155" s="13">
        <v>0.51049828719569101</v>
      </c>
      <c r="H155" s="13">
        <v>1</v>
      </c>
      <c r="I155" s="3" t="s">
        <v>1397</v>
      </c>
    </row>
    <row r="156" spans="1:9">
      <c r="A156" s="3" t="s">
        <v>841</v>
      </c>
      <c r="B156" s="461">
        <v>9.97733829948E-2</v>
      </c>
      <c r="C156" s="461">
        <v>0.12651721170899999</v>
      </c>
      <c r="D156" s="461">
        <v>4.2698874196100002E-2</v>
      </c>
      <c r="E156" s="103">
        <v>1.2680457243300001</v>
      </c>
      <c r="F156" s="103">
        <v>0.42795856885299999</v>
      </c>
      <c r="G156" s="13">
        <v>0.52189194357718405</v>
      </c>
      <c r="H156" s="13">
        <v>1</v>
      </c>
      <c r="I156" s="3" t="s">
        <v>1393</v>
      </c>
    </row>
    <row r="157" spans="1:9">
      <c r="A157" s="3" t="s">
        <v>835</v>
      </c>
      <c r="B157" s="461">
        <v>0.10235828301200001</v>
      </c>
      <c r="C157" s="461">
        <v>0.14119507622899999</v>
      </c>
      <c r="D157" s="461">
        <v>6.2869869094899999E-2</v>
      </c>
      <c r="E157" s="103">
        <v>1.3794201316600001</v>
      </c>
      <c r="F157" s="103">
        <v>0.61421379144999999</v>
      </c>
      <c r="G157" s="13">
        <v>0.53698095870597795</v>
      </c>
      <c r="H157" s="13">
        <v>1</v>
      </c>
      <c r="I157" s="3" t="s">
        <v>1393</v>
      </c>
    </row>
    <row r="158" spans="1:9">
      <c r="A158" s="3" t="s">
        <v>840</v>
      </c>
      <c r="B158" s="461">
        <v>8.7474264652199998E-2</v>
      </c>
      <c r="C158" s="461">
        <v>0.10893440673300001</v>
      </c>
      <c r="D158" s="461">
        <v>3.7381104888900001E-2</v>
      </c>
      <c r="E158" s="103">
        <v>1.24533092294</v>
      </c>
      <c r="F158" s="103">
        <v>0.42733831530400002</v>
      </c>
      <c r="G158" s="13">
        <v>0.55305908624889999</v>
      </c>
      <c r="H158" s="13">
        <v>1</v>
      </c>
      <c r="I158" s="3" t="s">
        <v>1398</v>
      </c>
    </row>
    <row r="159" spans="1:9">
      <c r="A159" s="3" t="s">
        <v>910</v>
      </c>
      <c r="B159" s="461">
        <v>9.9245465521100001E-2</v>
      </c>
      <c r="C159" s="461">
        <v>0.1277702999</v>
      </c>
      <c r="D159" s="461">
        <v>5.7075374416800002E-2</v>
      </c>
      <c r="E159" s="103">
        <v>1.2874170041799999</v>
      </c>
      <c r="F159" s="103">
        <v>0.57509301928400003</v>
      </c>
      <c r="G159" s="13">
        <v>0.60220753852556896</v>
      </c>
      <c r="H159" s="13">
        <v>1</v>
      </c>
      <c r="I159" s="3" t="s">
        <v>1393</v>
      </c>
    </row>
    <row r="160" spans="1:9" ht="16.5" thickBot="1">
      <c r="A160" s="68" t="s">
        <v>838</v>
      </c>
      <c r="B160" s="462">
        <v>8.5520114460999996E-2</v>
      </c>
      <c r="C160" s="462">
        <v>0.10054036077800001</v>
      </c>
      <c r="D160" s="462">
        <v>3.7126601329899998E-2</v>
      </c>
      <c r="E160" s="181">
        <v>1.17563407641</v>
      </c>
      <c r="F160" s="181">
        <v>0.43412712394000003</v>
      </c>
      <c r="G160" s="98">
        <v>0.67633694295749902</v>
      </c>
      <c r="H160" s="98">
        <v>1</v>
      </c>
      <c r="I160" s="98" t="s">
        <v>1398</v>
      </c>
    </row>
    <row r="161" spans="1:8">
      <c r="A161" s="456" t="s">
        <v>1384</v>
      </c>
      <c r="H161" s="463"/>
    </row>
    <row r="162" spans="1:8">
      <c r="A162" s="456" t="s">
        <v>1377</v>
      </c>
    </row>
    <row r="163" spans="1:8">
      <c r="A163" s="456" t="s">
        <v>1378</v>
      </c>
    </row>
    <row r="164" spans="1:8">
      <c r="A164" s="456" t="s">
        <v>1379</v>
      </c>
    </row>
    <row r="165" spans="1:8">
      <c r="A165" s="456" t="s">
        <v>1380</v>
      </c>
    </row>
    <row r="166" spans="1:8">
      <c r="A166" s="456" t="s">
        <v>1381</v>
      </c>
    </row>
    <row r="167" spans="1:8">
      <c r="A167" s="456" t="s">
        <v>1382</v>
      </c>
    </row>
    <row r="168" spans="1:8">
      <c r="A168" s="456" t="s">
        <v>1383</v>
      </c>
    </row>
  </sheetData>
  <mergeCells count="3">
    <mergeCell ref="A108:I108"/>
    <mergeCell ref="A55:I55"/>
    <mergeCell ref="A2:I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5"/>
  <sheetViews>
    <sheetView workbookViewId="0">
      <selection activeCell="C28" sqref="C28"/>
    </sheetView>
  </sheetViews>
  <sheetFormatPr defaultColWidth="10.875" defaultRowHeight="15.75"/>
  <cols>
    <col min="1" max="1" width="17.375" style="210" customWidth="1"/>
    <col min="2" max="2" width="14.375" style="245" customWidth="1"/>
    <col min="3" max="3" width="19" style="210" customWidth="1"/>
    <col min="4" max="4" width="14.875" style="212" customWidth="1"/>
    <col min="5" max="5" width="14.375" style="245" customWidth="1"/>
    <col min="6" max="6" width="19" style="210" customWidth="1"/>
    <col min="7" max="7" width="22.5" style="210" customWidth="1"/>
    <col min="8" max="9" width="12.5" style="234" customWidth="1"/>
    <col min="10" max="10" width="11.375" style="210" customWidth="1"/>
    <col min="11" max="11" width="18.125" style="210" customWidth="1"/>
    <col min="12" max="12" width="13.875" style="210" customWidth="1"/>
    <col min="13" max="13" width="110.5" style="210" customWidth="1"/>
    <col min="14" max="24" width="10.875" style="210"/>
    <col min="25" max="25" width="13.5" style="210" customWidth="1"/>
    <col min="26" max="16384" width="10.875" style="210"/>
  </cols>
  <sheetData>
    <row r="1" spans="1:13" ht="16.5" thickBot="1">
      <c r="A1" s="208" t="s">
        <v>1414</v>
      </c>
      <c r="B1" s="289"/>
      <c r="C1" s="209"/>
      <c r="D1" s="297"/>
    </row>
    <row r="2" spans="1:13" s="209" customFormat="1" ht="32.25" thickBot="1">
      <c r="A2" s="211" t="s">
        <v>592</v>
      </c>
      <c r="B2" s="290" t="s">
        <v>1276</v>
      </c>
      <c r="C2" s="211" t="s">
        <v>1089</v>
      </c>
      <c r="D2" s="298" t="s">
        <v>1087</v>
      </c>
      <c r="E2" s="290" t="s">
        <v>1277</v>
      </c>
      <c r="F2" s="211" t="s">
        <v>1088</v>
      </c>
      <c r="G2" s="211" t="s">
        <v>609</v>
      </c>
      <c r="H2" s="294" t="s">
        <v>593</v>
      </c>
      <c r="I2" s="294" t="s">
        <v>594</v>
      </c>
      <c r="J2" s="211" t="s">
        <v>595</v>
      </c>
      <c r="K2" s="211" t="s">
        <v>596</v>
      </c>
      <c r="L2" s="211" t="s">
        <v>915</v>
      </c>
      <c r="M2" s="211" t="s">
        <v>597</v>
      </c>
    </row>
    <row r="3" spans="1:13" s="235" customFormat="1">
      <c r="A3" s="235" t="s">
        <v>600</v>
      </c>
      <c r="B3" s="245" t="s">
        <v>601</v>
      </c>
      <c r="C3" s="235" t="s">
        <v>1090</v>
      </c>
      <c r="D3" s="236">
        <v>7.2707299999999997E-23</v>
      </c>
      <c r="E3" s="311" t="s">
        <v>1253</v>
      </c>
      <c r="F3" s="235" t="s">
        <v>1252</v>
      </c>
      <c r="G3" s="235" t="s">
        <v>1271</v>
      </c>
      <c r="H3" s="237">
        <v>1.2290626597268199</v>
      </c>
      <c r="I3" s="237">
        <v>23.2840793671167</v>
      </c>
      <c r="J3" s="236">
        <v>6.7823268116120095E-39</v>
      </c>
      <c r="K3" s="235" t="s">
        <v>598</v>
      </c>
      <c r="L3" s="213"/>
    </row>
    <row r="4" spans="1:13" s="235" customFormat="1">
      <c r="A4" s="235" t="s">
        <v>1254</v>
      </c>
      <c r="B4" s="245"/>
      <c r="D4" s="236"/>
      <c r="E4" s="311" t="s">
        <v>1256</v>
      </c>
      <c r="F4" s="235" t="s">
        <v>1255</v>
      </c>
      <c r="G4" s="235" t="s">
        <v>1272</v>
      </c>
      <c r="H4" s="237">
        <v>-1.16696618052805</v>
      </c>
      <c r="I4" s="237">
        <v>-23.1347595114689</v>
      </c>
      <c r="J4" s="236">
        <v>1.09386262499498E-38</v>
      </c>
      <c r="K4" s="235" t="s">
        <v>598</v>
      </c>
      <c r="L4" s="213"/>
      <c r="M4" s="235" t="s">
        <v>1257</v>
      </c>
    </row>
    <row r="5" spans="1:13" s="235" customFormat="1">
      <c r="A5" s="235" t="s">
        <v>1258</v>
      </c>
      <c r="B5" s="245" t="s">
        <v>601</v>
      </c>
      <c r="C5" s="235" t="s">
        <v>1090</v>
      </c>
      <c r="D5" s="236">
        <v>1.5396700000000001E-22</v>
      </c>
      <c r="E5" s="311" t="s">
        <v>1260</v>
      </c>
      <c r="F5" s="235" t="s">
        <v>1259</v>
      </c>
      <c r="G5" s="235" t="s">
        <v>1273</v>
      </c>
      <c r="H5" s="237">
        <v>1.2283090320743</v>
      </c>
      <c r="I5" s="237">
        <v>19.553602738064601</v>
      </c>
      <c r="J5" s="236">
        <v>2.1161446803592599E-33</v>
      </c>
      <c r="K5" s="235" t="s">
        <v>598</v>
      </c>
      <c r="L5" s="213"/>
    </row>
    <row r="6" spans="1:13" s="235" customFormat="1">
      <c r="A6" s="235" t="s">
        <v>600</v>
      </c>
      <c r="B6" s="245" t="s">
        <v>601</v>
      </c>
      <c r="C6" s="235" t="s">
        <v>1090</v>
      </c>
      <c r="D6" s="236">
        <v>7.2707299999999997E-23</v>
      </c>
      <c r="E6" s="311" t="s">
        <v>603</v>
      </c>
      <c r="F6" s="235" t="s">
        <v>602</v>
      </c>
      <c r="G6" s="235" t="s">
        <v>607</v>
      </c>
      <c r="H6" s="237">
        <v>1.2329466780051299</v>
      </c>
      <c r="I6" s="237">
        <v>18.191432195485302</v>
      </c>
      <c r="J6" s="236">
        <v>3.1850570404463001E-31</v>
      </c>
      <c r="K6" s="235" t="s">
        <v>599</v>
      </c>
      <c r="L6" s="299">
        <v>33928268</v>
      </c>
    </row>
    <row r="7" spans="1:13" s="285" customFormat="1">
      <c r="A7" s="285" t="s">
        <v>1261</v>
      </c>
      <c r="B7" s="291"/>
      <c r="D7" s="286"/>
      <c r="E7" s="292" t="s">
        <v>1263</v>
      </c>
      <c r="F7" s="285" t="s">
        <v>1262</v>
      </c>
      <c r="G7" s="285" t="s">
        <v>1274</v>
      </c>
      <c r="H7" s="295">
        <v>1.2740226185777399</v>
      </c>
      <c r="I7" s="295">
        <v>17.1775318433595</v>
      </c>
      <c r="J7" s="286">
        <v>1.5413028361768001E-29</v>
      </c>
      <c r="K7" s="285" t="s">
        <v>598</v>
      </c>
      <c r="L7" s="287"/>
      <c r="M7" s="285" t="s">
        <v>1264</v>
      </c>
    </row>
    <row r="8" spans="1:13" s="285" customFormat="1">
      <c r="A8" s="285" t="s">
        <v>1265</v>
      </c>
      <c r="B8" s="292"/>
      <c r="D8" s="288"/>
      <c r="E8" s="292" t="s">
        <v>1267</v>
      </c>
      <c r="F8" s="285" t="s">
        <v>1266</v>
      </c>
      <c r="G8" s="285" t="s">
        <v>1275</v>
      </c>
      <c r="H8" s="295">
        <v>1.7312032666241901</v>
      </c>
      <c r="I8" s="295">
        <v>16.687257121337201</v>
      </c>
      <c r="J8" s="286">
        <v>1.0534538753411801E-28</v>
      </c>
      <c r="K8" s="285" t="s">
        <v>598</v>
      </c>
      <c r="L8" s="287"/>
      <c r="M8" s="285" t="s">
        <v>1268</v>
      </c>
    </row>
    <row r="9" spans="1:13" s="285" customFormat="1">
      <c r="A9" s="285" t="s">
        <v>604</v>
      </c>
      <c r="B9" s="292"/>
      <c r="D9" s="288"/>
      <c r="E9" s="312" t="s">
        <v>606</v>
      </c>
      <c r="F9" s="285" t="s">
        <v>605</v>
      </c>
      <c r="G9" s="285" t="s">
        <v>608</v>
      </c>
      <c r="H9" s="295">
        <v>1.2491681062108799</v>
      </c>
      <c r="I9" s="295">
        <v>12.5524760570105</v>
      </c>
      <c r="J9" s="286">
        <v>3.8403600528815897E-21</v>
      </c>
      <c r="K9" s="285" t="s">
        <v>599</v>
      </c>
      <c r="L9" s="309">
        <v>50144649</v>
      </c>
    </row>
    <row r="10" spans="1:13" s="285" customFormat="1">
      <c r="A10" s="285" t="s">
        <v>1092</v>
      </c>
      <c r="B10" s="292"/>
      <c r="D10" s="288"/>
      <c r="E10" s="292" t="s">
        <v>1093</v>
      </c>
      <c r="F10" s="285" t="s">
        <v>1094</v>
      </c>
      <c r="G10" s="285" t="s">
        <v>1095</v>
      </c>
      <c r="H10" s="295">
        <v>-0.83535203571665095</v>
      </c>
      <c r="I10" s="295">
        <v>-8.9158875257685395</v>
      </c>
      <c r="J10" s="286">
        <v>7.3007825011757501E-14</v>
      </c>
      <c r="K10" s="285" t="s">
        <v>598</v>
      </c>
      <c r="L10" s="309"/>
    </row>
    <row r="11" spans="1:13" s="285" customFormat="1">
      <c r="A11" s="215" t="s">
        <v>66</v>
      </c>
      <c r="B11" s="296" t="s">
        <v>65</v>
      </c>
      <c r="C11" s="215" t="s">
        <v>1091</v>
      </c>
      <c r="D11" s="238">
        <v>7.9035399999999998E-16</v>
      </c>
      <c r="E11" s="296" t="s">
        <v>1096</v>
      </c>
      <c r="F11" s="215" t="s">
        <v>1097</v>
      </c>
      <c r="G11" s="215" t="s">
        <v>1098</v>
      </c>
      <c r="H11" s="239">
        <v>-0.90973005450962996</v>
      </c>
      <c r="I11" s="239">
        <v>-8.7576676902088604</v>
      </c>
      <c r="J11" s="216">
        <v>1.53285148188432E-13</v>
      </c>
      <c r="K11" s="285" t="s">
        <v>598</v>
      </c>
      <c r="L11" s="310"/>
      <c r="M11" s="285" t="s">
        <v>1099</v>
      </c>
    </row>
    <row r="12" spans="1:13" s="285" customFormat="1">
      <c r="A12" s="215" t="s">
        <v>66</v>
      </c>
      <c r="B12" s="296" t="s">
        <v>65</v>
      </c>
      <c r="C12" s="215" t="s">
        <v>1091</v>
      </c>
      <c r="D12" s="238">
        <v>7.9035399999999998E-16</v>
      </c>
      <c r="E12" s="296" t="s">
        <v>1131</v>
      </c>
      <c r="F12" s="215" t="s">
        <v>1100</v>
      </c>
      <c r="G12" s="215" t="s">
        <v>1101</v>
      </c>
      <c r="H12" s="239">
        <v>-1.23072940800521</v>
      </c>
      <c r="I12" s="239">
        <v>-8.6649103937118301</v>
      </c>
      <c r="J12" s="216">
        <v>2.3673793229848599E-13</v>
      </c>
      <c r="K12" s="285" t="s">
        <v>598</v>
      </c>
      <c r="L12" s="310"/>
    </row>
    <row r="13" spans="1:13" s="285" customFormat="1">
      <c r="A13" s="215" t="s">
        <v>66</v>
      </c>
      <c r="B13" s="296" t="s">
        <v>65</v>
      </c>
      <c r="C13" s="215" t="s">
        <v>1091</v>
      </c>
      <c r="D13" s="238">
        <v>7.9035399999999998E-16</v>
      </c>
      <c r="E13" s="296" t="s">
        <v>1102</v>
      </c>
      <c r="F13" s="215" t="s">
        <v>1103</v>
      </c>
      <c r="G13" s="215" t="s">
        <v>1104</v>
      </c>
      <c r="H13" s="239">
        <v>-1.0545165224606501</v>
      </c>
      <c r="I13" s="239">
        <v>-8.3874396632834003</v>
      </c>
      <c r="J13" s="216">
        <v>8.6762469931046204E-13</v>
      </c>
      <c r="K13" s="285" t="s">
        <v>598</v>
      </c>
      <c r="L13" s="309"/>
      <c r="M13" s="285" t="s">
        <v>1105</v>
      </c>
    </row>
    <row r="14" spans="1:13" s="285" customFormat="1">
      <c r="A14" s="215" t="s">
        <v>66</v>
      </c>
      <c r="B14" s="296" t="s">
        <v>65</v>
      </c>
      <c r="C14" s="215" t="s">
        <v>1091</v>
      </c>
      <c r="D14" s="238">
        <v>7.9035399999999998E-16</v>
      </c>
      <c r="E14" s="296" t="s">
        <v>1106</v>
      </c>
      <c r="F14" s="215" t="s">
        <v>1107</v>
      </c>
      <c r="G14" s="215" t="s">
        <v>1108</v>
      </c>
      <c r="H14" s="239">
        <v>-1.05416848432847</v>
      </c>
      <c r="I14" s="239">
        <v>-8.2650909123279206</v>
      </c>
      <c r="J14" s="216">
        <v>1.5369134045426799E-12</v>
      </c>
      <c r="K14" s="285" t="s">
        <v>598</v>
      </c>
      <c r="L14" s="287"/>
      <c r="M14" s="285" t="s">
        <v>1109</v>
      </c>
    </row>
    <row r="15" spans="1:13" s="285" customFormat="1">
      <c r="A15" s="285" t="s">
        <v>1269</v>
      </c>
      <c r="B15" s="291" t="s">
        <v>1111</v>
      </c>
      <c r="C15" s="285" t="s">
        <v>1110</v>
      </c>
      <c r="D15" s="286">
        <v>3.9056800000000001E-10</v>
      </c>
      <c r="E15" s="292" t="s">
        <v>1112</v>
      </c>
      <c r="F15" s="285" t="s">
        <v>1113</v>
      </c>
      <c r="G15" s="285" t="s">
        <v>1114</v>
      </c>
      <c r="H15" s="295">
        <v>-0.92373897280047701</v>
      </c>
      <c r="I15" s="295">
        <v>-8.0010842427337696</v>
      </c>
      <c r="J15" s="286">
        <v>5.2638091650128304E-12</v>
      </c>
      <c r="K15" s="285" t="s">
        <v>598</v>
      </c>
      <c r="L15" s="287"/>
      <c r="M15" s="285" t="s">
        <v>1115</v>
      </c>
    </row>
    <row r="16" spans="1:13" s="285" customFormat="1">
      <c r="A16" s="306" t="s">
        <v>1116</v>
      </c>
      <c r="B16" s="308"/>
      <c r="C16" s="306"/>
      <c r="D16" s="165"/>
      <c r="E16" s="313" t="s">
        <v>1117</v>
      </c>
      <c r="F16" s="306" t="s">
        <v>1118</v>
      </c>
      <c r="G16" s="306" t="s">
        <v>1119</v>
      </c>
      <c r="H16" s="116">
        <v>-0.33472500741547501</v>
      </c>
      <c r="I16" s="116">
        <v>-7.8638191426094997</v>
      </c>
      <c r="J16" s="165">
        <v>9.9654427597156402E-12</v>
      </c>
      <c r="K16" s="306" t="s">
        <v>598</v>
      </c>
      <c r="L16" s="307"/>
      <c r="M16" s="306" t="s">
        <v>1120</v>
      </c>
    </row>
    <row r="17" spans="1:15" s="235" customFormat="1" ht="16.5" thickBot="1">
      <c r="A17" s="283" t="s">
        <v>1270</v>
      </c>
      <c r="B17" s="247"/>
      <c r="C17" s="283"/>
      <c r="D17" s="240"/>
      <c r="E17" s="314" t="s">
        <v>1121</v>
      </c>
      <c r="F17" s="283" t="s">
        <v>1122</v>
      </c>
      <c r="G17" s="283" t="s">
        <v>1123</v>
      </c>
      <c r="H17" s="241">
        <v>1.3244782439034899</v>
      </c>
      <c r="I17" s="241">
        <v>7.7129681343737904</v>
      </c>
      <c r="J17" s="240">
        <v>2.0062178743686998E-11</v>
      </c>
      <c r="K17" s="283" t="s">
        <v>598</v>
      </c>
      <c r="L17" s="284"/>
      <c r="M17" s="283" t="s">
        <v>1124</v>
      </c>
    </row>
    <row r="18" spans="1:15">
      <c r="A18" s="242" t="s">
        <v>778</v>
      </c>
    </row>
    <row r="19" spans="1:15">
      <c r="A19" s="242" t="s">
        <v>779</v>
      </c>
    </row>
    <row r="20" spans="1:15">
      <c r="A20" s="242" t="s">
        <v>780</v>
      </c>
    </row>
    <row r="21" spans="1:15">
      <c r="A21" s="305" t="s">
        <v>1278</v>
      </c>
    </row>
    <row r="22" spans="1:15">
      <c r="A22" s="242" t="s">
        <v>776</v>
      </c>
    </row>
    <row r="23" spans="1:15">
      <c r="A23" s="242" t="s">
        <v>777</v>
      </c>
    </row>
    <row r="24" spans="1:15">
      <c r="A24" s="305" t="s">
        <v>1279</v>
      </c>
    </row>
    <row r="27" spans="1:15">
      <c r="A27"/>
      <c r="B27" s="293"/>
      <c r="C27"/>
      <c r="D27" s="2"/>
      <c r="E27" s="293"/>
      <c r="F27"/>
      <c r="G27"/>
      <c r="H27" s="5"/>
      <c r="I27" s="5"/>
      <c r="J27"/>
      <c r="K27"/>
      <c r="L27"/>
      <c r="M27"/>
      <c r="N27"/>
      <c r="O27"/>
    </row>
    <row r="28" spans="1:15">
      <c r="A28"/>
      <c r="B28" s="293"/>
      <c r="C28"/>
      <c r="D28" s="2"/>
      <c r="E28" s="293"/>
      <c r="F28"/>
      <c r="G28" s="2"/>
      <c r="H28" s="5"/>
      <c r="I28" s="5"/>
      <c r="J28"/>
      <c r="K28"/>
      <c r="L28"/>
      <c r="M28"/>
      <c r="N28"/>
      <c r="O28" s="2"/>
    </row>
    <row r="29" spans="1:15">
      <c r="A29"/>
      <c r="B29" s="293"/>
      <c r="C29"/>
      <c r="D29" s="2"/>
      <c r="E29" s="293"/>
      <c r="F29"/>
      <c r="G29" s="2"/>
      <c r="H29" s="5"/>
      <c r="I29" s="5"/>
      <c r="J29"/>
      <c r="K29"/>
      <c r="L29"/>
      <c r="M29"/>
      <c r="N29"/>
      <c r="O29"/>
    </row>
    <row r="30" spans="1:15">
      <c r="A30"/>
      <c r="B30" s="293"/>
      <c r="C30"/>
      <c r="D30" s="2"/>
      <c r="E30" s="293"/>
      <c r="F30"/>
      <c r="G30" s="2"/>
      <c r="H30" s="5"/>
      <c r="I30" s="5"/>
      <c r="J30"/>
      <c r="K30"/>
      <c r="L30"/>
      <c r="M30"/>
      <c r="N30"/>
      <c r="O30" s="2"/>
    </row>
    <row r="31" spans="1:15">
      <c r="A31"/>
      <c r="B31" s="293"/>
      <c r="C31"/>
      <c r="D31" s="2"/>
      <c r="E31" s="293"/>
      <c r="F31"/>
      <c r="G31" s="2"/>
      <c r="H31" s="5"/>
      <c r="I31" s="5"/>
      <c r="J31"/>
      <c r="K31"/>
      <c r="L31"/>
      <c r="M31"/>
      <c r="N31"/>
      <c r="O31" s="2"/>
    </row>
    <row r="32" spans="1:15">
      <c r="A32"/>
      <c r="B32" s="293"/>
      <c r="C32"/>
      <c r="D32" s="2"/>
      <c r="E32" s="293"/>
      <c r="F32"/>
      <c r="G32" s="2"/>
      <c r="H32" s="5"/>
      <c r="I32" s="5"/>
      <c r="J32"/>
      <c r="K32"/>
      <c r="L32"/>
      <c r="M32"/>
      <c r="N32"/>
      <c r="O32"/>
    </row>
    <row r="33" spans="1:15">
      <c r="A33"/>
      <c r="B33" s="293"/>
      <c r="C33"/>
      <c r="D33" s="2"/>
      <c r="E33" s="293"/>
      <c r="F33"/>
      <c r="G33" s="2"/>
      <c r="H33" s="5"/>
      <c r="I33" s="5"/>
      <c r="J33"/>
      <c r="K33"/>
      <c r="L33"/>
      <c r="M33"/>
      <c r="N33"/>
      <c r="O33"/>
    </row>
    <row r="34" spans="1:15">
      <c r="A34"/>
      <c r="B34" s="293"/>
      <c r="C34"/>
      <c r="D34" s="2"/>
      <c r="E34" s="293"/>
      <c r="F34"/>
      <c r="G34" s="2"/>
      <c r="H34" s="5"/>
      <c r="I34" s="5"/>
      <c r="J34"/>
      <c r="K34"/>
      <c r="L34"/>
      <c r="M34"/>
      <c r="N34"/>
      <c r="O34"/>
    </row>
    <row r="35" spans="1:15">
      <c r="A35"/>
      <c r="B35" s="293"/>
      <c r="C35"/>
      <c r="D35" s="2"/>
      <c r="E35" s="293"/>
      <c r="F35"/>
      <c r="G35" s="2"/>
      <c r="H35" s="5"/>
      <c r="I35" s="5"/>
      <c r="J35"/>
      <c r="K35"/>
      <c r="L35"/>
      <c r="M35"/>
      <c r="N35"/>
      <c r="O35"/>
    </row>
    <row r="36" spans="1:15">
      <c r="A36" s="235"/>
      <c r="B36" s="293"/>
      <c r="C36" s="235"/>
      <c r="D36" s="299"/>
      <c r="E36" s="293"/>
      <c r="F36"/>
      <c r="G36" s="2"/>
      <c r="H36" s="5"/>
      <c r="I36" s="5"/>
      <c r="J36"/>
      <c r="K36"/>
      <c r="L36"/>
      <c r="M36"/>
      <c r="N36"/>
      <c r="O36"/>
    </row>
    <row r="37" spans="1:15">
      <c r="A37" s="285"/>
      <c r="B37" s="293"/>
      <c r="C37" s="285"/>
      <c r="D37" s="299"/>
      <c r="E37" s="293"/>
      <c r="F37"/>
      <c r="G37" s="2"/>
      <c r="H37" s="5"/>
      <c r="I37" s="5"/>
      <c r="J37"/>
      <c r="K37"/>
      <c r="L37"/>
      <c r="M37"/>
      <c r="N37"/>
      <c r="O37" s="2"/>
    </row>
    <row r="38" spans="1:15">
      <c r="A38" s="285"/>
      <c r="B38" s="293"/>
      <c r="C38" s="285"/>
      <c r="D38" s="299"/>
      <c r="E38" s="293"/>
      <c r="F38"/>
      <c r="G38" s="2"/>
      <c r="H38" s="5"/>
      <c r="I38" s="5"/>
      <c r="J38"/>
      <c r="K38"/>
      <c r="L38"/>
      <c r="M38"/>
      <c r="N38"/>
      <c r="O38" s="2"/>
    </row>
    <row r="39" spans="1:15">
      <c r="A39" s="285"/>
      <c r="B39" s="293"/>
      <c r="C39" s="285"/>
      <c r="D39" s="299"/>
      <c r="E39" s="293"/>
      <c r="F39"/>
      <c r="G39" s="2"/>
      <c r="H39" s="5"/>
      <c r="I39" s="5"/>
      <c r="J39"/>
      <c r="K39"/>
      <c r="L39"/>
      <c r="M39"/>
      <c r="N39"/>
      <c r="O39" s="2"/>
    </row>
    <row r="40" spans="1:15">
      <c r="A40"/>
      <c r="B40" s="293"/>
      <c r="C40"/>
      <c r="D40" s="2"/>
      <c r="E40" s="293"/>
      <c r="F40"/>
      <c r="G40" s="2"/>
      <c r="H40" s="5"/>
      <c r="I40" s="5"/>
      <c r="J40"/>
      <c r="K40"/>
      <c r="L40"/>
      <c r="M40"/>
      <c r="N40"/>
      <c r="O40" s="2"/>
    </row>
    <row r="41" spans="1:15">
      <c r="A41"/>
      <c r="B41" s="293"/>
      <c r="C41"/>
      <c r="D41" s="2"/>
      <c r="E41" s="293"/>
      <c r="F41"/>
      <c r="G41" s="2"/>
      <c r="H41" s="5"/>
      <c r="I41" s="5"/>
      <c r="J41"/>
      <c r="K41"/>
      <c r="L41"/>
      <c r="M41"/>
      <c r="N41"/>
      <c r="O41" s="2"/>
    </row>
    <row r="42" spans="1:15">
      <c r="A42"/>
      <c r="B42" s="293"/>
      <c r="C42"/>
      <c r="D42" s="2"/>
      <c r="E42" s="293"/>
      <c r="F42"/>
      <c r="G42" s="2"/>
      <c r="H42" s="5"/>
      <c r="I42" s="5"/>
      <c r="J42"/>
      <c r="K42"/>
      <c r="L42"/>
      <c r="M42"/>
      <c r="N42"/>
      <c r="O42" s="2"/>
    </row>
    <row r="43" spans="1:15">
      <c r="A43"/>
      <c r="B43" s="293"/>
      <c r="C43"/>
      <c r="D43" s="2"/>
      <c r="E43" s="293"/>
      <c r="F43"/>
      <c r="G43" s="2"/>
      <c r="H43" s="5"/>
      <c r="I43" s="5"/>
      <c r="J43"/>
      <c r="K43"/>
      <c r="L43"/>
      <c r="M43"/>
      <c r="N43"/>
      <c r="O43"/>
    </row>
    <row r="44" spans="1:15">
      <c r="A44"/>
      <c r="B44" s="293"/>
      <c r="C44"/>
      <c r="D44" s="2"/>
      <c r="E44" s="293"/>
      <c r="F44"/>
      <c r="G44" s="2"/>
      <c r="H44" s="5"/>
      <c r="I44" s="5"/>
      <c r="J44"/>
      <c r="K44"/>
      <c r="L44"/>
      <c r="M44"/>
      <c r="N44"/>
      <c r="O44"/>
    </row>
    <row r="45" spans="1:15">
      <c r="A45"/>
      <c r="B45" s="293"/>
      <c r="C45"/>
      <c r="D45" s="2"/>
      <c r="E45" s="293"/>
      <c r="F45"/>
      <c r="G45" s="2"/>
      <c r="H45" s="5"/>
      <c r="I45" s="5"/>
      <c r="J45"/>
      <c r="K45"/>
      <c r="L45"/>
      <c r="M45"/>
      <c r="N45"/>
      <c r="O4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T-S1</vt:lpstr>
      <vt:lpstr>T-S2</vt:lpstr>
      <vt:lpstr>T-S3</vt:lpstr>
      <vt:lpstr>T-S4</vt:lpstr>
      <vt:lpstr>T-S5</vt:lpstr>
      <vt:lpstr>T-S6</vt:lpstr>
      <vt:lpstr>T-S7</vt:lpstr>
      <vt:lpstr>T-S8</vt:lpstr>
      <vt:lpstr>T-S9</vt:lpstr>
      <vt:lpstr>T-S10</vt:lpstr>
      <vt:lpstr>T-S11</vt:lpstr>
      <vt:lpstr>T-S12</vt:lpstr>
      <vt:lpstr>T-S13</vt:lpstr>
      <vt:lpstr>T-S14</vt:lpstr>
      <vt:lpstr>T-S15</vt:lpstr>
      <vt:lpstr>T-S16</vt:lpstr>
      <vt:lpstr>T-S17</vt:lpstr>
      <vt:lpstr>T-S18</vt:lpstr>
      <vt:lpstr>T-S19</vt:lpstr>
      <vt:lpstr>T-S20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Tongwu (NIH/NCI) [E]</dc:creator>
  <cp:lastModifiedBy>Choi, Jiyeon (NIH/NCI) [E]</cp:lastModifiedBy>
  <cp:lastPrinted>2018-06-15T21:34:45Z</cp:lastPrinted>
  <dcterms:created xsi:type="dcterms:W3CDTF">2017-05-01T15:06:38Z</dcterms:created>
  <dcterms:modified xsi:type="dcterms:W3CDTF">2018-09-12T15:41:18Z</dcterms:modified>
</cp:coreProperties>
</file>