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8028"/>
  <workbookPr autoCompressPictures="0"/>
  <bookViews>
    <workbookView xWindow="0" yWindow="0" windowWidth="25600" windowHeight="14960" tabRatio="985" activeTab="7"/>
  </bookViews>
  <sheets>
    <sheet name="Table S1" sheetId="1" r:id="rId1"/>
    <sheet name="Table S2" sheetId="2" r:id="rId2"/>
    <sheet name="Table S3" sheetId="3" r:id="rId3"/>
    <sheet name="Table S4" sheetId="4" r:id="rId4"/>
    <sheet name="Table S5" sheetId="5" r:id="rId5"/>
    <sheet name="Sheet1" sheetId="6" state="hidden" r:id="rId6"/>
    <sheet name="Table S6" sheetId="7" r:id="rId7"/>
    <sheet name="Table S7" sheetId="14" r:id="rId8"/>
    <sheet name="Table S8" sheetId="8" r:id="rId9"/>
    <sheet name="Table S9" sheetId="9" r:id="rId10"/>
    <sheet name="Table S10" sheetId="10" r:id="rId11"/>
    <sheet name="Table S11" sheetId="11" r:id="rId12"/>
    <sheet name="Table S12" sheetId="12" r:id="rId13"/>
    <sheet name="Table S13" sheetId="13" r:id="rId14"/>
  </sheet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 xmlns:loext="http://schemas.libreoffice.org/" uri="{7626C862-2A13-11E5-B345-FEFF819CDC9F}">
      <loext:extCalcPr stringRefSyntax="ExcelA1"/>
    </ext>
  </extLst>
</workbook>
</file>

<file path=xl/calcChain.xml><?xml version="1.0" encoding="utf-8"?>
<calcChain xmlns="http://schemas.openxmlformats.org/spreadsheetml/2006/main">
  <c r="V9" i="8" l="1"/>
  <c r="V8" i="8"/>
  <c r="V7" i="8"/>
  <c r="U8" i="8"/>
  <c r="U7" i="8"/>
  <c r="T7" i="8"/>
  <c r="V6" i="8"/>
  <c r="U6" i="8"/>
  <c r="T6" i="8"/>
  <c r="V5" i="8"/>
  <c r="T5" i="8"/>
  <c r="U5" i="8"/>
  <c r="G21" i="10"/>
  <c r="J35" i="10"/>
  <c r="I35" i="10"/>
  <c r="G13" i="10"/>
  <c r="H35" i="10"/>
  <c r="G35" i="10"/>
  <c r="G17" i="10"/>
  <c r="F35" i="10"/>
  <c r="E35" i="10"/>
  <c r="G9" i="10"/>
  <c r="D35" i="10"/>
  <c r="C35" i="10"/>
  <c r="G20" i="10"/>
  <c r="J34" i="10"/>
  <c r="I34" i="10"/>
  <c r="G12" i="10"/>
  <c r="H34" i="10"/>
  <c r="G34" i="10"/>
  <c r="G16" i="10"/>
  <c r="F34" i="10"/>
  <c r="E34" i="10"/>
  <c r="G8" i="10"/>
  <c r="D34" i="10"/>
  <c r="C34" i="10"/>
  <c r="J33" i="10"/>
  <c r="I33" i="10"/>
  <c r="H33" i="10"/>
  <c r="G33" i="10"/>
  <c r="F33" i="10"/>
  <c r="E33" i="10"/>
  <c r="D33" i="10"/>
  <c r="C33" i="10"/>
  <c r="J32" i="10"/>
  <c r="I32" i="10"/>
  <c r="H32" i="10"/>
  <c r="G32" i="10"/>
  <c r="F32" i="10"/>
  <c r="E32" i="10"/>
  <c r="D32" i="10"/>
  <c r="C32" i="10"/>
  <c r="J31" i="10"/>
  <c r="I31" i="10"/>
  <c r="H31" i="10"/>
  <c r="G31" i="10"/>
  <c r="F31" i="10"/>
  <c r="E31" i="10"/>
  <c r="D31" i="10"/>
  <c r="C31" i="10"/>
  <c r="J30" i="10"/>
  <c r="I30" i="10"/>
  <c r="H30" i="10"/>
  <c r="G30" i="10"/>
  <c r="F30" i="10"/>
  <c r="E30" i="10"/>
  <c r="D30" i="10"/>
  <c r="C30" i="10"/>
</calcChain>
</file>

<file path=xl/sharedStrings.xml><?xml version="1.0" encoding="utf-8"?>
<sst xmlns="http://schemas.openxmlformats.org/spreadsheetml/2006/main" count="1447" uniqueCount="956">
  <si>
    <t>Methylated Cytosines in non-CpG context</t>
  </si>
  <si>
    <t>Samples profiled in this study</t>
  </si>
  <si>
    <t>Library</t>
  </si>
  <si>
    <t>Read pairs</t>
  </si>
  <si>
    <t>% distinct</t>
  </si>
  <si>
    <t>BS conversion</t>
  </si>
  <si>
    <t>Fraction CpG covered</t>
  </si>
  <si>
    <t>CHH</t>
  </si>
  <si>
    <t>CXG</t>
  </si>
  <si>
    <t>CCG</t>
  </si>
  <si>
    <t>Gorilla R1</t>
  </si>
  <si>
    <t>Rat R1</t>
  </si>
  <si>
    <t>Rat R2</t>
  </si>
  <si>
    <t>Dog R1.1</t>
  </si>
  <si>
    <t>Dog R1.2</t>
  </si>
  <si>
    <t>Dog R2</t>
  </si>
  <si>
    <t>Dog R3</t>
  </si>
  <si>
    <t>Non-promoter</t>
  </si>
  <si>
    <t>Type</t>
  </si>
  <si>
    <t>Species</t>
  </si>
  <si>
    <t>Tissue</t>
  </si>
  <si>
    <t>#HMR</t>
  </si>
  <si>
    <t>Public data accession</t>
  </si>
  <si>
    <t>Sperm</t>
  </si>
  <si>
    <t>Human</t>
  </si>
  <si>
    <t>GSE30340,GSE49624</t>
  </si>
  <si>
    <t>Chimp</t>
  </si>
  <si>
    <t>GSE30340</t>
  </si>
  <si>
    <t>Gorilla</t>
  </si>
  <si>
    <t>Rhesus</t>
  </si>
  <si>
    <t>Mouse</t>
  </si>
  <si>
    <t>Rat</t>
  </si>
  <si>
    <t>Dog</t>
  </si>
  <si>
    <t>Somatic and ESC</t>
  </si>
  <si>
    <t>B cell</t>
  </si>
  <si>
    <t>GSE31971</t>
  </si>
  <si>
    <t>Whole blood</t>
  </si>
  <si>
    <t>SRP059313</t>
  </si>
  <si>
    <t>PBMC</t>
  </si>
  <si>
    <t>Left ventricle</t>
  </si>
  <si>
    <t>ESC</t>
  </si>
  <si>
    <t>Original assembly</t>
  </si>
  <si>
    <t>hg19</t>
  </si>
  <si>
    <t>Total #CpG</t>
  </si>
  <si>
    <t>panTro4</t>
  </si>
  <si>
    <t>gorGor3</t>
  </si>
  <si>
    <t>rheMac3</t>
  </si>
  <si>
    <t>mm10</t>
  </si>
  <si>
    <t>rn5</t>
  </si>
  <si>
    <t>canFam3</t>
  </si>
  <si>
    <t>%repeat &lt; 0.4 methylation</t>
  </si>
  <si>
    <t>Cell type</t>
  </si>
  <si>
    <t>SINE</t>
  </si>
  <si>
    <t>LINE</t>
  </si>
  <si>
    <t>LTR</t>
  </si>
  <si>
    <t>Other*</t>
  </si>
  <si>
    <t>Satellite</t>
  </si>
  <si>
    <t>NA</t>
  </si>
  <si>
    <t>ESC (H1)</t>
  </si>
  <si>
    <t>ESC (H9)</t>
  </si>
  <si>
    <t>*Other: SVA repeats in primates; C573_MM and RMER1A/B/C in mouse; RMER1A/B/C in rat</t>
  </si>
  <si>
    <t>Chromosome</t>
  </si>
  <si>
    <t>Start</t>
  </si>
  <si>
    <t>End</t>
  </si>
  <si>
    <t>chr1</t>
  </si>
  <si>
    <t>KCNQ4</t>
  </si>
  <si>
    <t>PPM1J</t>
  </si>
  <si>
    <t>LMX1A</t>
  </si>
  <si>
    <t>ESRRG</t>
  </si>
  <si>
    <t>chr10</t>
  </si>
  <si>
    <t>VIM</t>
  </si>
  <si>
    <t>RET</t>
  </si>
  <si>
    <t>CCDC6</t>
  </si>
  <si>
    <t>CYP26A1</t>
  </si>
  <si>
    <t>LZTS2</t>
  </si>
  <si>
    <t>PPRC1</t>
  </si>
  <si>
    <t>PSD</t>
  </si>
  <si>
    <t>SH3PXD2A</t>
  </si>
  <si>
    <t>chr11</t>
  </si>
  <si>
    <t>MAP3K11</t>
  </si>
  <si>
    <t>EXPH5</t>
  </si>
  <si>
    <t>C11orf87</t>
  </si>
  <si>
    <t>C2CD2L</t>
  </si>
  <si>
    <t>chr12</t>
  </si>
  <si>
    <t>KCNA1</t>
  </si>
  <si>
    <t>KCNA5</t>
  </si>
  <si>
    <t>MLF2</t>
  </si>
  <si>
    <t>PDZRN4</t>
  </si>
  <si>
    <t>WNT1</t>
  </si>
  <si>
    <t>PRPH</t>
  </si>
  <si>
    <t>ATP5G2</t>
  </si>
  <si>
    <t>CCER1</t>
  </si>
  <si>
    <t>BTBD11</t>
  </si>
  <si>
    <t>chr13</t>
  </si>
  <si>
    <t>FGF9</t>
  </si>
  <si>
    <t>PCDH8</t>
  </si>
  <si>
    <t>FGF14</t>
  </si>
  <si>
    <t>chr14</t>
  </si>
  <si>
    <t>NFATC4</t>
  </si>
  <si>
    <t>NKX2-8</t>
  </si>
  <si>
    <t>DPF3</t>
  </si>
  <si>
    <t>FOS</t>
  </si>
  <si>
    <t>EFCAB11</t>
  </si>
  <si>
    <t>MEG3</t>
  </si>
  <si>
    <t>chr15</t>
  </si>
  <si>
    <t>FRMD5</t>
  </si>
  <si>
    <t>SEMA6D</t>
  </si>
  <si>
    <t>TLE3</t>
  </si>
  <si>
    <t>RPP25</t>
  </si>
  <si>
    <t>chr16</t>
  </si>
  <si>
    <t>ZNF668</t>
  </si>
  <si>
    <t>IRX3</t>
  </si>
  <si>
    <t>ZNF319</t>
  </si>
  <si>
    <t>C16orf70</t>
  </si>
  <si>
    <t>EDC4</t>
  </si>
  <si>
    <t>CALB2</t>
  </si>
  <si>
    <t>chr17</t>
  </si>
  <si>
    <t>MNT</t>
  </si>
  <si>
    <t>SPNS2</t>
  </si>
  <si>
    <t>CXCL16</t>
  </si>
  <si>
    <t>TMEM102</t>
  </si>
  <si>
    <t>PIK3R5</t>
  </si>
  <si>
    <t>C17orf102</t>
  </si>
  <si>
    <t>CRHR1</t>
  </si>
  <si>
    <t>MAPT</t>
  </si>
  <si>
    <t>COL1A1</t>
  </si>
  <si>
    <t>chr18</t>
  </si>
  <si>
    <t>DLGAP1</t>
  </si>
  <si>
    <t>RNF165</t>
  </si>
  <si>
    <t>chr19</t>
  </si>
  <si>
    <t>EPOR</t>
  </si>
  <si>
    <t>SLC7A10</t>
  </si>
  <si>
    <t>GSK3A</t>
  </si>
  <si>
    <t>SLC17A7</t>
  </si>
  <si>
    <t>SYT5</t>
  </si>
  <si>
    <t>chr2</t>
  </si>
  <si>
    <t>KCNS3</t>
  </si>
  <si>
    <t>DPYSL5</t>
  </si>
  <si>
    <t>SLC30A3</t>
  </si>
  <si>
    <t>CDC42EP3</t>
  </si>
  <si>
    <t>CYP1B1</t>
  </si>
  <si>
    <t>CYP26B1</t>
  </si>
  <si>
    <t>AUP1</t>
  </si>
  <si>
    <t>LYPD1</t>
  </si>
  <si>
    <t>CXCR4</t>
  </si>
  <si>
    <t>RND3</t>
  </si>
  <si>
    <t>ERBB4</t>
  </si>
  <si>
    <t>WNT6</t>
  </si>
  <si>
    <t>chr3</t>
  </si>
  <si>
    <t>PRRT3-AS1</t>
  </si>
  <si>
    <t>LIMD1</t>
  </si>
  <si>
    <t>CELSR3</t>
  </si>
  <si>
    <t>PTPRG</t>
  </si>
  <si>
    <t>CADPS</t>
  </si>
  <si>
    <t>ADAMTS9-AS2</t>
  </si>
  <si>
    <t>PROK2</t>
  </si>
  <si>
    <t>ALCAM</t>
  </si>
  <si>
    <t>SEMA5B</t>
  </si>
  <si>
    <t>AMOTL2</t>
  </si>
  <si>
    <t>SPSB4</t>
  </si>
  <si>
    <t>chr4</t>
  </si>
  <si>
    <t>APBB2</t>
  </si>
  <si>
    <t>GABRB1</t>
  </si>
  <si>
    <t>TMEM150C</t>
  </si>
  <si>
    <t>CAMK2D</t>
  </si>
  <si>
    <t>FAT4</t>
  </si>
  <si>
    <t>HELT</t>
  </si>
  <si>
    <t>chr5</t>
  </si>
  <si>
    <t>NPR3</t>
  </si>
  <si>
    <t>RXFP3</t>
  </si>
  <si>
    <t>GDNF</t>
  </si>
  <si>
    <t>RAB3C</t>
  </si>
  <si>
    <t>HTR1A</t>
  </si>
  <si>
    <t>RGS7BP</t>
  </si>
  <si>
    <t>VCAN</t>
  </si>
  <si>
    <t>EDIL3</t>
  </si>
  <si>
    <t>EFNA5</t>
  </si>
  <si>
    <t>SEMA6A</t>
  </si>
  <si>
    <t>KDM3B</t>
  </si>
  <si>
    <t>PCDHGB4</t>
  </si>
  <si>
    <t>PCDH1</t>
  </si>
  <si>
    <t>NDFIP1</t>
  </si>
  <si>
    <t>EBF1</t>
  </si>
  <si>
    <t>RAB24</t>
  </si>
  <si>
    <t>chr6</t>
  </si>
  <si>
    <t>DDAH2</t>
  </si>
  <si>
    <t>AGPAT1</t>
  </si>
  <si>
    <t>VPS52</t>
  </si>
  <si>
    <t>ITPR3</t>
  </si>
  <si>
    <t>CPNE5</t>
  </si>
  <si>
    <t>MDGA1</t>
  </si>
  <si>
    <t>KCNQ5</t>
  </si>
  <si>
    <t>chr7</t>
  </si>
  <si>
    <t>NXPH1</t>
  </si>
  <si>
    <t>HSPB1</t>
  </si>
  <si>
    <t>FOXP2</t>
  </si>
  <si>
    <t>chr8</t>
  </si>
  <si>
    <t>PNMA2</t>
  </si>
  <si>
    <t>DUSP4</t>
  </si>
  <si>
    <t>ARFGEF1</t>
  </si>
  <si>
    <t>chr9</t>
  </si>
  <si>
    <t>SMARCA2</t>
  </si>
  <si>
    <t>LURAP1L</t>
  </si>
  <si>
    <t>MLLT3</t>
  </si>
  <si>
    <t>PAX5</t>
  </si>
  <si>
    <t>PSAT1</t>
  </si>
  <si>
    <t>chrX</t>
  </si>
  <si>
    <t>PABPC5</t>
  </si>
  <si>
    <t>COL4A6</t>
  </si>
  <si>
    <t>GPR50</t>
  </si>
  <si>
    <t>Table S6: Enriched Biological processes associated with ultra-conserved HMRs</t>
  </si>
  <si>
    <t>Model</t>
  </si>
  <si>
    <t>Input</t>
  </si>
  <si>
    <t>Catarrhini</t>
  </si>
  <si>
    <t>Homininae</t>
  </si>
  <si>
    <t>Hominini</t>
  </si>
  <si>
    <t>Murinae</t>
  </si>
  <si>
    <t>Unit interpretation</t>
  </si>
  <si>
    <t>Tree1</t>
  </si>
  <si>
    <t>1 substitution per base</t>
  </si>
  <si>
    <t>Tree2</t>
  </si>
  <si>
    <t>1 methylation state change per 200bp bin</t>
  </si>
  <si>
    <t>Tree3</t>
  </si>
  <si>
    <t>1 methylation state change per CpG site</t>
  </si>
  <si>
    <t>HMR gain</t>
  </si>
  <si>
    <t>HMR loss</t>
  </si>
  <si>
    <t>Birth</t>
  </si>
  <si>
    <t>Extension</t>
  </si>
  <si>
    <t>Death</t>
  </si>
  <si>
    <t>Contraction</t>
  </si>
  <si>
    <t>Descendant</t>
  </si>
  <si>
    <t>mean size (bp)</t>
  </si>
  <si>
    <t>#birth</t>
  </si>
  <si>
    <t>#extension</t>
  </si>
  <si>
    <t>#death</t>
  </si>
  <si>
    <t>#contraction</t>
  </si>
  <si>
    <t># HMR</t>
  </si>
  <si>
    <t>Proportion bearing histone modification</t>
  </si>
  <si>
    <t>Human sperm 7orth hmr</t>
  </si>
  <si>
    <t>Promoter</t>
  </si>
  <si>
    <t>bivalent</t>
  </si>
  <si>
    <t>none</t>
  </si>
  <si>
    <t>Mouse sperm 7orth hmr</t>
  </si>
  <si>
    <t xml:space="preserve"> HMR with lineage-specific extension in sperm</t>
  </si>
  <si>
    <t>Promoter HMR</t>
  </si>
  <si>
    <t>Human-specific</t>
  </si>
  <si>
    <t>Human-sperm specific</t>
  </si>
  <si>
    <t>Mouse-specific</t>
  </si>
  <si>
    <t>Mouse-sperm specific</t>
  </si>
  <si>
    <t>Histone modification in round spermatid</t>
  </si>
  <si>
    <t>Enrichment (ob/ex)</t>
  </si>
  <si>
    <t>Human-specific: The extension region is also hypomethylated in human ESC but not in mouse ESC</t>
  </si>
  <si>
    <t>Human-sperm specific: The extension region is methylated in human ESC.</t>
  </si>
  <si>
    <t>Species specific sperm HMR</t>
  </si>
  <si>
    <t>Total #</t>
  </si>
  <si>
    <t>Total size (bp)</t>
  </si>
  <si>
    <t>*33 Roadmap human somatic samples</t>
  </si>
  <si>
    <t>Adipose</t>
  </si>
  <si>
    <t>Adrenal gland</t>
  </si>
  <si>
    <t>Bipolar gastric</t>
  </si>
  <si>
    <t>Bladder</t>
  </si>
  <si>
    <t>Ectoderm</t>
  </si>
  <si>
    <t>Endoderm</t>
  </si>
  <si>
    <t>Esophagus</t>
  </si>
  <si>
    <t>Fetal adrenal gland</t>
  </si>
  <si>
    <t>Fetal heart</t>
  </si>
  <si>
    <t>Fetal large intestine</t>
  </si>
  <si>
    <t>Fetal spinal cord</t>
  </si>
  <si>
    <t>Fetal stomach</t>
  </si>
  <si>
    <t>Fetal leg muscle</t>
  </si>
  <si>
    <t>Fetal trunk muscle</t>
  </si>
  <si>
    <t>Healthy gastric</t>
  </si>
  <si>
    <t>Heart aorta</t>
  </si>
  <si>
    <t>HSC</t>
  </si>
  <si>
    <t>Left ventrical</t>
  </si>
  <si>
    <t>Liver</t>
  </si>
  <si>
    <t>Lung</t>
  </si>
  <si>
    <t>Macrophage</t>
  </si>
  <si>
    <t>Mesoderm</t>
  </si>
  <si>
    <t>NK</t>
  </si>
  <si>
    <t>Ovary</t>
  </si>
  <si>
    <t>PSA gastric</t>
  </si>
  <si>
    <t>Psoas muscle</t>
  </si>
  <si>
    <t>Right atrium</t>
  </si>
  <si>
    <t>Right ventrical</t>
  </si>
  <si>
    <t>Sigmoid colon</t>
  </si>
  <si>
    <t>Small intestine</t>
  </si>
  <si>
    <t>Spleen</t>
  </si>
  <si>
    <t>T cell</t>
  </si>
  <si>
    <t>Thymus</t>
  </si>
  <si>
    <t>Fisher exact test</t>
  </si>
  <si>
    <t xml:space="preserve"> p-val </t>
  </si>
  <si>
    <t>odds ratio</t>
  </si>
  <si>
    <t>95% CI</t>
  </si>
  <si>
    <t>Meadian_Size (bp)</t>
  </si>
  <si>
    <t>Standard Deviation of log10(HMR sizes)</t>
  </si>
  <si>
    <t>#HMRs</t>
  </si>
  <si>
    <t>Standard Deviation (Top 1% HMR sizes removed as outliers)</t>
  </si>
  <si>
    <t>Euarchontoglire</t>
  </si>
  <si>
    <t>DNA multiple sequence alignment</t>
  </si>
  <si>
    <t>200bp-bin binary methylation states</t>
  </si>
  <si>
    <t>Branch lengths</t>
  </si>
  <si>
    <t>GO Term</t>
  </si>
  <si>
    <t>P-value</t>
  </si>
  <si>
    <t>FDR q-value</t>
  </si>
  <si>
    <t>Enrichment</t>
  </si>
  <si>
    <t>GO:0009653</t>
  </si>
  <si>
    <t>anatomical structure morphogenesis</t>
  </si>
  <si>
    <t>GO:0050793</t>
  </si>
  <si>
    <t>regulation of developmental process</t>
  </si>
  <si>
    <t>GO:0032501</t>
  </si>
  <si>
    <t>multicellular organismal process</t>
  </si>
  <si>
    <t>GO:0032502</t>
  </si>
  <si>
    <t>developmental process</t>
  </si>
  <si>
    <t>GO:2000026</t>
  </si>
  <si>
    <t>regulation of multicellular organismal development</t>
  </si>
  <si>
    <t>GO:0045595</t>
  </si>
  <si>
    <t>regulation of cell differentiation</t>
  </si>
  <si>
    <t>GO:0044767</t>
  </si>
  <si>
    <t>single-organism developmental process</t>
  </si>
  <si>
    <t>GO:0051093</t>
  </si>
  <si>
    <t>negative regulation of developmental process</t>
  </si>
  <si>
    <t>GO:0051239</t>
  </si>
  <si>
    <t>regulation of multicellular organismal process</t>
  </si>
  <si>
    <t>GO:0048856</t>
  </si>
  <si>
    <t>anatomical structure development</t>
  </si>
  <si>
    <t>GO:0030154</t>
  </si>
  <si>
    <t>cell differentiation</t>
  </si>
  <si>
    <t>GO:0045596</t>
  </si>
  <si>
    <t>negative regulation of cell differentiation</t>
  </si>
  <si>
    <t>GO:0051241</t>
  </si>
  <si>
    <t>negative regulation of multicellular organismal process</t>
  </si>
  <si>
    <t>GO:0048731</t>
  </si>
  <si>
    <t>system development</t>
  </si>
  <si>
    <t>GO:0009948</t>
  </si>
  <si>
    <t>anterior/posterior axis specification</t>
  </si>
  <si>
    <t>GO:0051094</t>
  </si>
  <si>
    <t>positive regulation of developmental process</t>
  </si>
  <si>
    <t>pooled</t>
  </si>
  <si>
    <t>R1</t>
  </si>
  <si>
    <t>R2</t>
  </si>
  <si>
    <t>R3</t>
  </si>
  <si>
    <t>R4</t>
  </si>
  <si>
    <t>Sample/Replicate</t>
  </si>
  <si>
    <t>H1</t>
  </si>
  <si>
    <t>H9</t>
  </si>
  <si>
    <t>high-rank</t>
  </si>
  <si>
    <t>low-rank</t>
  </si>
  <si>
    <t>activated</t>
  </si>
  <si>
    <t>resting</t>
  </si>
  <si>
    <t>This study</t>
  </si>
  <si>
    <t>GSE49624</t>
  </si>
  <si>
    <t>GSM1202750</t>
  </si>
  <si>
    <t>GSM1202751</t>
  </si>
  <si>
    <t>GSM1202752</t>
  </si>
  <si>
    <t>GSM1202753</t>
  </si>
  <si>
    <t>GSM752295</t>
  </si>
  <si>
    <t>GSM752296</t>
  </si>
  <si>
    <t>GSM752297</t>
  </si>
  <si>
    <t>GSM752298</t>
  </si>
  <si>
    <t>GSM1375216-23</t>
  </si>
  <si>
    <t>GSM1375224-32</t>
  </si>
  <si>
    <t>GSE34128</t>
  </si>
  <si>
    <t>GSM842197,GSM842198,GSM842200</t>
  </si>
  <si>
    <t>GSM842196,GSM842199,GSM842201</t>
  </si>
  <si>
    <t>SRR1020509,SRR1020522,SRR1020523</t>
  </si>
  <si>
    <t>SRR1003257</t>
  </si>
  <si>
    <t>SRX026814</t>
  </si>
  <si>
    <t>ERP002215(ERX202410-25)</t>
  </si>
  <si>
    <t>GSE30206(GSM748786)</t>
  </si>
  <si>
    <t>GSE60166(GSM1466810)</t>
  </si>
  <si>
    <t>SRP029721</t>
  </si>
  <si>
    <t>Mean depth at covered CpGs</t>
  </si>
  <si>
    <t>Fractional methylation level</t>
  </si>
  <si>
    <t>Mean methylation level</t>
  </si>
  <si>
    <t>Weighted methylation level</t>
  </si>
  <si>
    <t>Mapping rate (pairs, with duplicates)</t>
  </si>
  <si>
    <t>Assembly</t>
  </si>
  <si>
    <t>ENSG00000157881</t>
  </si>
  <si>
    <t>PANK4</t>
  </si>
  <si>
    <t>ENSG00000117013</t>
  </si>
  <si>
    <t>ENSG00000174348</t>
  </si>
  <si>
    <t>PODN</t>
  </si>
  <si>
    <t>ENSG00000132854</t>
  </si>
  <si>
    <t>KANK4</t>
  </si>
  <si>
    <t>ENSG00000155367</t>
  </si>
  <si>
    <t>ENSG00000162761</t>
  </si>
  <si>
    <t>ENSG00000163485</t>
  </si>
  <si>
    <t>ADORA1</t>
  </si>
  <si>
    <t>ENSG00000196482</t>
  </si>
  <si>
    <t>ENSG00000232480</t>
  </si>
  <si>
    <t>ENSG00000026025</t>
  </si>
  <si>
    <t>ENSG00000165731</t>
  </si>
  <si>
    <t>ENSG00000185532</t>
  </si>
  <si>
    <t>PRKG1</t>
  </si>
  <si>
    <t>ENSG00000108091</t>
  </si>
  <si>
    <t>ENSG00000095596</t>
  </si>
  <si>
    <t>ENSG00000166135</t>
  </si>
  <si>
    <t>HIF1AN</t>
  </si>
  <si>
    <t>ENSG00000107816</t>
  </si>
  <si>
    <t>ENSG00000148840</t>
  </si>
  <si>
    <t>ENSG00000107859</t>
  </si>
  <si>
    <t>PITX3</t>
  </si>
  <si>
    <t>ENSG00000059915</t>
  </si>
  <si>
    <t>ENSG00000107957</t>
  </si>
  <si>
    <t>ENSG00000254489</t>
  </si>
  <si>
    <t>ENSG00000173327</t>
  </si>
  <si>
    <t>ENSG00000110723</t>
  </si>
  <si>
    <t>ENSG00000185742</t>
  </si>
  <si>
    <t>ENSG00000172375</t>
  </si>
  <si>
    <t>ENSG00000255045</t>
  </si>
  <si>
    <t>ENSG00000111262</t>
  </si>
  <si>
    <t>ENSG00000130037</t>
  </si>
  <si>
    <t>ENSG00000089693</t>
  </si>
  <si>
    <t>ENSG00000172572</t>
  </si>
  <si>
    <t>PDE3A</t>
  </si>
  <si>
    <t>ENSG00000165966</t>
  </si>
  <si>
    <t>ENSG00000125084</t>
  </si>
  <si>
    <t>ENSG00000135406</t>
  </si>
  <si>
    <t>ENSG00000135390</t>
  </si>
  <si>
    <t>ENSG00000179104</t>
  </si>
  <si>
    <t>TMTC2</t>
  </si>
  <si>
    <t>ENSG00000197651</t>
  </si>
  <si>
    <t>ENSG00000151136</t>
  </si>
  <si>
    <t>ENSG00000102678</t>
  </si>
  <si>
    <t>ENSG00000136099</t>
  </si>
  <si>
    <t>ENSG00000102466</t>
  </si>
  <si>
    <t>ENSG00000100968</t>
  </si>
  <si>
    <t>ENSG00000136327</t>
  </si>
  <si>
    <t>ENSG00000258636</t>
  </si>
  <si>
    <t>ENSG00000258952</t>
  </si>
  <si>
    <t>ENSG00000205683</t>
  </si>
  <si>
    <t>ENSG00000170345</t>
  </si>
  <si>
    <t>ENSG00000140025</t>
  </si>
  <si>
    <t>ENSG00000214548</t>
  </si>
  <si>
    <t>ENSG00000171877</t>
  </si>
  <si>
    <t>ENSG00000137872</t>
  </si>
  <si>
    <t>ENSG00000259203</t>
  </si>
  <si>
    <t>ENSG00000137834</t>
  </si>
  <si>
    <t>SMAD6</t>
  </si>
  <si>
    <t>ENSG00000140332</t>
  </si>
  <si>
    <t>ENSG00000178718</t>
  </si>
  <si>
    <t>ENSG00000183454</t>
  </si>
  <si>
    <t>GRIN2A</t>
  </si>
  <si>
    <t>ENSG00000122254</t>
  </si>
  <si>
    <t>HS3ST2</t>
  </si>
  <si>
    <t>ENSG00000167394</t>
  </si>
  <si>
    <t>ENSG00000177508</t>
  </si>
  <si>
    <t>ENSG00000166188</t>
  </si>
  <si>
    <t>ENSG00000125149</t>
  </si>
  <si>
    <t>ENSG00000039523</t>
  </si>
  <si>
    <t>FAM65A</t>
  </si>
  <si>
    <t>ENSG00000038358</t>
  </si>
  <si>
    <t>ENSG00000172137</t>
  </si>
  <si>
    <t>ENSG00000070444</t>
  </si>
  <si>
    <t>ENSG00000183018</t>
  </si>
  <si>
    <t>ENSG00000161921</t>
  </si>
  <si>
    <t>ENSG00000215067</t>
  </si>
  <si>
    <t>ENSG00000181284</t>
  </si>
  <si>
    <t>ENSG00000141506</t>
  </si>
  <si>
    <t>ENSG00000197322</t>
  </si>
  <si>
    <t>ENSG00000120088</t>
  </si>
  <si>
    <t>ENSG00000186868</t>
  </si>
  <si>
    <t>ENSG00000108821</t>
  </si>
  <si>
    <t>ENSG00000121068</t>
  </si>
  <si>
    <t>TBX2</t>
  </si>
  <si>
    <t>ENSG00000263053</t>
  </si>
  <si>
    <t>ENSG00000265179</t>
  </si>
  <si>
    <t>ENSG00000170579</t>
  </si>
  <si>
    <t>ENSG00000228835</t>
  </si>
  <si>
    <t>ENSG00000141622</t>
  </si>
  <si>
    <t>ENSG00000187266</t>
  </si>
  <si>
    <t>ENSG00000130876</t>
  </si>
  <si>
    <t>ENSG00000105723</t>
  </si>
  <si>
    <t>ENSG00000245598</t>
  </si>
  <si>
    <t>DACT3-AS1</t>
  </si>
  <si>
    <t>ENSG00000104888</t>
  </si>
  <si>
    <t>ENSG00000129990</t>
  </si>
  <si>
    <t>ENSG00000170745</t>
  </si>
  <si>
    <t>ENSG00000157851</t>
  </si>
  <si>
    <t>ENSG00000084774</t>
  </si>
  <si>
    <t>CAD</t>
  </si>
  <si>
    <t>ENSG00000115194</t>
  </si>
  <si>
    <t>ENSG00000163171</t>
  </si>
  <si>
    <t>ENSG00000138061</t>
  </si>
  <si>
    <t>ENSG00000152147</t>
  </si>
  <si>
    <t>ENSG00000184261</t>
  </si>
  <si>
    <t>KCNK12</t>
  </si>
  <si>
    <t>ENSG00000003137</t>
  </si>
  <si>
    <t>ENSG00000115307</t>
  </si>
  <si>
    <t>ENSG00000074047</t>
  </si>
  <si>
    <t>GLI2</t>
  </si>
  <si>
    <t>ENSG00000150551</t>
  </si>
  <si>
    <t>ENSG00000121966</t>
  </si>
  <si>
    <t>ENSG00000115963</t>
  </si>
  <si>
    <t>ENSG00000233255</t>
  </si>
  <si>
    <t>ENSG00000222033</t>
  </si>
  <si>
    <t>LINC01124</t>
  </si>
  <si>
    <t>ENSG00000178568</t>
  </si>
  <si>
    <t>ENSG00000115596</t>
  </si>
  <si>
    <t>ENSG00000230082</t>
  </si>
  <si>
    <t>ENSG00000144791</t>
  </si>
  <si>
    <t>ENSG00000008300</t>
  </si>
  <si>
    <t>ENSG00000178149</t>
  </si>
  <si>
    <t>DALRD3</t>
  </si>
  <si>
    <t>ENSG00000088543</t>
  </si>
  <si>
    <t>C3orf18</t>
  </si>
  <si>
    <t>ENSG00000168268</t>
  </si>
  <si>
    <t>NT5DC2</t>
  </si>
  <si>
    <t>ENSG00000144724</t>
  </si>
  <si>
    <t>ENSG00000163618</t>
  </si>
  <si>
    <t>ENSG00000241684</t>
  </si>
  <si>
    <t>ENSG00000163421</t>
  </si>
  <si>
    <t>ENSG00000170017</t>
  </si>
  <si>
    <t>ENSG00000082684</t>
  </si>
  <si>
    <t>ENSG00000114654</t>
  </si>
  <si>
    <t>ENSG00000114019</t>
  </si>
  <si>
    <t>ENSG00000175093</t>
  </si>
  <si>
    <t>ENSG00000152977</t>
  </si>
  <si>
    <t>ZIC1</t>
  </si>
  <si>
    <t>ENSG00000163697</t>
  </si>
  <si>
    <t>ENSG00000163288</t>
  </si>
  <si>
    <t>ENSG00000249242</t>
  </si>
  <si>
    <t>ENSG00000145349</t>
  </si>
  <si>
    <t>ENSG00000196159</t>
  </si>
  <si>
    <t>ENSG00000187821</t>
  </si>
  <si>
    <t>ENSG00000113389</t>
  </si>
  <si>
    <t>ENSG00000182631</t>
  </si>
  <si>
    <t>ENSG00000168621</t>
  </si>
  <si>
    <t>ENSG00000152932</t>
  </si>
  <si>
    <t>ENSG00000113448</t>
  </si>
  <si>
    <t>PDE4D</t>
  </si>
  <si>
    <t>ENSG00000178394</t>
  </si>
  <si>
    <t>ENSG00000186479</t>
  </si>
  <si>
    <t>ENSG00000038427</t>
  </si>
  <si>
    <t>ENSG00000164176</t>
  </si>
  <si>
    <t>ENSG00000184349</t>
  </si>
  <si>
    <t>ENSG00000092421</t>
  </si>
  <si>
    <t>ENSG00000164403</t>
  </si>
  <si>
    <t>SHROOM1</t>
  </si>
  <si>
    <t>ENSG00000120733</t>
  </si>
  <si>
    <t>ENSG00000249131</t>
  </si>
  <si>
    <t>ENSG00000249158</t>
  </si>
  <si>
    <t>PCDHA11</t>
  </si>
  <si>
    <t>ENSG00000253953</t>
  </si>
  <si>
    <t>ENSG00000156453</t>
  </si>
  <si>
    <t>ENSG00000131507</t>
  </si>
  <si>
    <t>ENSG00000164330</t>
  </si>
  <si>
    <t>ENSG00000169228</t>
  </si>
  <si>
    <t>ENSG00000169220</t>
  </si>
  <si>
    <t>RGS14</t>
  </si>
  <si>
    <t>ENSG00000213722</t>
  </si>
  <si>
    <t>ENSG00000204356</t>
  </si>
  <si>
    <t>ENSG00000204310</t>
  </si>
  <si>
    <t>ENSG00000204248</t>
  </si>
  <si>
    <t>COL11A2</t>
  </si>
  <si>
    <t>ENSG00000223501</t>
  </si>
  <si>
    <t>ENSG00000096433</t>
  </si>
  <si>
    <t>ENSG00000124772</t>
  </si>
  <si>
    <t>ENSG00000112139</t>
  </si>
  <si>
    <t>ENSG00000185760</t>
  </si>
  <si>
    <t>ENSG00000122584</t>
  </si>
  <si>
    <t>ENSG00000254369</t>
  </si>
  <si>
    <t>HOXA-AS3</t>
  </si>
  <si>
    <t>ENSG00000228421</t>
  </si>
  <si>
    <t>ENSG00000106211</t>
  </si>
  <si>
    <t>ENSG00000127990</t>
  </si>
  <si>
    <t>SGCE</t>
  </si>
  <si>
    <t>ENSG00000231764</t>
  </si>
  <si>
    <t>ENSG00000128573</t>
  </si>
  <si>
    <t>ENSG00000253125</t>
  </si>
  <si>
    <t>ENSG00000240694</t>
  </si>
  <si>
    <t>ENSG00000120875</t>
  </si>
  <si>
    <t>ENSG00000066777</t>
  </si>
  <si>
    <t>ENSG00000080503</t>
  </si>
  <si>
    <t>ENSG00000236404</t>
  </si>
  <si>
    <t>ENSG00000153714</t>
  </si>
  <si>
    <t>ENSG00000171843</t>
  </si>
  <si>
    <t>ENSG00000196092</t>
  </si>
  <si>
    <t>ENSG00000135069</t>
  </si>
  <si>
    <t>ENSG00000237461</t>
  </si>
  <si>
    <t>ENSG00000174740</t>
  </si>
  <si>
    <t>ENSG00000197565</t>
  </si>
  <si>
    <t>ENSG00000102195</t>
  </si>
  <si>
    <t>GEMIN6</t>
  </si>
  <si>
    <t>EFCC1</t>
  </si>
  <si>
    <t>NELFE</t>
  </si>
  <si>
    <t>DLX6-AS1</t>
  </si>
  <si>
    <t>HGNC Symbol</t>
  </si>
  <si>
    <t>Ensembl Gene ID</t>
  </si>
  <si>
    <t>Intersection/Union</t>
  </si>
  <si>
    <t>Biological Processes</t>
  </si>
  <si>
    <t>Description</t>
  </si>
  <si>
    <t>N</t>
  </si>
  <si>
    <t>B</t>
  </si>
  <si>
    <t>n</t>
  </si>
  <si>
    <t>b</t>
  </si>
  <si>
    <t>GO:0007165</t>
  </si>
  <si>
    <t>signal transduction</t>
  </si>
  <si>
    <t>GO:0023052</t>
  </si>
  <si>
    <t>signaling</t>
  </si>
  <si>
    <t>GO:0007267</t>
  </si>
  <si>
    <t>cell-cell signaling</t>
  </si>
  <si>
    <t>GO:0007399</t>
  </si>
  <si>
    <t>nervous system development</t>
  </si>
  <si>
    <t>GO:0097485</t>
  </si>
  <si>
    <t>neuron projection guidance</t>
  </si>
  <si>
    <t>GO:0010646</t>
  </si>
  <si>
    <t>regulation of cell communication</t>
  </si>
  <si>
    <t>GO:0007610</t>
  </si>
  <si>
    <t>behavior</t>
  </si>
  <si>
    <t>GO:0007154</t>
  </si>
  <si>
    <t>cell communication</t>
  </si>
  <si>
    <t>GO:0023051</t>
  </si>
  <si>
    <t>regulation of signaling</t>
  </si>
  <si>
    <t>GO:0007411</t>
  </si>
  <si>
    <t>axon guidance</t>
  </si>
  <si>
    <t>GO:0051240</t>
  </si>
  <si>
    <t>positive regulation of multicellular organismal process</t>
  </si>
  <si>
    <t>Molecular Function</t>
  </si>
  <si>
    <t>GO:0044212</t>
  </si>
  <si>
    <t>transcription regulatory region DNA binding</t>
  </si>
  <si>
    <t>GO:0099600</t>
  </si>
  <si>
    <t>transmembrane receptor activity</t>
  </si>
  <si>
    <t>GO:0000975</t>
  </si>
  <si>
    <t>regulatory region DNA binding</t>
  </si>
  <si>
    <t>GO:0004871</t>
  </si>
  <si>
    <t>signal transducer activity</t>
  </si>
  <si>
    <t>GO:0004888</t>
  </si>
  <si>
    <t>transmembrane signaling receptor activity</t>
  </si>
  <si>
    <t>GO:0000977</t>
  </si>
  <si>
    <t>RNA polymerase II regulatory region sequence-specific DNA binding</t>
  </si>
  <si>
    <t>GO:0001012</t>
  </si>
  <si>
    <t>RNA polymerase II regulatory region DNA binding</t>
  </si>
  <si>
    <t>GO:0038023</t>
  </si>
  <si>
    <t>signaling receptor activity</t>
  </si>
  <si>
    <t>GO:0000976</t>
  </si>
  <si>
    <t>transcription regulatory region sequence-specific DNA binding</t>
  </si>
  <si>
    <t>GO:0001159</t>
  </si>
  <si>
    <t>core promoter proximal region DNA binding</t>
  </si>
  <si>
    <t>GO:0004872</t>
  </si>
  <si>
    <t>receptor activity</t>
  </si>
  <si>
    <t>GO:0060089</t>
  </si>
  <si>
    <t>molecular transducer activity</t>
  </si>
  <si>
    <t>GO:1990837</t>
  </si>
  <si>
    <t>sequence-specific double-stranded DNA binding</t>
  </si>
  <si>
    <t>GO:0000978</t>
  </si>
  <si>
    <t>RNA polymerase II core promoter proximal region sequence-specific DNA binding</t>
  </si>
  <si>
    <t>GO:0005102</t>
  </si>
  <si>
    <t>receptor binding</t>
  </si>
  <si>
    <t>GO:0000987</t>
  </si>
  <si>
    <t>core promoter proximal region sequence-specific DNA binding</t>
  </si>
  <si>
    <t>Cellular Component</t>
  </si>
  <si>
    <t>GO:0043005</t>
  </si>
  <si>
    <t>neuron projection</t>
  </si>
  <si>
    <t>GO:0031226</t>
  </si>
  <si>
    <t>intrinsic component of plasma membrane</t>
  </si>
  <si>
    <t>GO:0097458</t>
  </si>
  <si>
    <t>neuron part</t>
  </si>
  <si>
    <t>GO:0005887</t>
  </si>
  <si>
    <t>integral component of plasma membrane</t>
  </si>
  <si>
    <t>GO:0044459</t>
  </si>
  <si>
    <t>plasma membrane part</t>
  </si>
  <si>
    <t>P-value cutoff</t>
  </si>
  <si>
    <t>pi_0</t>
  </si>
  <si>
    <t>f_0</t>
  </si>
  <si>
    <t>f_1</t>
  </si>
  <si>
    <t>g_0</t>
  </si>
  <si>
    <t>g_1</t>
  </si>
  <si>
    <t>Other model parameters for methylome evolution</t>
  </si>
  <si>
    <t>GO:0006357</t>
  </si>
  <si>
    <t>regulation of transcription from RNA polymerase II promoter</t>
  </si>
  <si>
    <t>Methylation level cut off</t>
  </si>
  <si>
    <t>Table S8: Phylogenetic tree and phylo-epigenetic trees</t>
  </si>
  <si>
    <t>Table S10:  Histone H3K4me3 and H3K27me3 marks in human and mouse sperm HMRs.</t>
  </si>
  <si>
    <t>Total size (Mbp)</t>
  </si>
  <si>
    <t>species-specific hypomethylation (level &lt; cutoff)</t>
  </si>
  <si>
    <t>species-specific hypermethylation (level &gt; cutoff)</t>
  </si>
  <si>
    <t>GOrilla analysis Type: enriched GO terms in a target list of genes compared to a background list of genes</t>
  </si>
  <si>
    <t>HMRs in 7-way orthologous genome</t>
  </si>
  <si>
    <t>P-value cutoff: 10^-3</t>
  </si>
  <si>
    <t>Target gene list: human Ensembl genes with TSS located in ultra-conserved HMRs</t>
  </si>
  <si>
    <t>Promoter (overlapping Ensembl TSS)</t>
  </si>
  <si>
    <t>Mean HMR size (bp)</t>
  </si>
  <si>
    <t>Median size (bp)</t>
  </si>
  <si>
    <t>Mean Size (bp)</t>
  </si>
  <si>
    <t>lower quartile (bp)</t>
  </si>
  <si>
    <t>higher quartile (bp)</t>
  </si>
  <si>
    <t>Meadian Size (bp)</t>
  </si>
  <si>
    <t>GSE16256(GSM429321-23,GSM432685-86)</t>
  </si>
  <si>
    <t>Overlap with Roadmap human somatic HMRs</t>
  </si>
  <si>
    <t>#Common CpG</t>
  </si>
  <si>
    <t>Total #CpG in 7-species blocks</t>
  </si>
  <si>
    <t>Aligned to human reference genome (hg19) through Multiz100way alignment</t>
  </si>
  <si>
    <t xml:space="preserve">Total #CpGs </t>
  </si>
  <si>
    <t>Total #CpG in 7-species blocks after removing CpG deserts</t>
  </si>
  <si>
    <t># sperm HMR in 7-way orthologous genome (min 5CpG)</t>
  </si>
  <si>
    <t>ENSG00000116213</t>
  </si>
  <si>
    <t>ENSG00000197982</t>
  </si>
  <si>
    <t>ENSG00000187147</t>
  </si>
  <si>
    <t>ENSG00000142700</t>
  </si>
  <si>
    <t>ENSG00000134207</t>
  </si>
  <si>
    <t>ENSG00000232860</t>
  </si>
  <si>
    <t>ENSG00000123836</t>
  </si>
  <si>
    <t>ENSG00000143494</t>
  </si>
  <si>
    <t>ENSG00000255410</t>
  </si>
  <si>
    <t>ENSG00000173457</t>
  </si>
  <si>
    <t>ENSG00000214530</t>
  </si>
  <si>
    <t>ENSG00000165490</t>
  </si>
  <si>
    <t>ENSG00000082175</t>
  </si>
  <si>
    <t>ENSG00000239726</t>
  </si>
  <si>
    <t>ENSG00000043039</t>
  </si>
  <si>
    <t>ENSG00000175197</t>
  </si>
  <si>
    <t>ENSG00000111783</t>
  </si>
  <si>
    <t>ENSG00000134874</t>
  </si>
  <si>
    <t>ENSG00000100911</t>
  </si>
  <si>
    <t>ENSG00000166797</t>
  </si>
  <si>
    <t>ENSG00000222521</t>
  </si>
  <si>
    <t>ENSG00000140521</t>
  </si>
  <si>
    <t>ENSG00000206630</t>
  </si>
  <si>
    <t>ENSG00000125122</t>
  </si>
  <si>
    <t>ENSG00000186594</t>
  </si>
  <si>
    <t>ENSG00000183914</t>
  </si>
  <si>
    <t>ENSG00000153976</t>
  </si>
  <si>
    <t>ENSG00000262786</t>
  </si>
  <si>
    <t>ENSG00000141696</t>
  </si>
  <si>
    <t>ENSG00000265148</t>
  </si>
  <si>
    <t>ENSG00000161558</t>
  </si>
  <si>
    <t>ENSG00000152128</t>
  </si>
  <si>
    <t>ENSG00000081479</t>
  </si>
  <si>
    <t>ENSG00000156959</t>
  </si>
  <si>
    <t>ENSG00000188338</t>
  </si>
  <si>
    <t>ENSG00000157388</t>
  </si>
  <si>
    <t>ENSG00000031081</t>
  </si>
  <si>
    <t>ENSG00000174640</t>
  </si>
  <si>
    <t>ENSG00000186212</t>
  </si>
  <si>
    <t>ENSG00000248464</t>
  </si>
  <si>
    <t>ENSG00000183876</t>
  </si>
  <si>
    <t>ENSG00000146083</t>
  </si>
  <si>
    <t>ENSG00000204590</t>
  </si>
  <si>
    <t>ENSG00000137411</t>
  </si>
  <si>
    <t>ENSG00000124733</t>
  </si>
  <si>
    <t>ENSG00000123545</t>
  </si>
  <si>
    <t>ENSG00000112238</t>
  </si>
  <si>
    <t>ENSG00000146360</t>
  </si>
  <si>
    <t>ENSG00000242593</t>
  </si>
  <si>
    <t>ENSG00000106123</t>
  </si>
  <si>
    <t>ENSG00000168546</t>
  </si>
  <si>
    <t>ENSG00000188778</t>
  </si>
  <si>
    <t>ENSG00000137094</t>
  </si>
  <si>
    <t>ENSG00000232599</t>
  </si>
  <si>
    <t>WRAP73</t>
  </si>
  <si>
    <t>C1orf122</t>
  </si>
  <si>
    <t>RNF220</t>
  </si>
  <si>
    <t>DMRTA2</t>
  </si>
  <si>
    <t>SYT6</t>
  </si>
  <si>
    <t>SMG7-AS1</t>
  </si>
  <si>
    <t>PFKFB2</t>
  </si>
  <si>
    <t>VASH2</t>
  </si>
  <si>
    <t>PPP1R14B</t>
  </si>
  <si>
    <t>STARD10</t>
  </si>
  <si>
    <t>PGR</t>
  </si>
  <si>
    <t>RN7SL688P</t>
  </si>
  <si>
    <t>BARX2</t>
  </si>
  <si>
    <t>DDIT3</t>
  </si>
  <si>
    <t>RFX4</t>
  </si>
  <si>
    <t>DZIP1</t>
  </si>
  <si>
    <t>PSME2</t>
  </si>
  <si>
    <t>FAM96A</t>
  </si>
  <si>
    <t>POLG</t>
  </si>
  <si>
    <t>SNORD60</t>
  </si>
  <si>
    <t>LRRC29</t>
  </si>
  <si>
    <t>MIR22HG</t>
  </si>
  <si>
    <t>DNAH2</t>
  </si>
  <si>
    <t>HS3ST3A1</t>
  </si>
  <si>
    <t>LEPREL4</t>
  </si>
  <si>
    <t>BZRAP1-AS1</t>
  </si>
  <si>
    <t>TMEM143</t>
  </si>
  <si>
    <t>TMEM163</t>
  </si>
  <si>
    <t>LRP2</t>
  </si>
  <si>
    <t>LHFPL4</t>
  </si>
  <si>
    <t>SLC38A3</t>
  </si>
  <si>
    <t>CACNA1D</t>
  </si>
  <si>
    <t>ARHGAP31</t>
  </si>
  <si>
    <t>SLCO2A1</t>
  </si>
  <si>
    <t>SOWAHB</t>
  </si>
  <si>
    <t>FGF10-AS1</t>
  </si>
  <si>
    <t>ARSI</t>
  </si>
  <si>
    <t>RNF44</t>
  </si>
  <si>
    <t>GNL1</t>
  </si>
  <si>
    <t>VARS2</t>
  </si>
  <si>
    <t>MEA1</t>
  </si>
  <si>
    <t>NDUFAF4</t>
  </si>
  <si>
    <t>PRDM13</t>
  </si>
  <si>
    <t>GPR6</t>
  </si>
  <si>
    <t>EPHB6</t>
  </si>
  <si>
    <t>GFRA2</t>
  </si>
  <si>
    <t>ADRB3</t>
  </si>
  <si>
    <t>DNAJB5</t>
  </si>
  <si>
    <t>GO:0048566</t>
  </si>
  <si>
    <t>embryonic digestive tract development</t>
  </si>
  <si>
    <t>GO:0032879</t>
  </si>
  <si>
    <t>regulation of localization</t>
  </si>
  <si>
    <t>GO:0007186</t>
  </si>
  <si>
    <t>G-protein coupled receptor signaling pathway</t>
  </si>
  <si>
    <t>GO:0007568</t>
  </si>
  <si>
    <t>aging</t>
  </si>
  <si>
    <t>GO:1901216</t>
  </si>
  <si>
    <t>positive regulation of neuron death</t>
  </si>
  <si>
    <t>GO:0051049</t>
  </si>
  <si>
    <t>regulation of transport</t>
  </si>
  <si>
    <t>GO:0006720</t>
  </si>
  <si>
    <t>isoprenoid metabolic process</t>
  </si>
  <si>
    <t>GO:0044057</t>
  </si>
  <si>
    <t>regulation of system process</t>
  </si>
  <si>
    <t>GO:0006721</t>
  </si>
  <si>
    <t>terpenoid metabolic process</t>
  </si>
  <si>
    <t>GO:0034653</t>
  </si>
  <si>
    <t>retinoic acid catabolic process</t>
  </si>
  <si>
    <t>GO:0016115</t>
  </si>
  <si>
    <t>terpenoid catabolic process</t>
  </si>
  <si>
    <t>GO:0016103</t>
  </si>
  <si>
    <t>diterpenoid catabolic process</t>
  </si>
  <si>
    <t>GO:0033141</t>
  </si>
  <si>
    <t>positive regulation of peptidyl-serine phosphorylation of STAT protein</t>
  </si>
  <si>
    <t>GO:0021551</t>
  </si>
  <si>
    <t>central nervous system morphogenesis</t>
  </si>
  <si>
    <t>GO:0060513</t>
  </si>
  <si>
    <t>prostatic bud formation</t>
  </si>
  <si>
    <t>GO:0010942</t>
  </si>
  <si>
    <t>positive regulation of cell death</t>
  </si>
  <si>
    <t>GO:0043065</t>
  </si>
  <si>
    <t>positive regulation of apoptotic process</t>
  </si>
  <si>
    <t>GO:0008467</t>
  </si>
  <si>
    <t>[heparan sulfate]-glucosamine 3-sulfotransferase 1 activity</t>
  </si>
  <si>
    <t>GO:0019825</t>
  </si>
  <si>
    <t>oxygen binding</t>
  </si>
  <si>
    <t>GO:0022836</t>
  </si>
  <si>
    <t>gated channel activity</t>
  </si>
  <si>
    <t>GO:0033872</t>
  </si>
  <si>
    <t>[heparan sulfate]-glucosamine 3-sulfotransferase 3 activity</t>
  </si>
  <si>
    <t>GO:0022832</t>
  </si>
  <si>
    <t>voltage-gated channel activity</t>
  </si>
  <si>
    <t>GO:0005244</t>
  </si>
  <si>
    <t>voltage-gated ion channel activity</t>
  </si>
  <si>
    <t>GO:0099501</t>
  </si>
  <si>
    <t>exocytic vesicle membrane</t>
  </si>
  <si>
    <t>GO:0030672</t>
  </si>
  <si>
    <t>synaptic vesicle membrane</t>
  </si>
  <si>
    <t>GO:0044456</t>
  </si>
  <si>
    <t>synapse part</t>
  </si>
  <si>
    <t>GO:0005587</t>
  </si>
  <si>
    <t>collagen type IV trimer</t>
  </si>
  <si>
    <t>GO:0034703</t>
  </si>
  <si>
    <t>cation channel complex</t>
  </si>
  <si>
    <t>N - is the total number of genes</t>
  </si>
  <si>
    <t>B - is the total number of genes associated with a specific GO term</t>
  </si>
  <si>
    <t>n - is the number of genes in the top of the user's input list or in the target set when appropriate</t>
  </si>
  <si>
    <t>b - is the number of genes in the intersection</t>
  </si>
  <si>
    <t>Enrichment = (b/n) / (B/N)</t>
  </si>
  <si>
    <r>
      <t>Enrichment (N, B, n, b)</t>
    </r>
    <r>
      <rPr>
        <sz val="12"/>
        <color rgb="FF000000"/>
        <rFont val="Calibri"/>
        <scheme val="minor"/>
      </rPr>
      <t> is defined as follows:</t>
    </r>
  </si>
  <si>
    <t>10^-3</t>
  </si>
  <si>
    <t>Table S12: Substitutions at non-CpG sites on sibling or parallel lineages in the phylogenetic tree in lineage-specific HMRs</t>
  </si>
  <si>
    <t>Substitutions on lineage</t>
  </si>
  <si>
    <t>Human (712,210 bp)</t>
  </si>
  <si>
    <t>Chimp (236,804 bp)</t>
  </si>
  <si>
    <t>Gorilla (221,348 bp)</t>
  </si>
  <si>
    <t>Rhesus (641,410 bp)</t>
  </si>
  <si>
    <t>Pimate</t>
  </si>
  <si>
    <t>Rodent</t>
  </si>
  <si>
    <t>Primate (324,688 bp)</t>
  </si>
  <si>
    <t>Rodent (1,659,702 bp)</t>
  </si>
  <si>
    <t>Mouse (2,490,999 bp)</t>
  </si>
  <si>
    <t>Rat (3,418,127 bp)</t>
  </si>
  <si>
    <t>GO:0050804</t>
  </si>
  <si>
    <t>modulation of chemical synaptic transmission</t>
  </si>
  <si>
    <t>GO:0050877</t>
  </si>
  <si>
    <t>nervous system process</t>
  </si>
  <si>
    <t>GO:0006937</t>
  </si>
  <si>
    <t>regulation of muscle contraction</t>
  </si>
  <si>
    <t>GO:0003008</t>
  </si>
  <si>
    <t>system process</t>
  </si>
  <si>
    <t>GO:1903707</t>
  </si>
  <si>
    <t>negative regulation of hemopoiesis</t>
  </si>
  <si>
    <t>GO:0048534</t>
  </si>
  <si>
    <t>hematopoietic or lymphoid organ development</t>
  </si>
  <si>
    <t>GO:0030097</t>
  </si>
  <si>
    <t>hemopoiesis</t>
  </si>
  <si>
    <t>GO:1903522</t>
  </si>
  <si>
    <t>regulation of blood circulation</t>
  </si>
  <si>
    <t>GO:0010468</t>
  </si>
  <si>
    <t>regulation of gene expression</t>
  </si>
  <si>
    <t>GO:0048167</t>
  </si>
  <si>
    <t>regulation of synaptic plasticity</t>
  </si>
  <si>
    <t>GO:1905063</t>
  </si>
  <si>
    <t>regulation of vascular smooth muscle cell differentiation</t>
  </si>
  <si>
    <t>GO:0036342</t>
  </si>
  <si>
    <t>post-anal tail morphogenesis</t>
  </si>
  <si>
    <t>GO:0010595</t>
  </si>
  <si>
    <t>positive regulation of endothelial cell migration</t>
  </si>
  <si>
    <t>GO:0060349</t>
  </si>
  <si>
    <t>bone morphogenesis</t>
  </si>
  <si>
    <t>GO:0048016</t>
  </si>
  <si>
    <t>inositol phosphate-mediated signaling</t>
  </si>
  <si>
    <t>GO:0048511</t>
  </si>
  <si>
    <t>rhythmic process</t>
  </si>
  <si>
    <t>GO:0010634</t>
  </si>
  <si>
    <t>positive regulation of epithelial cell migration</t>
  </si>
  <si>
    <t>Background set: human Ensembl protein coding genes with transcription start site (TSS) located in 7-way conserved HMR (6464)</t>
  </si>
  <si>
    <t>TGFB2-AS1</t>
  </si>
  <si>
    <t>DDIAS</t>
  </si>
  <si>
    <t>ALOX12-AS1</t>
  </si>
  <si>
    <t>PSD2-AS1</t>
  </si>
  <si>
    <t>VLDLR-AS1</t>
  </si>
  <si>
    <t>Single-CpG posterior methylation probability</t>
  </si>
  <si>
    <t>Tree4</t>
  </si>
  <si>
    <t>dependent-site phylo-epigenetic model</t>
  </si>
  <si>
    <t>unrestricted independent-site model</t>
  </si>
  <si>
    <t>Branch length correlation between models</t>
  </si>
  <si>
    <t>unscaled</t>
  </si>
  <si>
    <t>Tree5</t>
  </si>
  <si>
    <t>Alignment source</t>
  </si>
  <si>
    <t>Multiz100way(hg19)</t>
  </si>
  <si>
    <t>Multiz60way(mm10)</t>
  </si>
  <si>
    <t>Tree6</t>
  </si>
  <si>
    <t>reversible independent-site</t>
  </si>
  <si>
    <t>unrestricted independent-site</t>
  </si>
  <si>
    <t>rate (unmeth -&gt; meth)</t>
  </si>
  <si>
    <t>rate (meth -&gt; unmeth)</t>
  </si>
  <si>
    <t>Tree7</t>
  </si>
  <si>
    <t>Multiz100way(hg19) placental conerved elements</t>
  </si>
  <si>
    <t>branch scaling factor</t>
  </si>
  <si>
    <t>Table S7: Sizes of species-specific hypomethylated and hypermethylated regions</t>
  </si>
  <si>
    <t>Total size of species-specific hypomethylated or hypermethylated regions (Mbp)</t>
  </si>
  <si>
    <t>Table S5: Ultra-conserved HMR locations (hg19) and genes with transcription start site located within ultra-conserved HMRs</t>
  </si>
  <si>
    <t>Background gene list: human Ensembl genes with TSS located in the intersection of sperm HMRs in all seven species</t>
  </si>
  <si>
    <t>Tree1 and Tree5 are shown in Fig. 2A. Tree2 is shown in Supplemental Fig. S3E. Tree6 and Tree7 are shown in Supplemental Fig. S4E and Fig. S5E. See Supplemental Methods about Tree4.</t>
  </si>
  <si>
    <t>Table S9: Methylation mutation events inferred by interdependent-site phylo-epigenetic model.</t>
  </si>
  <si>
    <t xml:space="preserve">Lineage-specific HMRs </t>
  </si>
  <si>
    <t>Non-promoter HMR</t>
  </si>
  <si>
    <t>total H3K4me3</t>
  </si>
  <si>
    <t>total H3K27me3</t>
  </si>
  <si>
    <t>H3K4me3 only</t>
  </si>
  <si>
    <t>H3K27me3 only</t>
  </si>
  <si>
    <t xml:space="preserve">Promoter HMRs are HMRs overlapping gene promoters (TSS +/- 1kb). </t>
  </si>
  <si>
    <t xml:space="preserve">Chromatin state of each region is determined by regional average histone modification enrichment (log2 ratio) with cutoff 1. </t>
  </si>
  <si>
    <t>Table S1: Sequencing and mapping statistics.</t>
  </si>
  <si>
    <t>Table S2: Methylation levels and HMR sizes in mammalian sperm and somatic methylomes.</t>
  </si>
  <si>
    <t xml:space="preserve">Methylome alignment was divided into 200bp-bins. Each bin in each species was classified into hypomethylated or hypermethylation using a certain cutoff for regional average methylation level. </t>
  </si>
  <si>
    <t>Number in parentheses: Total bases in the EPO-alignment of the seven species and their ancestral species with CpG sites and gaps removed.</t>
  </si>
  <si>
    <t>Target set: human Ensembl protein coding genes with transcription start site (TSS) located in 7-way conserved HMR with primate-lineage specific HMR  extension (877)</t>
  </si>
  <si>
    <t>Table S13: Biological processes associated with conserved hypomethylated promoters showing lineage-specific HMR extension in human</t>
  </si>
  <si>
    <t>Table S11: Total number and sizes of species or lineage-specific sperm HMRs and their overlap with human somatic HMRs.</t>
  </si>
  <si>
    <t>Related to Fig. 2D. Events less than 50bp or adjacent to CpG deserts are excluded.</t>
  </si>
  <si>
    <t>Table S3: Retrotransposon hypomethylation in sperm</t>
  </si>
  <si>
    <t>Table S4: CpG sites in methylome alignment.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</si>
</sst>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
    <numFmt numFmtId="167" formatCode="#,##0.000"/>
    <numFmt numFmtId="168" formatCode="0.0000"/>
  </numFmts>
  <fonts count="12" x14ac:knownFonts="1">
    <font>
      <sz val="12"/>
      <color rgb="FF000000"/>
      <name val="Calibri"/>
      <family val="2"/>
      <charset val="1"/>
    </font>
    <font>
      <b/>
      <sz val="12"/>
      <color rgb="FF000000"/>
      <name val="Calibri"/>
      <family val="2"/>
      <charset val="1"/>
    </font>
    <font>
      <b/>
      <sz val="12"/>
      <name val="Calibri"/>
      <family val="2"/>
      <charset val="1"/>
    </font>
    <font>
      <sz val="12"/>
      <name val="Calibri"/>
      <family val="2"/>
      <charset val="1"/>
    </font>
    <font>
      <sz val="12"/>
      <color rgb="FF000000"/>
      <name val="Calibri"/>
      <family val="2"/>
      <charset val="1"/>
    </font>
    <font>
      <u/>
      <sz val="12"/>
      <color theme="10"/>
      <name val="Calibri"/>
      <family val="2"/>
      <charset val="1"/>
    </font>
    <font>
      <u/>
      <sz val="12"/>
      <color theme="11"/>
      <name val="Calibri"/>
      <family val="2"/>
      <charset val="1"/>
    </font>
    <font>
      <b/>
      <sz val="12"/>
      <color theme="1"/>
      <name val="Calibri"/>
      <family val="2"/>
      <scheme val="minor"/>
    </font>
    <font>
      <b/>
      <sz val="12"/>
      <color rgb="FF000000"/>
      <name val="Calibri"/>
      <scheme val="minor"/>
    </font>
    <font>
      <sz val="12"/>
      <color rgb="FF000000"/>
      <name val="Calibri"/>
      <scheme val="minor"/>
    </font>
    <font>
      <i/>
      <sz val="12"/>
      <color rgb="FF000000"/>
      <name val="Calibri"/>
    </font>
    <font>
      <sz val="12"/>
      <color theme="0" tint="-0.249977111117893"/>
      <name val="Calibri"/>
    </font>
  </fonts>
  <fills count="5">
    <fill>
      <patternFill patternType="none"/>
    </fill>
    <fill>
      <patternFill patternType="gray125"/>
    </fill>
    <fill>
      <patternFill patternType="solid">
        <fgColor rgb="FFD9D9D9"/>
        <bgColor rgb="FFBFBFBF"/>
      </patternFill>
    </fill>
    <fill>
      <patternFill patternType="solid">
        <fgColor theme="0" tint="-0.249977111117893"/>
        <bgColor indexed="64"/>
      </patternFill>
    </fill>
    <fill>
      <patternFill patternType="solid">
        <fgColor rgb="FFBFBFBF"/>
        <bgColor rgb="FF000000"/>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s>
  <cellStyleXfs count="770">
    <xf numFmtId="0" fontId="0" fillId="0" borderId="0"/>
    <xf numFmtId="9" fontId="4" fillId="0" borderId="0" applyBorder="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26">
    <xf numFmtId="0" fontId="0" fillId="0" borderId="0" xfId="0"/>
    <xf numFmtId="0" fontId="1" fillId="0" borderId="0" xfId="0" applyFont="1"/>
    <xf numFmtId="0" fontId="1"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1" fillId="0" borderId="5" xfId="0" applyFont="1" applyBorder="1" applyAlignment="1">
      <alignment horizontal="left"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3" xfId="0" applyFont="1" applyBorder="1"/>
    <xf numFmtId="164" fontId="3" fillId="0" borderId="3" xfId="0" applyNumberFormat="1" applyFont="1" applyBorder="1"/>
    <xf numFmtId="165" fontId="3" fillId="0" borderId="3" xfId="0" applyNumberFormat="1" applyFont="1" applyBorder="1" applyAlignment="1">
      <alignment horizontal="right"/>
    </xf>
    <xf numFmtId="0" fontId="3" fillId="0" borderId="10" xfId="0" applyFont="1" applyBorder="1"/>
    <xf numFmtId="164" fontId="3" fillId="0" borderId="10" xfId="0" applyNumberFormat="1" applyFont="1" applyBorder="1"/>
    <xf numFmtId="165" fontId="3" fillId="0" borderId="10" xfId="0" applyNumberFormat="1" applyFont="1" applyBorder="1" applyAlignment="1">
      <alignment horizontal="right"/>
    </xf>
    <xf numFmtId="0" fontId="0" fillId="0" borderId="2" xfId="0" applyFont="1" applyBorder="1" applyAlignment="1">
      <alignment horizontal="left"/>
    </xf>
    <xf numFmtId="0" fontId="0" fillId="0" borderId="3" xfId="0" applyFont="1" applyBorder="1"/>
    <xf numFmtId="164" fontId="0" fillId="0" borderId="3" xfId="0" applyNumberFormat="1" applyFont="1" applyBorder="1"/>
    <xf numFmtId="165" fontId="0" fillId="0" borderId="3" xfId="0" applyNumberFormat="1" applyFont="1" applyBorder="1" applyAlignment="1">
      <alignment horizontal="right"/>
    </xf>
    <xf numFmtId="166" fontId="0" fillId="0" borderId="3" xfId="0" applyNumberFormat="1" applyFont="1" applyBorder="1" applyAlignment="1">
      <alignment horizontal="right"/>
    </xf>
    <xf numFmtId="2" fontId="0" fillId="0" borderId="3" xfId="1" applyNumberFormat="1" applyFont="1" applyBorder="1" applyAlignment="1" applyProtection="1"/>
    <xf numFmtId="165" fontId="0" fillId="0" borderId="4" xfId="0" applyNumberFormat="1" applyFont="1" applyBorder="1" applyAlignment="1">
      <alignment horizontal="right"/>
    </xf>
    <xf numFmtId="10" fontId="0" fillId="0" borderId="2" xfId="1" applyNumberFormat="1" applyFont="1" applyBorder="1" applyAlignment="1" applyProtection="1">
      <alignment horizontal="right"/>
    </xf>
    <xf numFmtId="10" fontId="0" fillId="0" borderId="3" xfId="1" applyNumberFormat="1" applyFont="1" applyBorder="1" applyAlignment="1" applyProtection="1">
      <alignment horizontal="right"/>
    </xf>
    <xf numFmtId="10" fontId="0" fillId="0" borderId="4" xfId="1" applyNumberFormat="1" applyFont="1" applyBorder="1" applyAlignment="1" applyProtection="1">
      <alignment horizontal="right"/>
    </xf>
    <xf numFmtId="0" fontId="0" fillId="0" borderId="11" xfId="0" applyFont="1" applyBorder="1" applyAlignment="1">
      <alignment horizontal="left"/>
    </xf>
    <xf numFmtId="166" fontId="3" fillId="0" borderId="10" xfId="0" applyNumberFormat="1" applyFont="1" applyBorder="1" applyAlignment="1">
      <alignment horizontal="right"/>
    </xf>
    <xf numFmtId="2" fontId="0" fillId="0" borderId="10" xfId="1" applyNumberFormat="1" applyFont="1" applyBorder="1" applyAlignment="1" applyProtection="1"/>
    <xf numFmtId="10" fontId="0" fillId="0" borderId="11" xfId="1" applyNumberFormat="1" applyFont="1" applyBorder="1" applyAlignment="1" applyProtection="1">
      <alignment horizontal="right"/>
    </xf>
    <xf numFmtId="10" fontId="0" fillId="0" borderId="10" xfId="1" applyNumberFormat="1" applyFont="1" applyBorder="1" applyAlignment="1" applyProtection="1">
      <alignment horizontal="right"/>
    </xf>
    <xf numFmtId="10" fontId="0" fillId="0" borderId="12" xfId="1" applyNumberFormat="1" applyFont="1" applyBorder="1" applyAlignment="1" applyProtection="1">
      <alignment horizontal="right"/>
    </xf>
    <xf numFmtId="165" fontId="3" fillId="0" borderId="3" xfId="0" applyNumberFormat="1" applyFont="1" applyBorder="1"/>
    <xf numFmtId="165" fontId="3" fillId="0" borderId="10" xfId="0" applyNumberFormat="1" applyFont="1" applyBorder="1"/>
    <xf numFmtId="0" fontId="3" fillId="0" borderId="0" xfId="0" applyFont="1" applyBorder="1"/>
    <xf numFmtId="164" fontId="3" fillId="0" borderId="0" xfId="0" applyNumberFormat="1" applyFont="1" applyBorder="1"/>
    <xf numFmtId="165" fontId="3" fillId="0" borderId="0" xfId="0" applyNumberFormat="1" applyFont="1" applyBorder="1" applyAlignment="1">
      <alignment horizontal="right"/>
    </xf>
    <xf numFmtId="0" fontId="0" fillId="0" borderId="0" xfId="0" applyFont="1" applyBorder="1"/>
    <xf numFmtId="0" fontId="0" fillId="0" borderId="0" xfId="0" applyBorder="1"/>
    <xf numFmtId="0" fontId="1" fillId="0" borderId="1" xfId="0" applyFont="1" applyBorder="1"/>
    <xf numFmtId="166" fontId="0" fillId="0" borderId="3" xfId="0" applyNumberFormat="1" applyFont="1" applyBorder="1"/>
    <xf numFmtId="0" fontId="0" fillId="0" borderId="3" xfId="0" applyBorder="1"/>
    <xf numFmtId="0" fontId="0" fillId="0" borderId="4" xfId="0" applyBorder="1"/>
    <xf numFmtId="0" fontId="0" fillId="0" borderId="2" xfId="0" applyFont="1" applyBorder="1"/>
    <xf numFmtId="166" fontId="0" fillId="0" borderId="3" xfId="0" applyNumberFormat="1" applyBorder="1"/>
    <xf numFmtId="0" fontId="0" fillId="0" borderId="13" xfId="0" applyFont="1" applyBorder="1"/>
    <xf numFmtId="166" fontId="0" fillId="0" borderId="0" xfId="0" applyNumberFormat="1" applyFont="1" applyBorder="1"/>
    <xf numFmtId="0" fontId="0" fillId="0" borderId="6" xfId="0" applyBorder="1"/>
    <xf numFmtId="0" fontId="0" fillId="0" borderId="5" xfId="0" applyFont="1" applyBorder="1"/>
    <xf numFmtId="166" fontId="0" fillId="0" borderId="0" xfId="0" applyNumberFormat="1" applyBorder="1"/>
    <xf numFmtId="0" fontId="0" fillId="0" borderId="14" xfId="0" applyFont="1" applyBorder="1"/>
    <xf numFmtId="0" fontId="3" fillId="2" borderId="14" xfId="0" applyFont="1" applyFill="1" applyBorder="1"/>
    <xf numFmtId="167" fontId="0" fillId="0" borderId="0" xfId="0" applyNumberFormat="1" applyFont="1" applyBorder="1"/>
    <xf numFmtId="0" fontId="0" fillId="0" borderId="10" xfId="0" applyFont="1" applyBorder="1"/>
    <xf numFmtId="166" fontId="0" fillId="0" borderId="10" xfId="0" applyNumberFormat="1" applyFont="1" applyBorder="1"/>
    <xf numFmtId="0" fontId="0" fillId="0" borderId="10" xfId="0" applyBorder="1"/>
    <xf numFmtId="0" fontId="0" fillId="0" borderId="12" xfId="0" applyBorder="1"/>
    <xf numFmtId="0" fontId="0" fillId="0" borderId="11" xfId="0" applyFont="1" applyBorder="1"/>
    <xf numFmtId="166" fontId="0" fillId="0" borderId="10" xfId="0" applyNumberFormat="1" applyBorder="1"/>
    <xf numFmtId="166" fontId="0" fillId="0" borderId="12" xfId="0" applyNumberFormat="1" applyBorder="1"/>
    <xf numFmtId="165" fontId="0" fillId="0" borderId="0" xfId="0" applyNumberFormat="1" applyFont="1" applyBorder="1"/>
    <xf numFmtId="0" fontId="1" fillId="0" borderId="8" xfId="0" applyFont="1" applyBorder="1" applyAlignment="1">
      <alignment horizontal="left"/>
    </xf>
    <xf numFmtId="0" fontId="1" fillId="0" borderId="7" xfId="0" applyFont="1" applyBorder="1" applyAlignment="1">
      <alignment horizontal="left"/>
    </xf>
    <xf numFmtId="0" fontId="0" fillId="0" borderId="11" xfId="0" applyBorder="1"/>
    <xf numFmtId="0" fontId="0" fillId="0" borderId="0" xfId="0" applyFont="1"/>
    <xf numFmtId="0" fontId="2" fillId="0" borderId="10" xfId="0" applyFont="1" applyBorder="1" applyAlignment="1"/>
    <xf numFmtId="0" fontId="1" fillId="0" borderId="2" xfId="0" applyFont="1" applyBorder="1"/>
    <xf numFmtId="0" fontId="1" fillId="0" borderId="3" xfId="0" applyFont="1" applyBorder="1"/>
    <xf numFmtId="0" fontId="2" fillId="0" borderId="3" xfId="0" applyFont="1" applyBorder="1" applyAlignment="1">
      <alignment horizontal="right"/>
    </xf>
    <xf numFmtId="0" fontId="2" fillId="0" borderId="4" xfId="0" applyFont="1" applyBorder="1" applyAlignment="1">
      <alignment horizontal="right"/>
    </xf>
    <xf numFmtId="0" fontId="3" fillId="0" borderId="2" xfId="0" applyFont="1" applyBorder="1"/>
    <xf numFmtId="10" fontId="0" fillId="0" borderId="3" xfId="1" applyNumberFormat="1" applyFont="1" applyBorder="1" applyAlignment="1" applyProtection="1"/>
    <xf numFmtId="10" fontId="0" fillId="0" borderId="4" xfId="1" applyNumberFormat="1" applyFont="1" applyBorder="1" applyAlignment="1" applyProtection="1"/>
    <xf numFmtId="0" fontId="3" fillId="0" borderId="5" xfId="0" applyFont="1" applyBorder="1"/>
    <xf numFmtId="10" fontId="0" fillId="0" borderId="0" xfId="1" applyNumberFormat="1" applyFont="1" applyBorder="1" applyAlignment="1" applyProtection="1"/>
    <xf numFmtId="10" fontId="0" fillId="0" borderId="6" xfId="1" applyNumberFormat="1" applyFont="1" applyBorder="1" applyAlignment="1" applyProtection="1"/>
    <xf numFmtId="0" fontId="3" fillId="0" borderId="5" xfId="0" applyFont="1" applyBorder="1"/>
    <xf numFmtId="0" fontId="0" fillId="0" borderId="0" xfId="0" applyFont="1" applyBorder="1"/>
    <xf numFmtId="0" fontId="3" fillId="0" borderId="11" xfId="0" applyFont="1" applyBorder="1"/>
    <xf numFmtId="10" fontId="0" fillId="0" borderId="10" xfId="1" applyNumberFormat="1" applyFont="1" applyBorder="1" applyAlignment="1" applyProtection="1"/>
    <xf numFmtId="10" fontId="0" fillId="0" borderId="12" xfId="1" applyNumberFormat="1" applyFont="1" applyBorder="1" applyAlignment="1" applyProtection="1"/>
    <xf numFmtId="0" fontId="0" fillId="0" borderId="11" xfId="0" applyFont="1" applyBorder="1"/>
    <xf numFmtId="0" fontId="0" fillId="0" borderId="10" xfId="0" applyFont="1" applyBorder="1"/>
    <xf numFmtId="0" fontId="1" fillId="0" borderId="0" xfId="0" applyFont="1" applyBorder="1" applyAlignment="1"/>
    <xf numFmtId="168" fontId="0" fillId="0" borderId="3" xfId="0" applyNumberFormat="1" applyBorder="1"/>
    <xf numFmtId="168" fontId="0" fillId="0" borderId="4" xfId="0" applyNumberFormat="1" applyBorder="1"/>
    <xf numFmtId="0" fontId="1" fillId="0" borderId="0" xfId="0" applyFont="1" applyBorder="1"/>
    <xf numFmtId="168" fontId="0" fillId="0" borderId="0" xfId="0" applyNumberFormat="1" applyBorder="1"/>
    <xf numFmtId="168" fontId="0" fillId="0" borderId="6" xfId="0" applyNumberFormat="1" applyBorder="1"/>
    <xf numFmtId="168" fontId="0" fillId="0" borderId="10" xfId="0" applyNumberFormat="1" applyBorder="1"/>
    <xf numFmtId="168" fontId="0" fillId="0" borderId="12" xfId="0" applyNumberFormat="1" applyBorder="1"/>
    <xf numFmtId="0" fontId="1" fillId="0" borderId="7" xfId="0" applyFont="1" applyBorder="1"/>
    <xf numFmtId="0" fontId="1" fillId="0" borderId="8" xfId="0" applyFont="1" applyBorder="1"/>
    <xf numFmtId="0" fontId="1" fillId="0" borderId="9" xfId="0" applyFont="1" applyBorder="1"/>
    <xf numFmtId="0" fontId="1" fillId="0" borderId="14" xfId="0" applyFont="1" applyBorder="1"/>
    <xf numFmtId="166" fontId="0" fillId="0" borderId="6" xfId="0" applyNumberFormat="1" applyBorder="1"/>
    <xf numFmtId="0" fontId="0" fillId="0" borderId="0" xfId="0" applyBorder="1"/>
    <xf numFmtId="0" fontId="0" fillId="0" borderId="5" xfId="0" applyBorder="1"/>
    <xf numFmtId="0" fontId="1" fillId="0" borderId="15" xfId="0" applyFont="1" applyBorder="1"/>
    <xf numFmtId="165" fontId="0" fillId="0" borderId="4" xfId="1" applyNumberFormat="1" applyFont="1" applyBorder="1" applyAlignment="1" applyProtection="1"/>
    <xf numFmtId="165" fontId="0" fillId="0" borderId="6" xfId="1" applyNumberFormat="1" applyFont="1" applyBorder="1" applyAlignment="1" applyProtection="1"/>
    <xf numFmtId="165" fontId="0" fillId="0" borderId="12" xfId="1" applyNumberFormat="1" applyFont="1" applyBorder="1" applyAlignment="1" applyProtection="1"/>
    <xf numFmtId="165" fontId="3" fillId="0" borderId="6" xfId="0" applyNumberFormat="1" applyFont="1" applyBorder="1"/>
    <xf numFmtId="0" fontId="3" fillId="0" borderId="6" xfId="0" applyFont="1" applyBorder="1"/>
    <xf numFmtId="165" fontId="3" fillId="0" borderId="12" xfId="0" applyNumberFormat="1" applyFont="1" applyBorder="1"/>
    <xf numFmtId="0" fontId="3" fillId="0" borderId="12" xfId="0" applyFont="1" applyBorder="1"/>
    <xf numFmtId="0" fontId="3" fillId="0" borderId="0" xfId="0" applyFont="1"/>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3" fillId="0" borderId="13" xfId="0" applyFont="1" applyBorder="1"/>
    <xf numFmtId="0" fontId="3" fillId="0" borderId="2" xfId="0" applyFont="1" applyBorder="1" applyAlignment="1">
      <alignment wrapText="1"/>
    </xf>
    <xf numFmtId="0" fontId="3" fillId="0" borderId="4" xfId="0" applyFont="1" applyBorder="1"/>
    <xf numFmtId="0" fontId="3" fillId="0" borderId="14" xfId="0" applyFont="1" applyBorder="1"/>
    <xf numFmtId="0" fontId="3" fillId="0" borderId="5" xfId="0" applyFont="1" applyBorder="1" applyAlignment="1">
      <alignment wrapText="1"/>
    </xf>
    <xf numFmtId="0" fontId="3" fillId="0" borderId="15" xfId="0" applyFont="1" applyBorder="1"/>
    <xf numFmtId="2" fontId="3" fillId="0" borderId="2" xfId="0" applyNumberFormat="1" applyFont="1" applyBorder="1" applyAlignment="1">
      <alignment wrapText="1"/>
    </xf>
    <xf numFmtId="2" fontId="3" fillId="0" borderId="3" xfId="0" applyNumberFormat="1" applyFont="1" applyBorder="1" applyAlignment="1">
      <alignment wrapText="1"/>
    </xf>
    <xf numFmtId="2" fontId="3" fillId="0" borderId="4" xfId="0" applyNumberFormat="1" applyFont="1" applyBorder="1" applyAlignment="1">
      <alignment wrapText="1"/>
    </xf>
    <xf numFmtId="2" fontId="3" fillId="0" borderId="2" xfId="0" applyNumberFormat="1" applyFont="1" applyBorder="1"/>
    <xf numFmtId="2" fontId="3" fillId="0" borderId="3" xfId="0" applyNumberFormat="1" applyFont="1" applyBorder="1"/>
    <xf numFmtId="2" fontId="3" fillId="0" borderId="4" xfId="0" applyNumberFormat="1" applyFont="1" applyBorder="1"/>
    <xf numFmtId="2" fontId="3" fillId="0" borderId="5" xfId="0" applyNumberFormat="1" applyFont="1" applyBorder="1" applyAlignment="1">
      <alignment wrapText="1"/>
    </xf>
    <xf numFmtId="2" fontId="3" fillId="0" borderId="0" xfId="0" applyNumberFormat="1" applyFont="1" applyBorder="1" applyAlignment="1">
      <alignment wrapText="1"/>
    </xf>
    <xf numFmtId="2" fontId="3" fillId="0" borderId="6" xfId="0" applyNumberFormat="1" applyFont="1" applyBorder="1" applyAlignment="1">
      <alignment wrapText="1"/>
    </xf>
    <xf numFmtId="2" fontId="3" fillId="0" borderId="5" xfId="0" applyNumberFormat="1" applyFont="1" applyBorder="1"/>
    <xf numFmtId="2" fontId="3" fillId="0" borderId="0" xfId="0" applyNumberFormat="1" applyFont="1" applyBorder="1"/>
    <xf numFmtId="2" fontId="3" fillId="0" borderId="6" xfId="0" applyNumberFormat="1" applyFont="1" applyBorder="1"/>
    <xf numFmtId="2" fontId="3" fillId="0" borderId="11" xfId="0" applyNumberFormat="1" applyFont="1" applyBorder="1" applyAlignment="1">
      <alignment wrapText="1"/>
    </xf>
    <xf numFmtId="2" fontId="3" fillId="0" borderId="10" xfId="0" applyNumberFormat="1" applyFont="1" applyBorder="1" applyAlignment="1">
      <alignment wrapText="1"/>
    </xf>
    <xf numFmtId="2" fontId="3" fillId="0" borderId="12" xfId="0" applyNumberFormat="1" applyFont="1" applyBorder="1" applyAlignment="1">
      <alignment wrapText="1"/>
    </xf>
    <xf numFmtId="2" fontId="3" fillId="0" borderId="11" xfId="0" applyNumberFormat="1" applyFont="1" applyBorder="1"/>
    <xf numFmtId="2" fontId="3" fillId="0" borderId="10" xfId="0" applyNumberFormat="1" applyFont="1" applyBorder="1"/>
    <xf numFmtId="2" fontId="3" fillId="0" borderId="12" xfId="0" applyNumberFormat="1" applyFont="1" applyBorder="1"/>
    <xf numFmtId="0" fontId="3" fillId="0" borderId="13" xfId="0" applyFont="1" applyBorder="1" applyAlignment="1">
      <alignment wrapText="1"/>
    </xf>
    <xf numFmtId="2" fontId="0" fillId="0" borderId="5" xfId="0" applyNumberFormat="1" applyFont="1" applyBorder="1"/>
    <xf numFmtId="2" fontId="0" fillId="0" borderId="2" xfId="0" applyNumberFormat="1" applyFont="1" applyBorder="1"/>
    <xf numFmtId="2" fontId="0" fillId="0" borderId="3" xfId="0" applyNumberFormat="1" applyFont="1" applyBorder="1"/>
    <xf numFmtId="2" fontId="0" fillId="0" borderId="4" xfId="0" applyNumberFormat="1" applyFont="1" applyBorder="1"/>
    <xf numFmtId="0" fontId="3" fillId="0" borderId="15" xfId="0" applyFont="1" applyBorder="1" applyAlignment="1">
      <alignment wrapText="1"/>
    </xf>
    <xf numFmtId="2" fontId="0" fillId="0" borderId="11" xfId="0" applyNumberFormat="1" applyFont="1" applyBorder="1"/>
    <xf numFmtId="2" fontId="0" fillId="0" borderId="10" xfId="0" applyNumberFormat="1" applyFont="1" applyBorder="1"/>
    <xf numFmtId="2" fontId="0" fillId="0" borderId="12" xfId="0" applyNumberFormat="1" applyFont="1" applyBorder="1"/>
    <xf numFmtId="0" fontId="3" fillId="0" borderId="0" xfId="0" applyFont="1" applyAlignment="1">
      <alignment wrapText="1"/>
    </xf>
    <xf numFmtId="0" fontId="0" fillId="0" borderId="0" xfId="0" applyFont="1" applyBorder="1" applyAlignment="1"/>
    <xf numFmtId="0" fontId="3" fillId="0" borderId="1" xfId="0" applyFont="1" applyBorder="1"/>
    <xf numFmtId="0" fontId="3" fillId="0" borderId="9" xfId="0" applyFont="1" applyBorder="1"/>
    <xf numFmtId="0" fontId="0" fillId="0" borderId="0" xfId="0" applyAlignment="1">
      <alignment horizontal="left"/>
    </xf>
    <xf numFmtId="0" fontId="0" fillId="0" borderId="0" xfId="0" applyFont="1" applyFill="1" applyBorder="1"/>
    <xf numFmtId="0" fontId="1" fillId="0" borderId="8" xfId="0" applyFont="1" applyFill="1" applyBorder="1"/>
    <xf numFmtId="166" fontId="0" fillId="0" borderId="0" xfId="0" applyNumberFormat="1"/>
    <xf numFmtId="0" fontId="1" fillId="0" borderId="1" xfId="0" applyFont="1" applyBorder="1" applyAlignment="1">
      <alignment horizontal="center"/>
    </xf>
    <xf numFmtId="0" fontId="0" fillId="0" borderId="2" xfId="0" applyBorder="1"/>
    <xf numFmtId="0" fontId="0" fillId="0" borderId="14" xfId="0" applyBorder="1"/>
    <xf numFmtId="0" fontId="0" fillId="0" borderId="15" xfId="0" applyBorder="1"/>
    <xf numFmtId="0" fontId="0" fillId="0" borderId="0" xfId="0" applyNumberFormat="1"/>
    <xf numFmtId="0" fontId="0" fillId="3" borderId="5" xfId="0" applyFill="1" applyBorder="1"/>
    <xf numFmtId="0" fontId="0" fillId="3" borderId="0" xfId="0" applyFill="1" applyBorder="1"/>
    <xf numFmtId="0" fontId="1" fillId="0" borderId="13" xfId="0" applyFont="1" applyFill="1" applyBorder="1"/>
    <xf numFmtId="165" fontId="3" fillId="0" borderId="12" xfId="0" applyNumberFormat="1" applyFont="1" applyBorder="1" applyAlignment="1">
      <alignment horizontal="right"/>
    </xf>
    <xf numFmtId="168" fontId="0" fillId="0" borderId="2" xfId="0" applyNumberFormat="1" applyBorder="1"/>
    <xf numFmtId="168" fontId="0" fillId="0" borderId="5" xfId="0" applyNumberFormat="1" applyBorder="1"/>
    <xf numFmtId="168" fontId="0" fillId="0" borderId="11" xfId="0" applyNumberFormat="1" applyBorder="1"/>
    <xf numFmtId="0" fontId="0" fillId="0" borderId="0" xfId="0" applyFont="1" applyBorder="1" applyAlignment="1">
      <alignment horizontal="left"/>
    </xf>
    <xf numFmtId="0" fontId="0" fillId="0" borderId="3" xfId="0" applyFont="1" applyBorder="1" applyAlignment="1">
      <alignment horizontal="left"/>
    </xf>
    <xf numFmtId="0" fontId="0" fillId="0" borderId="10" xfId="0" applyFont="1" applyBorder="1" applyAlignment="1">
      <alignment horizontal="left"/>
    </xf>
    <xf numFmtId="0" fontId="1" fillId="0" borderId="9" xfId="0" applyFont="1" applyFill="1" applyBorder="1"/>
    <xf numFmtId="165" fontId="0" fillId="0" borderId="6" xfId="0" applyNumberFormat="1" applyBorder="1"/>
    <xf numFmtId="165" fontId="0" fillId="0" borderId="12" xfId="0" applyNumberFormat="1" applyBorder="1"/>
    <xf numFmtId="165" fontId="0" fillId="0" borderId="4" xfId="0" applyNumberFormat="1" applyBorder="1"/>
    <xf numFmtId="165" fontId="0" fillId="0" borderId="3" xfId="0" applyNumberFormat="1" applyFont="1" applyBorder="1"/>
    <xf numFmtId="0" fontId="2" fillId="0" borderId="1" xfId="0" applyFont="1" applyBorder="1" applyAlignment="1">
      <alignment vertical="center"/>
    </xf>
    <xf numFmtId="3" fontId="0" fillId="0" borderId="6" xfId="0" applyNumberFormat="1" applyFont="1" applyBorder="1"/>
    <xf numFmtId="3" fontId="0" fillId="0" borderId="12" xfId="0" applyNumberFormat="1" applyFont="1" applyBorder="1"/>
    <xf numFmtId="3" fontId="0" fillId="0" borderId="5" xfId="0" applyNumberFormat="1" applyBorder="1"/>
    <xf numFmtId="3" fontId="0" fillId="0" borderId="11" xfId="0" applyNumberFormat="1" applyBorder="1"/>
    <xf numFmtId="3" fontId="3" fillId="0" borderId="3" xfId="0" applyNumberFormat="1" applyFont="1" applyBorder="1"/>
    <xf numFmtId="3" fontId="3" fillId="0" borderId="10" xfId="0" applyNumberFormat="1" applyFont="1" applyBorder="1"/>
    <xf numFmtId="3" fontId="0" fillId="0" borderId="3" xfId="0" applyNumberFormat="1" applyFont="1" applyBorder="1"/>
    <xf numFmtId="3" fontId="3" fillId="0" borderId="0" xfId="0" applyNumberFormat="1" applyFont="1" applyBorder="1"/>
    <xf numFmtId="165" fontId="0" fillId="0" borderId="3" xfId="1" applyNumberFormat="1" applyFont="1" applyBorder="1" applyAlignment="1" applyProtection="1">
      <alignment horizontal="right"/>
    </xf>
    <xf numFmtId="165" fontId="0" fillId="0" borderId="10" xfId="1" applyNumberFormat="1" applyFont="1" applyBorder="1" applyAlignment="1" applyProtection="1">
      <alignment horizontal="right"/>
    </xf>
    <xf numFmtId="0" fontId="0" fillId="0" borderId="3" xfId="0" applyFont="1" applyBorder="1" applyAlignment="1"/>
    <xf numFmtId="0" fontId="0" fillId="0" borderId="10" xfId="0" applyFont="1" applyBorder="1" applyAlignment="1"/>
    <xf numFmtId="0" fontId="1" fillId="0" borderId="0" xfId="0" applyFont="1" applyFill="1" applyBorder="1"/>
    <xf numFmtId="165" fontId="0" fillId="0" borderId="0" xfId="0" applyNumberFormat="1"/>
    <xf numFmtId="0" fontId="1" fillId="0" borderId="7" xfId="0" applyFont="1" applyFill="1" applyBorder="1"/>
    <xf numFmtId="165" fontId="0" fillId="0" borderId="5" xfId="0" applyNumberFormat="1" applyBorder="1"/>
    <xf numFmtId="165" fontId="0" fillId="0" borderId="0" xfId="0" applyNumberFormat="1" applyBorder="1"/>
    <xf numFmtId="165" fontId="0" fillId="0" borderId="11" xfId="0" applyNumberFormat="1" applyBorder="1"/>
    <xf numFmtId="165" fontId="0" fillId="0" borderId="10" xfId="0" applyNumberFormat="1" applyBorder="1"/>
    <xf numFmtId="0" fontId="0" fillId="3" borderId="2" xfId="0" applyFill="1" applyBorder="1"/>
    <xf numFmtId="0" fontId="0" fillId="3" borderId="3" xfId="0" applyFill="1" applyBorder="1"/>
    <xf numFmtId="165" fontId="0" fillId="0" borderId="2" xfId="0" applyNumberFormat="1" applyBorder="1"/>
    <xf numFmtId="165" fontId="0" fillId="0" borderId="3" xfId="0" applyNumberFormat="1" applyBorder="1"/>
    <xf numFmtId="0" fontId="0" fillId="0" borderId="15" xfId="0" applyFont="1" applyBorder="1"/>
    <xf numFmtId="0" fontId="0" fillId="0" borderId="13" xfId="0" applyBorder="1"/>
    <xf numFmtId="0" fontId="0" fillId="0" borderId="0" xfId="0" applyFont="1" applyBorder="1" applyAlignment="1">
      <alignment vertical="center"/>
    </xf>
    <xf numFmtId="0" fontId="1" fillId="0" borderId="4" xfId="0" applyFont="1" applyBorder="1"/>
    <xf numFmtId="11" fontId="0" fillId="0" borderId="0" xfId="0" applyNumberFormat="1" applyBorder="1"/>
    <xf numFmtId="11" fontId="0" fillId="0" borderId="10" xfId="0" applyNumberFormat="1" applyBorder="1"/>
    <xf numFmtId="11" fontId="0" fillId="0" borderId="3" xfId="0" applyNumberFormat="1" applyBorder="1"/>
    <xf numFmtId="0" fontId="5" fillId="0" borderId="0" xfId="425"/>
    <xf numFmtId="0" fontId="1" fillId="0" borderId="9" xfId="0" applyFont="1" applyBorder="1" applyAlignment="1">
      <alignment horizontal="left"/>
    </xf>
    <xf numFmtId="0" fontId="1" fillId="0" borderId="1" xfId="0" applyFont="1" applyBorder="1" applyAlignment="1">
      <alignment horizontal="left" wrapText="1"/>
    </xf>
    <xf numFmtId="3" fontId="0" fillId="0" borderId="2" xfId="0" applyNumberFormat="1" applyBorder="1"/>
    <xf numFmtId="3" fontId="0" fillId="0" borderId="13" xfId="0" applyNumberFormat="1" applyBorder="1"/>
    <xf numFmtId="3" fontId="0" fillId="0" borderId="14" xfId="0" applyNumberFormat="1" applyBorder="1"/>
    <xf numFmtId="3" fontId="0" fillId="0" borderId="15" xfId="0" applyNumberFormat="1" applyBorder="1"/>
    <xf numFmtId="0" fontId="8" fillId="0" borderId="0" xfId="0" applyFont="1"/>
    <xf numFmtId="0" fontId="9" fillId="0" borderId="0" xfId="0" applyFont="1"/>
    <xf numFmtId="0" fontId="0" fillId="0" borderId="7" xfId="0" applyBorder="1"/>
    <xf numFmtId="0" fontId="0" fillId="0" borderId="8" xfId="0" applyBorder="1"/>
    <xf numFmtId="0" fontId="0" fillId="0" borderId="9" xfId="0" applyFill="1" applyBorder="1"/>
    <xf numFmtId="0" fontId="3" fillId="0" borderId="8" xfId="0" applyFont="1" applyBorder="1"/>
    <xf numFmtId="0" fontId="1" fillId="0" borderId="11" xfId="0" applyFont="1" applyBorder="1" applyAlignment="1">
      <alignment vertical="center"/>
    </xf>
    <xf numFmtId="0" fontId="1" fillId="0" borderId="12" xfId="0" applyFont="1" applyBorder="1" applyAlignment="1">
      <alignment vertical="center"/>
    </xf>
    <xf numFmtId="0" fontId="1" fillId="0" borderId="10" xfId="0" applyFont="1" applyBorder="1" applyAlignment="1">
      <alignment vertical="center"/>
    </xf>
    <xf numFmtId="2" fontId="0" fillId="0" borderId="0" xfId="0" applyNumberFormat="1"/>
    <xf numFmtId="2" fontId="0" fillId="0" borderId="6" xfId="0" applyNumberFormat="1" applyBorder="1"/>
    <xf numFmtId="2" fontId="0" fillId="0" borderId="10" xfId="0" applyNumberFormat="1" applyBorder="1"/>
    <xf numFmtId="2" fontId="0" fillId="0" borderId="12" xfId="0" applyNumberFormat="1" applyBorder="1"/>
    <xf numFmtId="0" fontId="7" fillId="0" borderId="0" xfId="0" applyFont="1" applyBorder="1" applyAlignment="1"/>
    <xf numFmtId="0" fontId="10" fillId="0" borderId="0" xfId="0" applyFont="1"/>
    <xf numFmtId="0" fontId="0" fillId="3" borderId="10" xfId="0" applyFill="1" applyBorder="1"/>
    <xf numFmtId="0" fontId="1" fillId="0" borderId="8" xfId="0" applyFont="1" applyBorder="1" applyAlignment="1">
      <alignment horizontal="left"/>
    </xf>
    <xf numFmtId="1" fontId="0" fillId="0" borderId="0" xfId="0" applyNumberFormat="1" applyBorder="1"/>
    <xf numFmtId="1" fontId="0" fillId="0" borderId="3" xfId="0" applyNumberFormat="1" applyBorder="1"/>
    <xf numFmtId="1" fontId="0" fillId="0" borderId="10" xfId="0" applyNumberFormat="1" applyBorder="1"/>
    <xf numFmtId="0" fontId="0" fillId="0" borderId="14" xfId="0" applyFill="1" applyBorder="1"/>
    <xf numFmtId="0" fontId="1" fillId="0" borderId="13" xfId="0" applyFont="1" applyBorder="1" applyAlignment="1"/>
    <xf numFmtId="0" fontId="1" fillId="0" borderId="3" xfId="0" applyFont="1" applyBorder="1" applyAlignment="1">
      <alignment horizontal="right"/>
    </xf>
    <xf numFmtId="0" fontId="1" fillId="0" borderId="13" xfId="0" applyFont="1" applyBorder="1" applyAlignment="1">
      <alignment horizontal="left"/>
    </xf>
    <xf numFmtId="0" fontId="11" fillId="3" borderId="5" xfId="0" applyFont="1" applyFill="1" applyBorder="1"/>
    <xf numFmtId="0" fontId="1" fillId="0" borderId="7" xfId="0" applyFont="1" applyBorder="1" applyAlignment="1"/>
    <xf numFmtId="0" fontId="1" fillId="0" borderId="8" xfId="0" applyFont="1" applyBorder="1" applyAlignment="1"/>
    <xf numFmtId="0" fontId="1" fillId="0" borderId="9" xfId="0" applyFont="1" applyBorder="1" applyAlignment="1"/>
    <xf numFmtId="0" fontId="0" fillId="0" borderId="15" xfId="0" applyFill="1" applyBorder="1"/>
    <xf numFmtId="0" fontId="0" fillId="4" borderId="0" xfId="0" applyFill="1" applyBorder="1"/>
    <xf numFmtId="0" fontId="11" fillId="3" borderId="11" xfId="0" applyFont="1" applyFill="1" applyBorder="1"/>
    <xf numFmtId="0" fontId="1" fillId="0" borderId="13" xfId="0" applyFont="1" applyBorder="1"/>
    <xf numFmtId="0" fontId="1" fillId="0" borderId="14" xfId="0" applyFont="1" applyFill="1" applyBorder="1"/>
    <xf numFmtId="0" fontId="1" fillId="0" borderId="15" xfId="0" applyFont="1" applyFill="1" applyBorder="1"/>
    <xf numFmtId="0" fontId="1" fillId="0" borderId="1" xfId="0" applyFont="1" applyBorder="1" applyAlignment="1">
      <alignment horizontal="center"/>
    </xf>
    <xf numFmtId="0" fontId="0" fillId="3" borderId="12" xfId="0" applyFill="1" applyBorder="1"/>
    <xf numFmtId="0" fontId="1" fillId="0" borderId="1" xfId="0" applyFont="1" applyFill="1" applyBorder="1"/>
    <xf numFmtId="0" fontId="0" fillId="3" borderId="13" xfId="0" applyFill="1" applyBorder="1"/>
    <xf numFmtId="0" fontId="0" fillId="3" borderId="14" xfId="0" applyFill="1" applyBorder="1"/>
    <xf numFmtId="165" fontId="0" fillId="0" borderId="14" xfId="0" applyNumberFormat="1" applyBorder="1"/>
    <xf numFmtId="165" fontId="0" fillId="0" borderId="15" xfId="0" applyNumberFormat="1" applyBorder="1"/>
    <xf numFmtId="0" fontId="2" fillId="0" borderId="2" xfId="0" applyFont="1" applyBorder="1" applyAlignment="1">
      <alignment horizontal="right"/>
    </xf>
    <xf numFmtId="10" fontId="0" fillId="0" borderId="2" xfId="1" applyNumberFormat="1" applyFont="1" applyBorder="1" applyAlignment="1" applyProtection="1"/>
    <xf numFmtId="10" fontId="0" fillId="0" borderId="5" xfId="1" applyNumberFormat="1" applyFont="1" applyBorder="1" applyAlignment="1" applyProtection="1"/>
    <xf numFmtId="10" fontId="0" fillId="0" borderId="11" xfId="1" applyNumberFormat="1" applyFont="1" applyBorder="1" applyAlignment="1" applyProtection="1"/>
    <xf numFmtId="10" fontId="0" fillId="0" borderId="8" xfId="1" applyNumberFormat="1" applyFont="1" applyBorder="1" applyAlignment="1" applyProtection="1">
      <alignment horizontal="right"/>
    </xf>
    <xf numFmtId="10" fontId="0" fillId="0" borderId="9" xfId="1" applyNumberFormat="1" applyFont="1" applyBorder="1" applyAlignment="1" applyProtection="1">
      <alignment horizontal="right"/>
    </xf>
    <xf numFmtId="0" fontId="1" fillId="0" borderId="1" xfId="0" applyFont="1" applyBorder="1" applyAlignment="1">
      <alignment horizontal="left" vertical="center"/>
    </xf>
    <xf numFmtId="0" fontId="0" fillId="0" borderId="7" xfId="0" applyFont="1" applyBorder="1" applyAlignment="1">
      <alignment horizontal="left"/>
    </xf>
    <xf numFmtId="166" fontId="3" fillId="0" borderId="8" xfId="0" applyNumberFormat="1" applyFont="1" applyBorder="1" applyAlignment="1">
      <alignment horizontal="right"/>
    </xf>
    <xf numFmtId="2" fontId="0" fillId="0" borderId="8" xfId="1" applyNumberFormat="1" applyFont="1" applyBorder="1" applyAlignment="1" applyProtection="1"/>
    <xf numFmtId="165" fontId="3" fillId="0" borderId="9" xfId="0" applyNumberFormat="1" applyFont="1" applyBorder="1" applyAlignment="1">
      <alignment horizontal="right"/>
    </xf>
    <xf numFmtId="10" fontId="0" fillId="0" borderId="7" xfId="1" applyNumberFormat="1" applyFont="1" applyBorder="1" applyAlignment="1" applyProtection="1">
      <alignment horizontal="right"/>
    </xf>
    <xf numFmtId="165" fontId="0" fillId="0" borderId="3" xfId="1" applyNumberFormat="1" applyFont="1" applyBorder="1" applyAlignment="1" applyProtection="1">
      <alignment horizontal="right"/>
    </xf>
    <xf numFmtId="165" fontId="0" fillId="0" borderId="10" xfId="1" applyNumberFormat="1" applyFont="1" applyBorder="1" applyAlignment="1" applyProtection="1">
      <alignment horizontal="right"/>
    </xf>
    <xf numFmtId="165" fontId="3" fillId="0" borderId="13" xfId="0" applyNumberFormat="1" applyFont="1" applyBorder="1" applyAlignment="1">
      <alignment horizontal="right"/>
    </xf>
    <xf numFmtId="165" fontId="3" fillId="0" borderId="15" xfId="0" applyNumberFormat="1" applyFont="1" applyBorder="1" applyAlignment="1">
      <alignment horizontal="right"/>
    </xf>
    <xf numFmtId="165" fontId="0" fillId="0" borderId="13" xfId="0" applyNumberFormat="1" applyBorder="1" applyAlignment="1">
      <alignment horizontal="right"/>
    </xf>
    <xf numFmtId="165" fontId="0" fillId="0" borderId="15" xfId="0" applyNumberFormat="1" applyBorder="1" applyAlignment="1">
      <alignment horizontal="right"/>
    </xf>
    <xf numFmtId="165" fontId="0" fillId="0" borderId="3" xfId="0" applyNumberFormat="1" applyBorder="1" applyAlignment="1">
      <alignment horizontal="right"/>
    </xf>
    <xf numFmtId="165" fontId="0" fillId="0" borderId="10" xfId="0" applyNumberFormat="1" applyBorder="1" applyAlignment="1">
      <alignment horizontal="right"/>
    </xf>
    <xf numFmtId="0" fontId="0" fillId="0" borderId="11" xfId="0" applyFont="1" applyBorder="1" applyAlignment="1">
      <alignment horizontal="left"/>
    </xf>
    <xf numFmtId="166" fontId="3" fillId="0" borderId="10" xfId="0" applyNumberFormat="1" applyFont="1" applyBorder="1" applyAlignment="1">
      <alignment horizontal="right"/>
    </xf>
    <xf numFmtId="2" fontId="0" fillId="0" borderId="10" xfId="1" applyNumberFormat="1" applyFont="1" applyBorder="1" applyAlignment="1" applyProtection="1"/>
    <xf numFmtId="165" fontId="3" fillId="0" borderId="12" xfId="0" applyNumberFormat="1" applyFont="1" applyBorder="1" applyAlignment="1">
      <alignment horizontal="right"/>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11" xfId="0" applyFont="1" applyBorder="1" applyAlignment="1">
      <alignment horizontal="left" vertical="center" wrapText="1"/>
    </xf>
    <xf numFmtId="0" fontId="0" fillId="0" borderId="2" xfId="0" applyFont="1" applyBorder="1" applyAlignment="1">
      <alignment horizontal="left" vertical="center"/>
    </xf>
    <xf numFmtId="0" fontId="0" fillId="0" borderId="5" xfId="0" applyFont="1" applyBorder="1" applyAlignment="1">
      <alignment horizontal="left" vertical="center"/>
    </xf>
    <xf numFmtId="0" fontId="0" fillId="0" borderId="11" xfId="0" applyFont="1" applyBorder="1" applyAlignment="1">
      <alignment horizontal="left" vertical="center"/>
    </xf>
    <xf numFmtId="0" fontId="0" fillId="0" borderId="0" xfId="0" applyFont="1" applyBorder="1" applyAlignment="1">
      <alignment horizontal="left" vertical="center"/>
    </xf>
    <xf numFmtId="0" fontId="0" fillId="0" borderId="10" xfId="0" applyFont="1" applyBorder="1" applyAlignment="1">
      <alignment horizontal="left" vertical="center"/>
    </xf>
    <xf numFmtId="0" fontId="0" fillId="0" borderId="3" xfId="0" applyFont="1" applyBorder="1" applyAlignment="1">
      <alignment horizontal="left" vertical="center"/>
    </xf>
    <xf numFmtId="0" fontId="0" fillId="0" borderId="0" xfId="0" applyFont="1" applyBorder="1" applyAlignment="1">
      <alignment vertic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1" fillId="0" borderId="1" xfId="0" applyFont="1" applyBorder="1" applyAlignment="1">
      <alignment horizontal="center"/>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1" fillId="0" borderId="13" xfId="0" applyFont="1" applyBorder="1" applyAlignment="1">
      <alignment horizontal="center"/>
    </xf>
    <xf numFmtId="0" fontId="3" fillId="0" borderId="1" xfId="0" applyFont="1" applyBorder="1" applyAlignment="1">
      <alignment horizontal="left" vertical="center" wrapText="1"/>
    </xf>
    <xf numFmtId="0" fontId="3" fillId="0" borderId="7" xfId="0" applyFont="1" applyBorder="1" applyAlignment="1">
      <alignment horizontal="left" vertical="center"/>
    </xf>
    <xf numFmtId="0" fontId="3" fillId="0" borderId="9" xfId="0" applyFont="1" applyBorder="1" applyAlignment="1">
      <alignment horizontal="right"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1" fillId="0" borderId="1" xfId="0" applyFont="1" applyBorder="1" applyAlignment="1">
      <alignment horizontal="center" vertical="center" wrapText="1"/>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0" fillId="0" borderId="1" xfId="0" applyFont="1" applyBorder="1" applyAlignment="1">
      <alignment horizontal="left" vertical="center" wrapText="1"/>
    </xf>
    <xf numFmtId="0" fontId="1" fillId="0" borderId="17" xfId="0" applyFont="1" applyBorder="1" applyAlignment="1">
      <alignment horizontal="center" wrapText="1"/>
    </xf>
    <xf numFmtId="0" fontId="1" fillId="0" borderId="16" xfId="0" applyFont="1" applyBorder="1" applyAlignment="1">
      <alignment horizontal="center" wrapText="1"/>
    </xf>
    <xf numFmtId="0" fontId="1" fillId="0" borderId="7"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3" xfId="0" applyFont="1" applyBorder="1" applyAlignment="1">
      <alignment horizontal="left" wrapText="1"/>
    </xf>
    <xf numFmtId="0" fontId="3" fillId="0" borderId="15" xfId="0" applyFont="1" applyBorder="1" applyAlignment="1">
      <alignment horizontal="left"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11" fontId="3" fillId="0" borderId="2" xfId="0" applyNumberFormat="1" applyFont="1" applyBorder="1" applyAlignment="1">
      <alignment horizontal="right"/>
    </xf>
    <xf numFmtId="11" fontId="3" fillId="0" borderId="4" xfId="0" applyNumberFormat="1" applyFont="1" applyBorder="1" applyAlignment="1">
      <alignment horizontal="right"/>
    </xf>
    <xf numFmtId="165" fontId="0" fillId="0" borderId="5" xfId="0" applyNumberFormat="1" applyBorder="1" applyAlignment="1">
      <alignment horizontal="right"/>
    </xf>
    <xf numFmtId="165" fontId="0" fillId="0" borderId="6" xfId="0" applyNumberFormat="1" applyBorder="1" applyAlignment="1">
      <alignment horizontal="righ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77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cellStyle name="Normal" xfId="0" builtinId="0"/>
    <cellStyle name="Percent" xfId="1" builtinId="5"/>
  </cellStyles>
  <dxfs count="0"/>
  <tableStyles count="0" defaultTableStyle="TableStyleMedium9" defaultPivotStyle="PivotStyleMedium4"/>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B2B2B2"/>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46C0A"/>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B1" sqref="B1"/>
    </sheetView>
  </sheetViews>
  <sheetFormatPr baseColWidth="10" defaultColWidth="8.83203125" defaultRowHeight="15" x14ac:dyDescent="0"/>
  <cols>
    <col min="3" max="3" width="11.33203125" bestFit="1" customWidth="1"/>
  </cols>
  <sheetData>
    <row r="1" spans="1:14">
      <c r="A1" s="1" t="s">
        <v>946</v>
      </c>
    </row>
    <row r="2" spans="1:14">
      <c r="L2" s="254" t="s">
        <v>0</v>
      </c>
      <c r="M2" s="254"/>
      <c r="N2" s="254"/>
    </row>
    <row r="3" spans="1:14">
      <c r="A3" s="2" t="s">
        <v>1</v>
      </c>
      <c r="B3" s="3" t="s">
        <v>2</v>
      </c>
      <c r="C3" s="3" t="s">
        <v>3</v>
      </c>
      <c r="D3" s="3" t="s">
        <v>376</v>
      </c>
      <c r="E3" s="3" t="s">
        <v>4</v>
      </c>
      <c r="F3" s="3" t="s">
        <v>5</v>
      </c>
      <c r="G3" s="3" t="s">
        <v>372</v>
      </c>
      <c r="H3" s="3" t="s">
        <v>6</v>
      </c>
      <c r="I3" s="3" t="s">
        <v>373</v>
      </c>
      <c r="J3" s="4" t="s">
        <v>374</v>
      </c>
      <c r="K3" s="169" t="s">
        <v>375</v>
      </c>
      <c r="L3" s="5" t="s">
        <v>7</v>
      </c>
      <c r="M3" s="6" t="s">
        <v>8</v>
      </c>
      <c r="N3" s="7" t="s">
        <v>9</v>
      </c>
    </row>
    <row r="4" spans="1:14">
      <c r="A4" s="255" t="s">
        <v>10</v>
      </c>
      <c r="B4" s="39">
        <v>1</v>
      </c>
      <c r="C4" s="174">
        <v>562300394</v>
      </c>
      <c r="D4" s="9">
        <v>0.67400000000000004</v>
      </c>
      <c r="E4" s="9">
        <v>0.495</v>
      </c>
      <c r="F4" s="10">
        <v>0.99299999999999999</v>
      </c>
      <c r="G4" s="256">
        <v>11.8</v>
      </c>
      <c r="H4" s="257">
        <v>0.88600000000000001</v>
      </c>
      <c r="I4" s="260">
        <v>0.76880000000000004</v>
      </c>
      <c r="J4" s="258">
        <v>0.70599999999999996</v>
      </c>
      <c r="K4" s="262">
        <v>0.71775599999999995</v>
      </c>
      <c r="L4" s="259">
        <v>1.3505399999999999E-3</v>
      </c>
      <c r="M4" s="252">
        <v>1.3501400000000001E-3</v>
      </c>
      <c r="N4" s="253">
        <v>1.8862799999999999E-3</v>
      </c>
    </row>
    <row r="5" spans="1:14">
      <c r="A5" s="255"/>
      <c r="B5" s="53">
        <v>2</v>
      </c>
      <c r="C5" s="175">
        <v>223722667</v>
      </c>
      <c r="D5" s="12">
        <v>0.68300000000000005</v>
      </c>
      <c r="E5" s="12">
        <v>0.58099999999999996</v>
      </c>
      <c r="F5" s="13">
        <v>0.99299999999999999</v>
      </c>
      <c r="G5" s="256"/>
      <c r="H5" s="257"/>
      <c r="I5" s="261"/>
      <c r="J5" s="258"/>
      <c r="K5" s="263"/>
      <c r="L5" s="259"/>
      <c r="M5" s="252"/>
      <c r="N5" s="253"/>
    </row>
    <row r="6" spans="1:14">
      <c r="A6" s="14" t="s">
        <v>11</v>
      </c>
      <c r="B6">
        <v>1</v>
      </c>
      <c r="C6" s="176">
        <v>293911597</v>
      </c>
      <c r="D6" s="9">
        <v>0.72499999999999998</v>
      </c>
      <c r="E6" s="16">
        <v>0.97</v>
      </c>
      <c r="F6" s="17">
        <v>0.996</v>
      </c>
      <c r="G6" s="18">
        <v>8.6999999999999993</v>
      </c>
      <c r="H6" s="19">
        <v>0.86599999999999999</v>
      </c>
      <c r="I6" s="178">
        <v>0.833507</v>
      </c>
      <c r="J6" s="20">
        <v>0.77100000000000002</v>
      </c>
      <c r="K6" s="17">
        <v>0.76520999999999995</v>
      </c>
      <c r="L6" s="21">
        <v>8.93474E-4</v>
      </c>
      <c r="M6" s="22">
        <v>8.0043099999999999E-4</v>
      </c>
      <c r="N6" s="23">
        <v>9.8079700000000005E-4</v>
      </c>
    </row>
    <row r="7" spans="1:14">
      <c r="A7" s="24" t="s">
        <v>12</v>
      </c>
      <c r="B7" s="153">
        <v>1</v>
      </c>
      <c r="C7" s="175">
        <v>229260434</v>
      </c>
      <c r="D7" s="12">
        <v>0.749</v>
      </c>
      <c r="E7" s="12">
        <v>0.97499999999999998</v>
      </c>
      <c r="F7" s="13">
        <v>0.996</v>
      </c>
      <c r="G7" s="25">
        <v>8.1</v>
      </c>
      <c r="H7" s="26">
        <v>0.81100000000000005</v>
      </c>
      <c r="I7" s="179">
        <v>0.83921699999999999</v>
      </c>
      <c r="J7" s="157">
        <v>0.75700000000000001</v>
      </c>
      <c r="K7" s="13">
        <v>0.78693599999999997</v>
      </c>
      <c r="L7" s="27">
        <v>9.7725599999999991E-4</v>
      </c>
      <c r="M7" s="28">
        <v>8.9175599999999995E-4</v>
      </c>
      <c r="N7" s="29">
        <v>1.0758499999999999E-3</v>
      </c>
    </row>
    <row r="8" spans="1:14">
      <c r="A8" s="255" t="s">
        <v>13</v>
      </c>
      <c r="B8" s="39">
        <v>1</v>
      </c>
      <c r="C8" s="174">
        <v>127103271</v>
      </c>
      <c r="D8" s="9">
        <v>0.78900000000000003</v>
      </c>
      <c r="E8" s="9">
        <v>0.95299999999999996</v>
      </c>
      <c r="F8" s="10">
        <v>0.995</v>
      </c>
      <c r="G8" s="256">
        <v>24</v>
      </c>
      <c r="H8" s="257">
        <v>0.97</v>
      </c>
      <c r="I8" s="260">
        <v>0.81817799999999996</v>
      </c>
      <c r="J8" s="258">
        <v>0.75426199999999999</v>
      </c>
      <c r="K8" s="262">
        <v>0.72583299999999995</v>
      </c>
      <c r="L8" s="259">
        <v>7.1245499999999997E-4</v>
      </c>
      <c r="M8" s="252">
        <v>6.7397799999999999E-4</v>
      </c>
      <c r="N8" s="253">
        <v>9.797740000000001E-4</v>
      </c>
    </row>
    <row r="9" spans="1:14">
      <c r="A9" s="255"/>
      <c r="B9" s="53">
        <v>2</v>
      </c>
      <c r="C9" s="175">
        <v>249163094</v>
      </c>
      <c r="D9" s="12">
        <v>0.80500000000000005</v>
      </c>
      <c r="E9" s="12">
        <v>0.91900000000000004</v>
      </c>
      <c r="F9" s="13">
        <v>0.995</v>
      </c>
      <c r="G9" s="256"/>
      <c r="H9" s="257"/>
      <c r="I9" s="261"/>
      <c r="J9" s="258"/>
      <c r="K9" s="263"/>
      <c r="L9" s="259"/>
      <c r="M9" s="252"/>
      <c r="N9" s="253"/>
    </row>
    <row r="10" spans="1:14">
      <c r="A10" s="255" t="s">
        <v>14</v>
      </c>
      <c r="B10" s="39">
        <v>1</v>
      </c>
      <c r="C10" s="174">
        <v>191290359</v>
      </c>
      <c r="D10" s="9">
        <v>0.91</v>
      </c>
      <c r="E10" s="9">
        <v>0.89600000000000002</v>
      </c>
      <c r="F10" s="30">
        <v>0.996</v>
      </c>
      <c r="G10" s="256">
        <v>15</v>
      </c>
      <c r="H10" s="257">
        <v>0.95499999999999996</v>
      </c>
      <c r="I10" s="266">
        <v>0.81635899999999995</v>
      </c>
      <c r="J10" s="258">
        <v>0.76269399999999998</v>
      </c>
      <c r="K10" s="264">
        <v>0.76923799999999998</v>
      </c>
      <c r="L10" s="259">
        <v>5.2813999999999997E-4</v>
      </c>
      <c r="M10" s="252">
        <v>6.3216399999999995E-4</v>
      </c>
      <c r="N10" s="253">
        <v>1.24961E-3</v>
      </c>
    </row>
    <row r="11" spans="1:14">
      <c r="A11" s="255"/>
      <c r="B11" s="53">
        <v>2</v>
      </c>
      <c r="C11" s="175">
        <v>109118178</v>
      </c>
      <c r="D11" s="12">
        <v>0.91200000000000003</v>
      </c>
      <c r="E11" s="12">
        <v>0.91800000000000004</v>
      </c>
      <c r="F11" s="31">
        <v>0.996</v>
      </c>
      <c r="G11" s="256"/>
      <c r="H11" s="257"/>
      <c r="I11" s="267"/>
      <c r="J11" s="258"/>
      <c r="K11" s="265"/>
      <c r="L11" s="259"/>
      <c r="M11" s="252"/>
      <c r="N11" s="253"/>
    </row>
    <row r="12" spans="1:14">
      <c r="A12" s="255" t="s">
        <v>15</v>
      </c>
      <c r="B12" s="39">
        <v>1</v>
      </c>
      <c r="C12" s="174">
        <v>157442199</v>
      </c>
      <c r="D12" s="9">
        <v>0.90800000000000003</v>
      </c>
      <c r="E12" s="9">
        <v>0.93400000000000005</v>
      </c>
      <c r="F12" s="10">
        <v>0.996</v>
      </c>
      <c r="G12" s="256">
        <v>19.100000000000001</v>
      </c>
      <c r="H12" s="257">
        <v>0.95404699999999998</v>
      </c>
      <c r="I12" s="260">
        <v>0.80945100000000003</v>
      </c>
      <c r="J12" s="258">
        <v>0.74370599999999998</v>
      </c>
      <c r="K12" s="262">
        <v>0.74577099999999996</v>
      </c>
      <c r="L12" s="259">
        <v>5.5249300000000004E-4</v>
      </c>
      <c r="M12" s="252">
        <v>5.9859599999999996E-4</v>
      </c>
      <c r="N12" s="253">
        <v>9.8014400000000007E-4</v>
      </c>
    </row>
    <row r="13" spans="1:14">
      <c r="A13" s="255"/>
      <c r="B13" s="53">
        <v>2</v>
      </c>
      <c r="C13" s="175">
        <v>142144673</v>
      </c>
      <c r="D13" s="12">
        <v>0.90500000000000003</v>
      </c>
      <c r="E13" s="12">
        <v>0.94099999999999995</v>
      </c>
      <c r="F13" s="13">
        <v>0.996</v>
      </c>
      <c r="G13" s="256"/>
      <c r="H13" s="257"/>
      <c r="I13" s="261"/>
      <c r="J13" s="258"/>
      <c r="K13" s="263"/>
      <c r="L13" s="259"/>
      <c r="M13" s="252"/>
      <c r="N13" s="253"/>
    </row>
    <row r="14" spans="1:14">
      <c r="A14" s="268" t="s">
        <v>16</v>
      </c>
      <c r="B14" s="39">
        <v>1</v>
      </c>
      <c r="C14" s="177">
        <v>131594739</v>
      </c>
      <c r="D14" s="33">
        <v>0.91900000000000004</v>
      </c>
      <c r="E14" s="33">
        <v>0.92700000000000005</v>
      </c>
      <c r="F14" s="34">
        <v>0.995</v>
      </c>
      <c r="G14" s="269">
        <v>28.5</v>
      </c>
      <c r="H14" s="270">
        <v>0.97099999999999997</v>
      </c>
      <c r="I14" s="260">
        <v>0.81440900000000005</v>
      </c>
      <c r="J14" s="271">
        <v>0.73910600000000004</v>
      </c>
      <c r="K14" s="262">
        <v>0.70703700000000003</v>
      </c>
      <c r="L14" s="259">
        <v>6.1647299999999998E-4</v>
      </c>
      <c r="M14" s="252">
        <v>6.1740199999999997E-4</v>
      </c>
      <c r="N14" s="253">
        <v>9.0123500000000001E-4</v>
      </c>
    </row>
    <row r="15" spans="1:14">
      <c r="A15" s="268"/>
      <c r="B15" s="53">
        <v>2</v>
      </c>
      <c r="C15" s="175">
        <v>262357934</v>
      </c>
      <c r="D15" s="12">
        <v>0.84199999999999997</v>
      </c>
      <c r="E15" s="12">
        <v>0.9</v>
      </c>
      <c r="F15" s="13">
        <v>0.995</v>
      </c>
      <c r="G15" s="269"/>
      <c r="H15" s="270"/>
      <c r="I15" s="261"/>
      <c r="J15" s="271"/>
      <c r="K15" s="263"/>
      <c r="L15" s="259"/>
      <c r="M15" s="252"/>
      <c r="N15" s="253"/>
    </row>
  </sheetData>
  <mergeCells count="46">
    <mergeCell ref="A12:A13"/>
    <mergeCell ref="G12:G13"/>
    <mergeCell ref="H12:H13"/>
    <mergeCell ref="J12:J13"/>
    <mergeCell ref="L12:L13"/>
    <mergeCell ref="K12:K13"/>
    <mergeCell ref="I12:I13"/>
    <mergeCell ref="A14:A15"/>
    <mergeCell ref="G14:G15"/>
    <mergeCell ref="H14:H15"/>
    <mergeCell ref="J14:J15"/>
    <mergeCell ref="L14:L15"/>
    <mergeCell ref="I14:I15"/>
    <mergeCell ref="K14:K15"/>
    <mergeCell ref="A8:A9"/>
    <mergeCell ref="G8:G9"/>
    <mergeCell ref="H8:H9"/>
    <mergeCell ref="J8:J9"/>
    <mergeCell ref="L8:L9"/>
    <mergeCell ref="I8:I9"/>
    <mergeCell ref="K8:K9"/>
    <mergeCell ref="A10:A11"/>
    <mergeCell ref="G10:G11"/>
    <mergeCell ref="H10:H11"/>
    <mergeCell ref="J10:J11"/>
    <mergeCell ref="L10:L11"/>
    <mergeCell ref="K10:K11"/>
    <mergeCell ref="I10:I11"/>
    <mergeCell ref="A4:A5"/>
    <mergeCell ref="G4:G5"/>
    <mergeCell ref="H4:H5"/>
    <mergeCell ref="J4:J5"/>
    <mergeCell ref="L4:L5"/>
    <mergeCell ref="I4:I5"/>
    <mergeCell ref="K4:K5"/>
    <mergeCell ref="L2:N2"/>
    <mergeCell ref="M4:M5"/>
    <mergeCell ref="N4:N5"/>
    <mergeCell ref="M8:M9"/>
    <mergeCell ref="N8:N9"/>
    <mergeCell ref="M10:M11"/>
    <mergeCell ref="N10:N11"/>
    <mergeCell ref="M12:M13"/>
    <mergeCell ref="N12:N13"/>
    <mergeCell ref="M14:M15"/>
    <mergeCell ref="N14:N15"/>
  </mergeCells>
  <pageMargins left="0.75" right="0.75" top="1" bottom="1" header="0.51180555555555496" footer="0.51180555555555496"/>
  <pageSetup firstPageNumber="0"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L25" sqref="L25"/>
    </sheetView>
  </sheetViews>
  <sheetFormatPr baseColWidth="10" defaultColWidth="8.83203125" defaultRowHeight="15" x14ac:dyDescent="0"/>
  <sheetData>
    <row r="1" spans="1:11">
      <c r="A1" s="1" t="s">
        <v>937</v>
      </c>
    </row>
    <row r="2" spans="1:11">
      <c r="A2" s="62" t="s">
        <v>953</v>
      </c>
    </row>
    <row r="3" spans="1:11">
      <c r="B3" s="290" t="s">
        <v>224</v>
      </c>
      <c r="C3" s="290"/>
      <c r="D3" s="290"/>
      <c r="E3" s="290"/>
      <c r="F3" s="290"/>
      <c r="G3" s="297" t="s">
        <v>225</v>
      </c>
      <c r="H3" s="297"/>
      <c r="I3" s="297"/>
      <c r="J3" s="297"/>
      <c r="K3" s="297"/>
    </row>
    <row r="4" spans="1:11">
      <c r="B4" s="149"/>
      <c r="C4" s="290" t="s">
        <v>226</v>
      </c>
      <c r="D4" s="290"/>
      <c r="E4" s="290" t="s">
        <v>227</v>
      </c>
      <c r="F4" s="290"/>
      <c r="G4" s="241"/>
      <c r="H4" s="290" t="s">
        <v>228</v>
      </c>
      <c r="I4" s="290"/>
      <c r="J4" s="290" t="s">
        <v>229</v>
      </c>
      <c r="K4" s="286"/>
    </row>
    <row r="5" spans="1:11">
      <c r="A5" s="64" t="s">
        <v>230</v>
      </c>
      <c r="B5" s="37" t="s">
        <v>675</v>
      </c>
      <c r="C5" s="89" t="s">
        <v>232</v>
      </c>
      <c r="D5" s="91" t="s">
        <v>231</v>
      </c>
      <c r="E5" s="89" t="s">
        <v>233</v>
      </c>
      <c r="F5" s="91" t="s">
        <v>231</v>
      </c>
      <c r="G5" s="37" t="s">
        <v>675</v>
      </c>
      <c r="H5" s="89" t="s">
        <v>234</v>
      </c>
      <c r="I5" s="91" t="s">
        <v>231</v>
      </c>
      <c r="J5" s="89" t="s">
        <v>235</v>
      </c>
      <c r="K5" s="91" t="s">
        <v>231</v>
      </c>
    </row>
    <row r="6" spans="1:11">
      <c r="A6" s="156" t="s">
        <v>298</v>
      </c>
      <c r="B6" s="185">
        <v>0.25556699999999999</v>
      </c>
      <c r="C6" s="95">
        <v>187</v>
      </c>
      <c r="D6" s="93">
        <v>400.37400000000002</v>
      </c>
      <c r="E6" s="95">
        <v>1279</v>
      </c>
      <c r="F6" s="93">
        <v>141.28</v>
      </c>
      <c r="G6" s="246">
        <v>0.102271</v>
      </c>
      <c r="H6" s="95">
        <v>21</v>
      </c>
      <c r="I6" s="93">
        <v>174.762</v>
      </c>
      <c r="J6" s="95">
        <v>667</v>
      </c>
      <c r="K6" s="93">
        <v>147.828</v>
      </c>
    </row>
    <row r="7" spans="1:11">
      <c r="A7" s="92" t="s">
        <v>213</v>
      </c>
      <c r="B7" s="185">
        <v>1.9658929999999999</v>
      </c>
      <c r="C7" s="95">
        <v>1425</v>
      </c>
      <c r="D7" s="93">
        <v>570.67600000000004</v>
      </c>
      <c r="E7" s="95">
        <v>3803</v>
      </c>
      <c r="F7" s="93">
        <v>303.09899999999999</v>
      </c>
      <c r="G7" s="246">
        <v>0.38358100000000001</v>
      </c>
      <c r="H7" s="95">
        <v>282</v>
      </c>
      <c r="I7" s="93">
        <v>542.41099999999994</v>
      </c>
      <c r="J7" s="95">
        <v>1081</v>
      </c>
      <c r="K7" s="93">
        <v>213.34</v>
      </c>
    </row>
    <row r="8" spans="1:11">
      <c r="A8" s="92" t="s">
        <v>214</v>
      </c>
      <c r="B8" s="185">
        <v>2.057677</v>
      </c>
      <c r="C8" s="95">
        <v>1453</v>
      </c>
      <c r="D8" s="93">
        <v>529.84</v>
      </c>
      <c r="E8" s="95">
        <v>4544</v>
      </c>
      <c r="F8" s="93">
        <v>283.41000000000003</v>
      </c>
      <c r="G8" s="246">
        <v>0.111092</v>
      </c>
      <c r="H8" s="95">
        <v>103</v>
      </c>
      <c r="I8" s="93">
        <v>332.35</v>
      </c>
      <c r="J8" s="95">
        <v>482</v>
      </c>
      <c r="K8" s="93">
        <v>159.46100000000001</v>
      </c>
    </row>
    <row r="9" spans="1:11">
      <c r="A9" s="92" t="s">
        <v>215</v>
      </c>
      <c r="B9" s="185">
        <v>0.58704500000000004</v>
      </c>
      <c r="C9" s="95">
        <v>925</v>
      </c>
      <c r="D9" s="93">
        <v>339.85</v>
      </c>
      <c r="E9" s="95">
        <v>1511</v>
      </c>
      <c r="F9" s="93">
        <v>180.46600000000001</v>
      </c>
      <c r="G9" s="246">
        <v>1.4147E-2</v>
      </c>
      <c r="H9" s="95">
        <v>13</v>
      </c>
      <c r="I9" s="93">
        <v>148.53800000000001</v>
      </c>
      <c r="J9" s="95">
        <v>113</v>
      </c>
      <c r="K9" s="93">
        <v>108.10599999999999</v>
      </c>
    </row>
    <row r="10" spans="1:11">
      <c r="A10" s="92" t="s">
        <v>24</v>
      </c>
      <c r="B10" s="185">
        <v>2.1218029999999999</v>
      </c>
      <c r="C10" s="95">
        <v>3187</v>
      </c>
      <c r="D10" s="93">
        <v>374.01900000000001</v>
      </c>
      <c r="E10" s="95">
        <v>3811</v>
      </c>
      <c r="F10" s="93">
        <v>243.97900000000001</v>
      </c>
      <c r="G10" s="246">
        <v>0.12440699999999999</v>
      </c>
      <c r="H10" s="95">
        <v>121</v>
      </c>
      <c r="I10" s="93">
        <v>218.66900000000001</v>
      </c>
      <c r="J10" s="95">
        <v>672</v>
      </c>
      <c r="K10" s="93">
        <v>145.756</v>
      </c>
    </row>
    <row r="11" spans="1:11">
      <c r="A11" s="92" t="s">
        <v>26</v>
      </c>
      <c r="B11" s="185">
        <v>1.8777980000000001</v>
      </c>
      <c r="C11" s="95">
        <v>1437</v>
      </c>
      <c r="D11" s="93">
        <v>471.75900000000001</v>
      </c>
      <c r="E11" s="95">
        <v>4373</v>
      </c>
      <c r="F11" s="93">
        <v>274.38400000000001</v>
      </c>
      <c r="G11" s="246">
        <v>0.49060900000000002</v>
      </c>
      <c r="H11" s="95">
        <v>478</v>
      </c>
      <c r="I11" s="93">
        <v>246.94800000000001</v>
      </c>
      <c r="J11" s="95">
        <v>2224</v>
      </c>
      <c r="K11" s="93">
        <v>167.52199999999999</v>
      </c>
    </row>
    <row r="12" spans="1:11">
      <c r="A12" s="92" t="s">
        <v>28</v>
      </c>
      <c r="B12" s="185">
        <v>2.6041400000000001</v>
      </c>
      <c r="C12" s="95">
        <v>3163</v>
      </c>
      <c r="D12" s="93">
        <v>380.40800000000002</v>
      </c>
      <c r="E12" s="95">
        <v>5180</v>
      </c>
      <c r="F12" s="93">
        <v>270.447</v>
      </c>
      <c r="G12" s="246">
        <v>0.387845</v>
      </c>
      <c r="H12" s="95">
        <v>347</v>
      </c>
      <c r="I12" s="93">
        <v>337.53899999999999</v>
      </c>
      <c r="J12" s="95">
        <v>1631</v>
      </c>
      <c r="K12" s="93">
        <v>165.983</v>
      </c>
    </row>
    <row r="13" spans="1:11">
      <c r="A13" s="92" t="s">
        <v>29</v>
      </c>
      <c r="B13" s="185">
        <v>2.591386</v>
      </c>
      <c r="C13" s="95">
        <v>5141</v>
      </c>
      <c r="D13" s="93">
        <v>369.72500000000002</v>
      </c>
      <c r="E13" s="95">
        <v>2958</v>
      </c>
      <c r="F13" s="93">
        <v>233.48099999999999</v>
      </c>
      <c r="G13" s="246">
        <v>0.69063399999999997</v>
      </c>
      <c r="H13" s="95">
        <v>384</v>
      </c>
      <c r="I13" s="93">
        <v>429.505</v>
      </c>
      <c r="J13" s="95">
        <v>2517</v>
      </c>
      <c r="K13" s="93">
        <v>208.86099999999999</v>
      </c>
    </row>
    <row r="14" spans="1:11">
      <c r="A14" s="92" t="s">
        <v>216</v>
      </c>
      <c r="B14" s="185">
        <v>3.9987740000000001</v>
      </c>
      <c r="C14" s="95">
        <v>5184</v>
      </c>
      <c r="D14" s="93">
        <v>612.91700000000003</v>
      </c>
      <c r="E14" s="95">
        <v>2600</v>
      </c>
      <c r="F14" s="93">
        <v>315.928</v>
      </c>
      <c r="G14" s="246">
        <v>0.95581000000000005</v>
      </c>
      <c r="H14" s="95">
        <v>349</v>
      </c>
      <c r="I14" s="93">
        <v>606.57299999999998</v>
      </c>
      <c r="J14" s="95">
        <v>2834</v>
      </c>
      <c r="K14" s="93">
        <v>262.56700000000001</v>
      </c>
    </row>
    <row r="15" spans="1:11">
      <c r="A15" s="92" t="s">
        <v>30</v>
      </c>
      <c r="B15" s="185">
        <v>6.2523599999999995</v>
      </c>
      <c r="C15" s="95">
        <v>7890</v>
      </c>
      <c r="D15" s="93">
        <v>530.15599999999995</v>
      </c>
      <c r="E15" s="95">
        <v>6800</v>
      </c>
      <c r="F15" s="93">
        <v>304.32799999999997</v>
      </c>
      <c r="G15" s="246">
        <v>0.51374999999999993</v>
      </c>
      <c r="H15" s="95">
        <v>274</v>
      </c>
      <c r="I15" s="93">
        <v>359.90899999999999</v>
      </c>
      <c r="J15" s="95">
        <v>1906</v>
      </c>
      <c r="K15" s="93">
        <v>217.804</v>
      </c>
    </row>
    <row r="16" spans="1:11">
      <c r="A16" s="92" t="s">
        <v>31</v>
      </c>
      <c r="B16" s="185">
        <v>6.5641999999999996</v>
      </c>
      <c r="C16" s="95">
        <v>9150</v>
      </c>
      <c r="D16" s="93">
        <v>513.89499999999998</v>
      </c>
      <c r="E16" s="95">
        <v>6019</v>
      </c>
      <c r="F16" s="93">
        <v>309.36399999999998</v>
      </c>
      <c r="G16" s="246">
        <v>1.169411</v>
      </c>
      <c r="H16" s="95">
        <v>342</v>
      </c>
      <c r="I16" s="93">
        <v>432.02</v>
      </c>
      <c r="J16" s="95">
        <v>4160</v>
      </c>
      <c r="K16" s="93">
        <v>245.59200000000001</v>
      </c>
    </row>
    <row r="17" spans="1:11">
      <c r="A17" s="96" t="s">
        <v>32</v>
      </c>
      <c r="B17" s="187">
        <v>2.6216349999999999</v>
      </c>
      <c r="C17" s="61">
        <v>4621</v>
      </c>
      <c r="D17" s="57">
        <v>414.35199999999998</v>
      </c>
      <c r="E17" s="61">
        <v>2359</v>
      </c>
      <c r="F17" s="57">
        <v>299.66699999999997</v>
      </c>
      <c r="G17" s="247">
        <v>1.3890879999999999</v>
      </c>
      <c r="H17" s="61">
        <v>489</v>
      </c>
      <c r="I17" s="57">
        <v>800.26400000000001</v>
      </c>
      <c r="J17" s="61">
        <v>2857</v>
      </c>
      <c r="K17" s="57">
        <v>349.233</v>
      </c>
    </row>
    <row r="18" spans="1:11">
      <c r="I18" s="148"/>
    </row>
  </sheetData>
  <mergeCells count="6">
    <mergeCell ref="B3:F3"/>
    <mergeCell ref="G3:K3"/>
    <mergeCell ref="C4:D4"/>
    <mergeCell ref="E4:F4"/>
    <mergeCell ref="H4:I4"/>
    <mergeCell ref="J4:K4"/>
  </mergeCells>
  <pageMargins left="0.75" right="0.75" top="1" bottom="1" header="0.51180555555555496" footer="0.51180555555555496"/>
  <pageSetup firstPageNumber="0"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A5" sqref="A5"/>
    </sheetView>
  </sheetViews>
  <sheetFormatPr baseColWidth="10" defaultColWidth="8.83203125" defaultRowHeight="15" x14ac:dyDescent="0"/>
  <cols>
    <col min="1" max="1" width="12.83203125" style="62" customWidth="1"/>
    <col min="2" max="2" width="14.83203125" style="62" customWidth="1"/>
    <col min="3" max="3" width="8.83203125" style="62"/>
    <col min="4" max="4" width="14.1640625" style="62" customWidth="1"/>
    <col min="5" max="11" width="8.83203125" style="62"/>
  </cols>
  <sheetData>
    <row r="1" spans="1:11">
      <c r="A1" s="1" t="s">
        <v>674</v>
      </c>
      <c r="B1"/>
      <c r="C1"/>
      <c r="D1"/>
      <c r="E1"/>
      <c r="F1"/>
      <c r="G1"/>
      <c r="H1"/>
      <c r="I1"/>
      <c r="J1"/>
      <c r="K1"/>
    </row>
    <row r="2" spans="1:11">
      <c r="A2" t="s">
        <v>944</v>
      </c>
      <c r="B2"/>
      <c r="C2"/>
      <c r="D2"/>
      <c r="E2"/>
      <c r="F2"/>
      <c r="G2"/>
      <c r="H2"/>
      <c r="I2"/>
      <c r="J2"/>
      <c r="K2"/>
    </row>
    <row r="3" spans="1:11">
      <c r="A3" t="s">
        <v>945</v>
      </c>
      <c r="B3"/>
      <c r="C3"/>
      <c r="D3"/>
      <c r="E3"/>
      <c r="F3"/>
      <c r="G3"/>
      <c r="H3"/>
      <c r="I3"/>
      <c r="J3"/>
      <c r="K3"/>
    </row>
    <row r="4" spans="1:11">
      <c r="A4" s="62" t="s">
        <v>251</v>
      </c>
      <c r="B4"/>
      <c r="C4"/>
      <c r="D4"/>
      <c r="E4"/>
      <c r="F4"/>
      <c r="G4"/>
      <c r="H4"/>
      <c r="I4"/>
      <c r="J4"/>
      <c r="K4"/>
    </row>
    <row r="5" spans="1:11">
      <c r="A5" s="62" t="s">
        <v>252</v>
      </c>
      <c r="B5"/>
      <c r="C5"/>
      <c r="D5"/>
      <c r="E5"/>
      <c r="F5"/>
      <c r="G5"/>
      <c r="H5"/>
      <c r="I5"/>
      <c r="J5"/>
      <c r="K5"/>
    </row>
    <row r="6" spans="1:11">
      <c r="A6" s="37" t="s">
        <v>679</v>
      </c>
      <c r="B6" s="290" t="s">
        <v>236</v>
      </c>
      <c r="C6" s="290"/>
      <c r="D6" s="286" t="s">
        <v>237</v>
      </c>
      <c r="E6" s="286"/>
      <c r="F6" s="286"/>
      <c r="G6" s="286"/>
      <c r="H6"/>
      <c r="I6"/>
      <c r="J6"/>
      <c r="K6"/>
    </row>
    <row r="7" spans="1:11" ht="15" customHeight="1">
      <c r="A7" s="298" t="s">
        <v>238</v>
      </c>
      <c r="B7" s="299" t="s">
        <v>239</v>
      </c>
      <c r="C7" s="300">
        <v>12216</v>
      </c>
      <c r="D7" s="68" t="s">
        <v>240</v>
      </c>
      <c r="E7" s="97">
        <v>0.37630999999999998</v>
      </c>
      <c r="F7" s="68"/>
      <c r="G7" s="97"/>
      <c r="H7"/>
      <c r="I7"/>
      <c r="J7"/>
      <c r="K7"/>
    </row>
    <row r="8" spans="1:11">
      <c r="A8" s="298"/>
      <c r="B8" s="299"/>
      <c r="C8" s="300"/>
      <c r="D8" s="71" t="s">
        <v>942</v>
      </c>
      <c r="E8" s="98">
        <v>3.9456499999999999E-2</v>
      </c>
      <c r="F8" s="71" t="s">
        <v>940</v>
      </c>
      <c r="G8" s="98">
        <f>E7+E8</f>
        <v>0.41576649999999998</v>
      </c>
      <c r="H8"/>
      <c r="I8"/>
      <c r="J8"/>
      <c r="K8"/>
    </row>
    <row r="9" spans="1:11">
      <c r="A9" s="298"/>
      <c r="B9" s="299"/>
      <c r="C9" s="300"/>
      <c r="D9" s="74" t="s">
        <v>943</v>
      </c>
      <c r="E9" s="98">
        <v>0.57220000000000004</v>
      </c>
      <c r="F9" s="71" t="s">
        <v>941</v>
      </c>
      <c r="G9" s="98">
        <f>E7+E9</f>
        <v>0.94850999999999996</v>
      </c>
      <c r="H9"/>
      <c r="I9"/>
      <c r="J9"/>
      <c r="K9"/>
    </row>
    <row r="10" spans="1:11">
      <c r="A10" s="298"/>
      <c r="B10" s="299"/>
      <c r="C10" s="300"/>
      <c r="D10" s="76" t="s">
        <v>241</v>
      </c>
      <c r="E10" s="99">
        <v>1.20334E-2</v>
      </c>
      <c r="F10" s="76"/>
      <c r="G10" s="99"/>
      <c r="H10"/>
      <c r="I10"/>
      <c r="J10"/>
      <c r="K10"/>
    </row>
    <row r="11" spans="1:11">
      <c r="A11" s="298"/>
      <c r="B11" s="301" t="s">
        <v>17</v>
      </c>
      <c r="C11" s="304">
        <v>16750</v>
      </c>
      <c r="D11" s="71" t="s">
        <v>240</v>
      </c>
      <c r="E11" s="100">
        <v>0.37641799999999997</v>
      </c>
      <c r="F11" s="71"/>
      <c r="G11" s="101"/>
      <c r="H11"/>
      <c r="I11"/>
      <c r="J11"/>
      <c r="K11"/>
    </row>
    <row r="12" spans="1:11">
      <c r="A12" s="298"/>
      <c r="B12" s="302"/>
      <c r="C12" s="304"/>
      <c r="D12" s="74" t="s">
        <v>942</v>
      </c>
      <c r="E12" s="100">
        <v>0.30447800000000003</v>
      </c>
      <c r="F12" s="74" t="s">
        <v>940</v>
      </c>
      <c r="G12" s="100">
        <f>E11+E12</f>
        <v>0.68089599999999995</v>
      </c>
      <c r="H12"/>
      <c r="I12"/>
      <c r="J12"/>
      <c r="K12"/>
    </row>
    <row r="13" spans="1:11">
      <c r="A13" s="298"/>
      <c r="B13" s="302"/>
      <c r="C13" s="304"/>
      <c r="D13" s="74" t="s">
        <v>943</v>
      </c>
      <c r="E13" s="100">
        <v>0.145313</v>
      </c>
      <c r="F13" s="74" t="s">
        <v>941</v>
      </c>
      <c r="G13" s="100">
        <f>E11+E13</f>
        <v>0.52173099999999994</v>
      </c>
      <c r="H13"/>
      <c r="I13"/>
      <c r="J13"/>
      <c r="K13"/>
    </row>
    <row r="14" spans="1:11">
      <c r="A14" s="298"/>
      <c r="B14" s="303"/>
      <c r="C14" s="304"/>
      <c r="D14" s="76" t="s">
        <v>241</v>
      </c>
      <c r="E14" s="102">
        <v>0.173791</v>
      </c>
      <c r="F14" s="76"/>
      <c r="G14" s="103"/>
      <c r="H14"/>
      <c r="I14"/>
      <c r="J14"/>
      <c r="K14"/>
    </row>
    <row r="15" spans="1:11" ht="15" customHeight="1">
      <c r="A15" s="298" t="s">
        <v>242</v>
      </c>
      <c r="B15" s="299" t="s">
        <v>239</v>
      </c>
      <c r="C15" s="300">
        <v>12170</v>
      </c>
      <c r="D15" s="68" t="s">
        <v>240</v>
      </c>
      <c r="E15" s="97">
        <v>0.16778999999999999</v>
      </c>
      <c r="F15" s="68"/>
      <c r="G15" s="97"/>
      <c r="H15"/>
      <c r="I15"/>
      <c r="J15"/>
      <c r="K15"/>
    </row>
    <row r="16" spans="1:11">
      <c r="A16" s="298"/>
      <c r="B16" s="299"/>
      <c r="C16" s="300"/>
      <c r="D16" s="74" t="s">
        <v>942</v>
      </c>
      <c r="E16" s="98">
        <v>0.17904700000000001</v>
      </c>
      <c r="F16" s="74" t="s">
        <v>940</v>
      </c>
      <c r="G16" s="98">
        <f>E15+E16</f>
        <v>0.34683700000000001</v>
      </c>
      <c r="H16"/>
      <c r="I16"/>
      <c r="J16"/>
      <c r="K16"/>
    </row>
    <row r="17" spans="1:11">
      <c r="A17" s="298"/>
      <c r="B17" s="299"/>
      <c r="C17" s="300"/>
      <c r="D17" s="74" t="s">
        <v>943</v>
      </c>
      <c r="E17" s="98">
        <v>0.57584199999999996</v>
      </c>
      <c r="F17" s="74" t="s">
        <v>941</v>
      </c>
      <c r="G17" s="98">
        <f>E15+E17</f>
        <v>0.74363199999999996</v>
      </c>
      <c r="H17"/>
      <c r="I17"/>
      <c r="J17"/>
      <c r="K17"/>
    </row>
    <row r="18" spans="1:11">
      <c r="A18" s="298"/>
      <c r="B18" s="299"/>
      <c r="C18" s="300"/>
      <c r="D18" s="76" t="s">
        <v>241</v>
      </c>
      <c r="E18" s="99">
        <v>7.7321299999999996E-2</v>
      </c>
      <c r="F18" s="76"/>
      <c r="G18" s="99"/>
      <c r="H18"/>
      <c r="I18"/>
      <c r="J18"/>
      <c r="K18"/>
    </row>
    <row r="19" spans="1:11">
      <c r="A19" s="298"/>
      <c r="B19" s="301" t="s">
        <v>17</v>
      </c>
      <c r="C19" s="305">
        <v>22620</v>
      </c>
      <c r="D19" s="68" t="s">
        <v>240</v>
      </c>
      <c r="E19" s="97">
        <v>0.115429</v>
      </c>
      <c r="F19" s="68"/>
      <c r="G19" s="97"/>
      <c r="H19"/>
      <c r="I19"/>
      <c r="J19"/>
      <c r="K19"/>
    </row>
    <row r="20" spans="1:11">
      <c r="A20" s="298"/>
      <c r="B20" s="302"/>
      <c r="C20" s="305"/>
      <c r="D20" s="74" t="s">
        <v>942</v>
      </c>
      <c r="E20" s="98">
        <v>0.38183</v>
      </c>
      <c r="F20" s="74" t="s">
        <v>940</v>
      </c>
      <c r="G20" s="98">
        <f>E19+E20</f>
        <v>0.49725900000000001</v>
      </c>
      <c r="H20"/>
      <c r="I20"/>
      <c r="J20"/>
      <c r="K20"/>
    </row>
    <row r="21" spans="1:11">
      <c r="A21" s="298"/>
      <c r="B21" s="302"/>
      <c r="C21" s="305"/>
      <c r="D21" s="74" t="s">
        <v>943</v>
      </c>
      <c r="E21" s="98">
        <v>0.14394299999999999</v>
      </c>
      <c r="F21" s="74" t="s">
        <v>941</v>
      </c>
      <c r="G21" s="98">
        <f>E19+E21</f>
        <v>0.25937199999999999</v>
      </c>
      <c r="H21"/>
      <c r="I21"/>
      <c r="J21"/>
      <c r="K21"/>
    </row>
    <row r="22" spans="1:11">
      <c r="A22" s="298"/>
      <c r="B22" s="303"/>
      <c r="C22" s="305"/>
      <c r="D22" s="76" t="s">
        <v>241</v>
      </c>
      <c r="E22" s="99">
        <v>0.35879800000000001</v>
      </c>
      <c r="F22" s="76"/>
      <c r="G22" s="99"/>
      <c r="H22"/>
      <c r="I22"/>
      <c r="J22"/>
      <c r="K22"/>
    </row>
    <row r="23" spans="1:11">
      <c r="A23" s="104"/>
      <c r="B23"/>
      <c r="C23"/>
      <c r="D23"/>
      <c r="E23"/>
      <c r="F23"/>
      <c r="G23"/>
      <c r="H23"/>
      <c r="I23"/>
      <c r="J23"/>
      <c r="K23"/>
    </row>
    <row r="24" spans="1:11" ht="15" customHeight="1">
      <c r="A24" s="306" t="s">
        <v>243</v>
      </c>
      <c r="B24" s="306"/>
      <c r="C24" s="307" t="s">
        <v>244</v>
      </c>
      <c r="D24" s="307"/>
      <c r="E24" s="307"/>
      <c r="F24" s="307"/>
      <c r="G24" s="308" t="s">
        <v>939</v>
      </c>
      <c r="H24" s="308"/>
      <c r="I24" s="308"/>
      <c r="J24" s="308"/>
      <c r="K24"/>
    </row>
    <row r="25" spans="1:11" ht="45">
      <c r="A25" s="306"/>
      <c r="B25" s="306"/>
      <c r="C25" s="105" t="s">
        <v>245</v>
      </c>
      <c r="D25" s="106" t="s">
        <v>246</v>
      </c>
      <c r="E25" s="106" t="s">
        <v>247</v>
      </c>
      <c r="F25" s="107" t="s">
        <v>248</v>
      </c>
      <c r="G25" s="105" t="s">
        <v>245</v>
      </c>
      <c r="H25" s="106" t="s">
        <v>246</v>
      </c>
      <c r="I25" s="106" t="s">
        <v>247</v>
      </c>
      <c r="J25" s="107" t="s">
        <v>248</v>
      </c>
      <c r="K25"/>
    </row>
    <row r="26" spans="1:11" ht="15" customHeight="1">
      <c r="A26" s="309" t="s">
        <v>249</v>
      </c>
      <c r="B26" s="108" t="s">
        <v>240</v>
      </c>
      <c r="C26" s="109">
        <v>344</v>
      </c>
      <c r="D26" s="8">
        <v>701</v>
      </c>
      <c r="E26" s="8">
        <v>81</v>
      </c>
      <c r="F26" s="110">
        <v>141</v>
      </c>
      <c r="G26" s="8">
        <v>136</v>
      </c>
      <c r="H26" s="8">
        <v>309</v>
      </c>
      <c r="I26" s="8">
        <v>38</v>
      </c>
      <c r="J26" s="110">
        <v>94</v>
      </c>
      <c r="K26"/>
    </row>
    <row r="27" spans="1:11">
      <c r="A27" s="309"/>
      <c r="B27" s="74" t="s">
        <v>942</v>
      </c>
      <c r="C27" s="112">
        <v>137</v>
      </c>
      <c r="D27" s="32">
        <v>957</v>
      </c>
      <c r="E27" s="32">
        <v>59</v>
      </c>
      <c r="F27" s="101">
        <v>92</v>
      </c>
      <c r="G27" s="32">
        <v>9</v>
      </c>
      <c r="H27" s="32">
        <v>73</v>
      </c>
      <c r="I27" s="32">
        <v>20</v>
      </c>
      <c r="J27" s="101">
        <v>39</v>
      </c>
      <c r="K27"/>
    </row>
    <row r="28" spans="1:11">
      <c r="A28" s="309"/>
      <c r="B28" s="74" t="s">
        <v>943</v>
      </c>
      <c r="C28" s="112">
        <v>102</v>
      </c>
      <c r="D28" s="32">
        <v>218</v>
      </c>
      <c r="E28" s="32">
        <v>71</v>
      </c>
      <c r="F28" s="101">
        <v>291</v>
      </c>
      <c r="G28" s="32">
        <v>59</v>
      </c>
      <c r="H28" s="32">
        <v>233</v>
      </c>
      <c r="I28" s="32">
        <v>74</v>
      </c>
      <c r="J28" s="101">
        <v>407</v>
      </c>
      <c r="K28"/>
    </row>
    <row r="29" spans="1:11">
      <c r="A29" s="309"/>
      <c r="B29" s="113" t="s">
        <v>241</v>
      </c>
      <c r="C29" s="112">
        <v>21</v>
      </c>
      <c r="D29" s="32">
        <v>161</v>
      </c>
      <c r="E29" s="32">
        <v>20</v>
      </c>
      <c r="F29" s="101">
        <v>80</v>
      </c>
      <c r="G29" s="11">
        <v>7</v>
      </c>
      <c r="H29" s="11">
        <v>77</v>
      </c>
      <c r="I29" s="11">
        <v>39</v>
      </c>
      <c r="J29" s="103">
        <v>177</v>
      </c>
      <c r="K29"/>
    </row>
    <row r="30" spans="1:11" ht="15" customHeight="1">
      <c r="A30" s="298" t="s">
        <v>250</v>
      </c>
      <c r="B30" s="68" t="s">
        <v>240</v>
      </c>
      <c r="C30" s="114">
        <f>(C26/SUM(C26:C29))/E7</f>
        <v>1.5134767182404392</v>
      </c>
      <c r="D30" s="115">
        <f>(D26/SUM(D26:D29))/E7</f>
        <v>0.91449477744556362</v>
      </c>
      <c r="E30" s="115">
        <f>(E26/SUM(E26:E29))/E15</f>
        <v>2.0898107792439995</v>
      </c>
      <c r="F30" s="116">
        <f>(F26/SUM(F26:F29))/E15</f>
        <v>1.3912849908175191</v>
      </c>
      <c r="G30" s="117">
        <f>(G26/SUM(G26:G29))/E11</f>
        <v>1.7123244983852404</v>
      </c>
      <c r="H30" s="118">
        <f>(H26/SUM(H26:H29))/E11</f>
        <v>1.1862657787553053</v>
      </c>
      <c r="I30" s="118">
        <f>(I26/SUM(I26:I29))/E19</f>
        <v>1.9251853712864375</v>
      </c>
      <c r="J30" s="119">
        <f>(J26/SUM(J26:J29))/E19</f>
        <v>1.1357788173698231</v>
      </c>
      <c r="K30"/>
    </row>
    <row r="31" spans="1:11">
      <c r="A31" s="298"/>
      <c r="B31" s="74" t="s">
        <v>942</v>
      </c>
      <c r="C31" s="120">
        <f>(C27/SUM(C26:C29))/E8</f>
        <v>5.7486394397115843</v>
      </c>
      <c r="D31" s="121">
        <f>(D27/SUM(D26:D29))/E8</f>
        <v>11.906999910622849</v>
      </c>
      <c r="E31" s="121">
        <f>(E27/SUM(E26:E29))/E16</f>
        <v>1.4265039649435924</v>
      </c>
      <c r="F31" s="122">
        <f>(F27/SUM(F26:F29))/E16</f>
        <v>0.85071450956844841</v>
      </c>
      <c r="G31" s="123">
        <f>(G27/SUM(G26:G29))/E12</f>
        <v>0.14008903249502083</v>
      </c>
      <c r="H31" s="124">
        <f>(H27/SUM(H26:H29))/E12</f>
        <v>0.3464661797560703</v>
      </c>
      <c r="I31" s="124">
        <f>(I27/SUM(I26:I29))/E20</f>
        <v>0.30631187787100378</v>
      </c>
      <c r="J31" s="125">
        <f>(J27/SUM(J26:J29))/E20</f>
        <v>0.14245424780486224</v>
      </c>
      <c r="K31"/>
    </row>
    <row r="32" spans="1:11">
      <c r="A32" s="298"/>
      <c r="B32" s="74" t="s">
        <v>943</v>
      </c>
      <c r="C32" s="120">
        <f>(C28/SUM(C26:C29))/E9</f>
        <v>0.29513137396964428</v>
      </c>
      <c r="D32" s="121">
        <f>(D28/SUM(D26:D29))/E9</f>
        <v>0.18703272918330011</v>
      </c>
      <c r="E32" s="121">
        <f>(E28/SUM(E26:E29))/E17</f>
        <v>0.53375632093405367</v>
      </c>
      <c r="F32" s="122">
        <f>(F28/SUM(F26:F29))/E17</f>
        <v>0.83666714041386125</v>
      </c>
      <c r="G32" s="123">
        <f>(G28/SUM(G26:G29))/E13</f>
        <v>1.9242659161986106</v>
      </c>
      <c r="H32" s="124">
        <f>(H28/SUM(H26:H29))/E13</f>
        <v>2.3171030968470734</v>
      </c>
      <c r="I32" s="124">
        <f>(I28/SUM(I26:I29))/E21</f>
        <v>3.0063882093029597</v>
      </c>
      <c r="J32" s="125">
        <f>(J28/SUM(J26:J29))/E21</f>
        <v>3.9435259565543008</v>
      </c>
      <c r="K32"/>
    </row>
    <row r="33" spans="1:11">
      <c r="A33" s="298"/>
      <c r="B33" s="76" t="s">
        <v>241</v>
      </c>
      <c r="C33" s="126">
        <f>(C29/SUM(C26:C29))/E10</f>
        <v>2.8893090830961987</v>
      </c>
      <c r="D33" s="127">
        <f>(D29/SUM(D26:D29))/E10</f>
        <v>6.5682018953317618</v>
      </c>
      <c r="E33" s="127">
        <f>(E29/SUM(E26:E29))/E18</f>
        <v>1.119744321164887</v>
      </c>
      <c r="F33" s="128">
        <f>(F29/SUM(F26:F29))/E18</f>
        <v>1.7129863456231056</v>
      </c>
      <c r="G33" s="129">
        <f>(G29/SUM(G26:G29))/E14</f>
        <v>0.19089225247703834</v>
      </c>
      <c r="H33" s="130">
        <f>(H29/SUM(H26:H29))/E14</f>
        <v>0.64026144219538428</v>
      </c>
      <c r="I33" s="130">
        <f>(I29/SUM(I26:I29))/E22</f>
        <v>0.63565063193941018</v>
      </c>
      <c r="J33" s="131">
        <f>(J29/SUM(J26:J29))/E22</f>
        <v>0.68802480695598212</v>
      </c>
      <c r="K33"/>
    </row>
    <row r="34" spans="1:11" ht="15" customHeight="1">
      <c r="A34" s="298"/>
      <c r="B34" s="132" t="s">
        <v>940</v>
      </c>
      <c r="C34" s="133">
        <f>((C27+C26)/SUM(C26:C29))/(G8)</f>
        <v>1.9153963003128915</v>
      </c>
      <c r="D34" s="124">
        <f>((D26+D27)/SUM(D26:D29))/(G8)</f>
        <v>1.9576903662849952</v>
      </c>
      <c r="E34" s="124">
        <f>((E26+E27)/SUM(E26:E29))/(G16)</f>
        <v>1.7473931733367722</v>
      </c>
      <c r="F34" s="124">
        <f>((F26+F27)/SUM(F26:F29))/(G16)</f>
        <v>1.1122273269690763</v>
      </c>
      <c r="G34" s="134">
        <f>((G27+G26)/SUM(G26:G29))/(G12)</f>
        <v>1.0092639572991975</v>
      </c>
      <c r="H34" s="135">
        <f>((H27+H26)/SUM(H26:H29))/(G12)</f>
        <v>0.81073045132778476</v>
      </c>
      <c r="I34" s="135">
        <f>((I27+I26)/SUM(I26:I29))/(G20)</f>
        <v>0.6821018554711078</v>
      </c>
      <c r="J34" s="136">
        <f>((J27+J26)/SUM(J26:J29))/(G20)</f>
        <v>0.37303521615397983</v>
      </c>
      <c r="K34"/>
    </row>
    <row r="35" spans="1:11" ht="15" customHeight="1">
      <c r="A35" s="298"/>
      <c r="B35" s="137" t="s">
        <v>941</v>
      </c>
      <c r="C35" s="138">
        <f>((C28+C26)/SUM(C26:C29))/(G9)</f>
        <v>0.77849532005618294</v>
      </c>
      <c r="D35" s="139">
        <f>((D28+D26)/SUM(D26:D29))/(G9)</f>
        <v>0.47564459767342926</v>
      </c>
      <c r="E35" s="139">
        <f>((E28+E26)/SUM(E26:E29))/(G17)</f>
        <v>0.88485791091380961</v>
      </c>
      <c r="F35" s="139">
        <f>((F28+F26)/SUM(F26:F29))/(G17)</f>
        <v>0.96180878186989027</v>
      </c>
      <c r="G35" s="138">
        <f>((G28+G26)/SUM(G26:G29))/(G13)</f>
        <v>1.7713546178274708</v>
      </c>
      <c r="H35" s="139">
        <f>((H28+H26)/SUM(H26:H29))/(G13)</f>
        <v>1.5012276330516172</v>
      </c>
      <c r="I35" s="139">
        <f>((I28+I26)/SUM(I26:I29))/(G21)</f>
        <v>2.5252176805280375</v>
      </c>
      <c r="J35" s="140">
        <f>((J28+J26)/SUM(J26:J29))/(G21)</f>
        <v>2.6939868986416307</v>
      </c>
      <c r="K35"/>
    </row>
    <row r="36" spans="1:11">
      <c r="A36" s="104"/>
      <c r="B36" s="141"/>
      <c r="C36" s="141"/>
      <c r="D36" s="104"/>
      <c r="E36" s="104"/>
      <c r="F36" s="104"/>
      <c r="G36" s="104"/>
      <c r="H36" s="104"/>
      <c r="I36" s="104"/>
      <c r="J36" s="104"/>
      <c r="K36" s="104"/>
    </row>
  </sheetData>
  <mergeCells count="17">
    <mergeCell ref="A24:B25"/>
    <mergeCell ref="C24:F24"/>
    <mergeCell ref="G24:J24"/>
    <mergeCell ref="A26:A29"/>
    <mergeCell ref="A30:A35"/>
    <mergeCell ref="A15:A22"/>
    <mergeCell ref="B15:B18"/>
    <mergeCell ref="C15:C18"/>
    <mergeCell ref="B19:B22"/>
    <mergeCell ref="C19:C22"/>
    <mergeCell ref="B6:C6"/>
    <mergeCell ref="D6:G6"/>
    <mergeCell ref="A7:A14"/>
    <mergeCell ref="B7:B10"/>
    <mergeCell ref="C7:C10"/>
    <mergeCell ref="B11:B14"/>
    <mergeCell ref="C11:C14"/>
  </mergeCells>
  <pageMargins left="0.75" right="0.75" top="1" bottom="1" header="0.51180555555555496" footer="0.51180555555555496"/>
  <pageSetup firstPageNumber="0"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election activeCell="A2" sqref="A2"/>
    </sheetView>
  </sheetViews>
  <sheetFormatPr baseColWidth="10" defaultColWidth="8.83203125" defaultRowHeight="15" x14ac:dyDescent="0"/>
  <cols>
    <col min="1" max="5" width="8.83203125" style="62"/>
  </cols>
  <sheetData>
    <row r="1" spans="1:6">
      <c r="A1" s="1" t="s">
        <v>952</v>
      </c>
      <c r="B1" s="1"/>
      <c r="C1" s="1"/>
      <c r="D1" s="1"/>
      <c r="E1" s="1"/>
      <c r="F1" s="1"/>
    </row>
    <row r="2" spans="1:6" ht="45" customHeight="1">
      <c r="A2"/>
      <c r="B2" s="312" t="s">
        <v>253</v>
      </c>
      <c r="C2" s="313"/>
      <c r="D2" s="310" t="s">
        <v>690</v>
      </c>
      <c r="E2" s="311"/>
    </row>
    <row r="3" spans="1:6">
      <c r="A3"/>
      <c r="B3" s="213" t="s">
        <v>254</v>
      </c>
      <c r="C3" s="214" t="s">
        <v>675</v>
      </c>
      <c r="D3" s="215" t="s">
        <v>296</v>
      </c>
      <c r="E3" s="214" t="s">
        <v>255</v>
      </c>
    </row>
    <row r="4" spans="1:6" ht="15" customHeight="1">
      <c r="A4" s="194" t="s">
        <v>24</v>
      </c>
      <c r="B4">
        <v>3879</v>
      </c>
      <c r="C4" s="216">
        <v>2.65</v>
      </c>
      <c r="D4" s="95">
        <v>1150</v>
      </c>
      <c r="E4" s="217">
        <v>0.82</v>
      </c>
    </row>
    <row r="5" spans="1:6">
      <c r="A5" s="151" t="s">
        <v>26</v>
      </c>
      <c r="B5">
        <v>1429</v>
      </c>
      <c r="C5" s="216">
        <v>0.77</v>
      </c>
      <c r="D5" s="95">
        <v>440</v>
      </c>
      <c r="E5" s="217">
        <v>0.28000000000000003</v>
      </c>
    </row>
    <row r="6" spans="1:6">
      <c r="A6" s="151" t="s">
        <v>28</v>
      </c>
      <c r="B6">
        <v>1534</v>
      </c>
      <c r="C6" s="216">
        <v>0.95</v>
      </c>
      <c r="D6" s="95">
        <v>479</v>
      </c>
      <c r="E6" s="217">
        <v>0.34</v>
      </c>
    </row>
    <row r="7" spans="1:6">
      <c r="A7" s="151" t="s">
        <v>29</v>
      </c>
      <c r="B7">
        <v>4324</v>
      </c>
      <c r="C7" s="216">
        <v>2.23</v>
      </c>
      <c r="D7" s="95">
        <v>1153</v>
      </c>
      <c r="E7" s="217">
        <v>0.7</v>
      </c>
    </row>
    <row r="8" spans="1:6">
      <c r="A8" s="151" t="s">
        <v>213</v>
      </c>
      <c r="B8">
        <v>2507</v>
      </c>
      <c r="C8" s="216">
        <v>1.22</v>
      </c>
      <c r="D8" s="95">
        <v>1528</v>
      </c>
      <c r="E8" s="217">
        <v>0.85</v>
      </c>
    </row>
    <row r="9" spans="1:6">
      <c r="A9" s="151" t="s">
        <v>30</v>
      </c>
      <c r="B9">
        <v>10586</v>
      </c>
      <c r="C9" s="216">
        <v>8.6999999999999993</v>
      </c>
      <c r="D9" s="95">
        <v>3019</v>
      </c>
      <c r="E9" s="217">
        <v>2.86</v>
      </c>
    </row>
    <row r="10" spans="1:6">
      <c r="A10" s="151" t="s">
        <v>31</v>
      </c>
      <c r="B10">
        <v>13755</v>
      </c>
      <c r="C10" s="216">
        <v>12.48</v>
      </c>
      <c r="D10" s="95">
        <v>3552</v>
      </c>
      <c r="E10" s="217">
        <v>4.2</v>
      </c>
    </row>
    <row r="11" spans="1:6">
      <c r="A11" s="152" t="s">
        <v>216</v>
      </c>
      <c r="B11" s="53">
        <v>7355</v>
      </c>
      <c r="C11" s="218">
        <v>5.48</v>
      </c>
      <c r="D11" s="61">
        <v>2843</v>
      </c>
      <c r="E11" s="219">
        <v>2.4900000000000002</v>
      </c>
    </row>
    <row r="12" spans="1:6">
      <c r="A12" s="195" t="s">
        <v>256</v>
      </c>
    </row>
    <row r="13" spans="1:6">
      <c r="A13" s="62" t="s">
        <v>257</v>
      </c>
    </row>
    <row r="14" spans="1:6">
      <c r="A14" s="62" t="s">
        <v>258</v>
      </c>
    </row>
    <row r="15" spans="1:6">
      <c r="A15" s="62" t="s">
        <v>259</v>
      </c>
    </row>
    <row r="16" spans="1:6">
      <c r="A16" s="62" t="s">
        <v>260</v>
      </c>
    </row>
    <row r="17" spans="1:1">
      <c r="A17" s="62" t="s">
        <v>261</v>
      </c>
    </row>
    <row r="18" spans="1:1">
      <c r="A18" s="62" t="s">
        <v>262</v>
      </c>
    </row>
    <row r="19" spans="1:1">
      <c r="A19" s="62" t="s">
        <v>263</v>
      </c>
    </row>
    <row r="20" spans="1:1">
      <c r="A20" s="62" t="s">
        <v>264</v>
      </c>
    </row>
    <row r="21" spans="1:1">
      <c r="A21" s="62" t="s">
        <v>265</v>
      </c>
    </row>
    <row r="22" spans="1:1">
      <c r="A22" s="62" t="s">
        <v>266</v>
      </c>
    </row>
    <row r="23" spans="1:1">
      <c r="A23" s="62" t="s">
        <v>267</v>
      </c>
    </row>
    <row r="24" spans="1:1">
      <c r="A24" s="62" t="s">
        <v>268</v>
      </c>
    </row>
    <row r="25" spans="1:1">
      <c r="A25" s="62" t="s">
        <v>269</v>
      </c>
    </row>
    <row r="26" spans="1:1">
      <c r="A26" s="62" t="s">
        <v>270</v>
      </c>
    </row>
    <row r="27" spans="1:1">
      <c r="A27" s="62" t="s">
        <v>271</v>
      </c>
    </row>
    <row r="28" spans="1:1">
      <c r="A28" s="62" t="s">
        <v>272</v>
      </c>
    </row>
    <row r="29" spans="1:1">
      <c r="A29" s="62" t="s">
        <v>273</v>
      </c>
    </row>
    <row r="30" spans="1:1">
      <c r="A30" s="62" t="s">
        <v>274</v>
      </c>
    </row>
    <row r="31" spans="1:1">
      <c r="A31" s="62" t="s">
        <v>275</v>
      </c>
    </row>
    <row r="32" spans="1:1">
      <c r="A32" s="62" t="s">
        <v>276</v>
      </c>
    </row>
    <row r="33" spans="1:1">
      <c r="A33" s="62" t="s">
        <v>277</v>
      </c>
    </row>
    <row r="34" spans="1:1">
      <c r="A34" s="62" t="s">
        <v>278</v>
      </c>
    </row>
    <row r="35" spans="1:1">
      <c r="A35" s="62" t="s">
        <v>279</v>
      </c>
    </row>
    <row r="36" spans="1:1">
      <c r="A36" s="62" t="s">
        <v>280</v>
      </c>
    </row>
    <row r="37" spans="1:1">
      <c r="A37" s="62" t="s">
        <v>281</v>
      </c>
    </row>
    <row r="38" spans="1:1">
      <c r="A38" s="62" t="s">
        <v>282</v>
      </c>
    </row>
    <row r="39" spans="1:1">
      <c r="A39" s="62" t="s">
        <v>283</v>
      </c>
    </row>
    <row r="40" spans="1:1">
      <c r="A40" s="62" t="s">
        <v>284</v>
      </c>
    </row>
    <row r="41" spans="1:1">
      <c r="A41" s="62" t="s">
        <v>285</v>
      </c>
    </row>
    <row r="42" spans="1:1">
      <c r="A42" s="62" t="s">
        <v>286</v>
      </c>
    </row>
    <row r="43" spans="1:1">
      <c r="A43" s="62" t="s">
        <v>287</v>
      </c>
    </row>
    <row r="44" spans="1:1">
      <c r="A44" s="62" t="s">
        <v>288</v>
      </c>
    </row>
    <row r="45" spans="1:1">
      <c r="A45" s="62" t="s">
        <v>289</v>
      </c>
    </row>
  </sheetData>
  <mergeCells count="2">
    <mergeCell ref="D2:E2"/>
    <mergeCell ref="B2:C2"/>
  </mergeCells>
  <pageMargins left="0.75" right="0.75" top="1" bottom="1" header="0.51180555555555496" footer="0.51180555555555496"/>
  <pageSetup firstPageNumber="0"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
  <sheetViews>
    <sheetView workbookViewId="0">
      <selection activeCell="A3" sqref="A3"/>
    </sheetView>
  </sheetViews>
  <sheetFormatPr baseColWidth="10" defaultColWidth="8.83203125" defaultRowHeight="15" x14ac:dyDescent="0"/>
  <cols>
    <col min="1" max="1" width="14.6640625" style="62" customWidth="1"/>
    <col min="2" max="2" width="19.33203125" style="62" customWidth="1"/>
    <col min="3" max="4" width="13.1640625" style="62" customWidth="1"/>
    <col min="5" max="11" width="17.83203125" style="62" customWidth="1"/>
    <col min="12" max="16384" width="8.83203125" style="62"/>
  </cols>
  <sheetData>
    <row r="1" spans="1:5">
      <c r="A1" s="1" t="s">
        <v>862</v>
      </c>
      <c r="B1" s="1"/>
      <c r="C1" s="1"/>
      <c r="D1" s="1"/>
      <c r="E1" s="1"/>
    </row>
    <row r="2" spans="1:5">
      <c r="A2" s="62" t="s">
        <v>949</v>
      </c>
      <c r="B2" s="1"/>
      <c r="C2" s="1"/>
      <c r="D2" s="1"/>
      <c r="E2" s="1"/>
    </row>
    <row r="3" spans="1:5">
      <c r="A3"/>
      <c r="B3"/>
      <c r="C3" s="284" t="s">
        <v>863</v>
      </c>
      <c r="D3" s="286"/>
      <c r="E3"/>
    </row>
    <row r="4" spans="1:5" customFormat="1">
      <c r="A4" s="145"/>
      <c r="C4" s="113" t="s">
        <v>24</v>
      </c>
      <c r="D4" s="103" t="s">
        <v>26</v>
      </c>
    </row>
    <row r="5" spans="1:5" customFormat="1" ht="15" customHeight="1">
      <c r="A5" s="314" t="s">
        <v>938</v>
      </c>
      <c r="B5" s="212" t="s">
        <v>864</v>
      </c>
      <c r="C5" s="95">
        <v>3233</v>
      </c>
      <c r="D5" s="45">
        <v>1019</v>
      </c>
    </row>
    <row r="6" spans="1:5" customFormat="1" ht="18" customHeight="1">
      <c r="A6" s="315"/>
      <c r="B6" s="11" t="s">
        <v>865</v>
      </c>
      <c r="C6" s="61">
        <v>3279</v>
      </c>
      <c r="D6" s="54">
        <v>1278</v>
      </c>
    </row>
    <row r="7" spans="1:5" customFormat="1" ht="15" customHeight="1">
      <c r="A7" s="316" t="s">
        <v>290</v>
      </c>
      <c r="B7" s="104" t="s">
        <v>291</v>
      </c>
      <c r="C7" s="319">
        <v>1.38E-5</v>
      </c>
      <c r="D7" s="320"/>
    </row>
    <row r="8" spans="1:5" customFormat="1" ht="15" customHeight="1">
      <c r="A8" s="317"/>
      <c r="B8" s="104" t="s">
        <v>292</v>
      </c>
      <c r="C8" s="321">
        <v>1.2370000000000001</v>
      </c>
      <c r="D8" s="322"/>
    </row>
    <row r="9" spans="1:5" customFormat="1">
      <c r="A9" s="318"/>
      <c r="B9" s="11" t="s">
        <v>293</v>
      </c>
      <c r="C9" s="187">
        <v>1.123</v>
      </c>
      <c r="D9" s="166">
        <v>1.3620000000000001</v>
      </c>
    </row>
    <row r="10" spans="1:5" customFormat="1"/>
    <row r="11" spans="1:5" customFormat="1">
      <c r="A11" s="145"/>
      <c r="C11" s="143" t="s">
        <v>28</v>
      </c>
      <c r="D11" s="144" t="s">
        <v>29</v>
      </c>
    </row>
    <row r="12" spans="1:5" customFormat="1" ht="15" customHeight="1">
      <c r="A12" s="314" t="s">
        <v>938</v>
      </c>
      <c r="B12" s="212" t="s">
        <v>866</v>
      </c>
      <c r="C12" s="95">
        <v>1323</v>
      </c>
      <c r="D12" s="45">
        <v>3564</v>
      </c>
    </row>
    <row r="13" spans="1:5" customFormat="1">
      <c r="A13" s="315"/>
      <c r="B13" s="11" t="s">
        <v>867</v>
      </c>
      <c r="C13" s="61">
        <v>5719</v>
      </c>
      <c r="D13" s="54">
        <v>18145</v>
      </c>
    </row>
    <row r="14" spans="1:5" customFormat="1" ht="15" customHeight="1">
      <c r="A14" s="316" t="s">
        <v>290</v>
      </c>
      <c r="B14" s="104" t="s">
        <v>291</v>
      </c>
      <c r="C14" s="319">
        <v>5.0000000000000004E-6</v>
      </c>
      <c r="D14" s="320"/>
    </row>
    <row r="15" spans="1:5" customFormat="1" ht="15" customHeight="1">
      <c r="A15" s="317"/>
      <c r="B15" s="104" t="s">
        <v>292</v>
      </c>
      <c r="C15" s="321">
        <v>1.1779999999999999</v>
      </c>
      <c r="D15" s="322"/>
    </row>
    <row r="16" spans="1:5" customFormat="1">
      <c r="A16" s="318"/>
      <c r="B16" s="11" t="s">
        <v>293</v>
      </c>
      <c r="C16" s="187">
        <v>1.0980000000000001</v>
      </c>
      <c r="D16" s="166">
        <v>1.2629999999999999</v>
      </c>
    </row>
    <row r="17" spans="1:4" customFormat="1"/>
    <row r="18" spans="1:4" customFormat="1">
      <c r="A18" s="145"/>
      <c r="C18" s="143" t="s">
        <v>868</v>
      </c>
      <c r="D18" s="144" t="s">
        <v>869</v>
      </c>
    </row>
    <row r="19" spans="1:4" customFormat="1" ht="17" customHeight="1">
      <c r="A19" s="314" t="s">
        <v>938</v>
      </c>
      <c r="B19" s="212" t="s">
        <v>870</v>
      </c>
      <c r="C19" s="95">
        <v>23160</v>
      </c>
      <c r="D19" s="45">
        <v>105111</v>
      </c>
    </row>
    <row r="20" spans="1:4" customFormat="1">
      <c r="A20" s="315"/>
      <c r="B20" s="11" t="s">
        <v>871</v>
      </c>
      <c r="C20" s="95">
        <v>59740</v>
      </c>
      <c r="D20" s="45">
        <v>289113</v>
      </c>
    </row>
    <row r="21" spans="1:4" customFormat="1" ht="15" customHeight="1">
      <c r="A21" s="316" t="s">
        <v>290</v>
      </c>
      <c r="B21" s="104" t="s">
        <v>291</v>
      </c>
      <c r="C21" s="319">
        <v>6.4700000000000005E-14</v>
      </c>
      <c r="D21" s="320"/>
    </row>
    <row r="22" spans="1:4" customFormat="1" ht="15" customHeight="1">
      <c r="A22" s="317"/>
      <c r="B22" s="104" t="s">
        <v>292</v>
      </c>
      <c r="C22" s="321">
        <v>1.0660000000000001</v>
      </c>
      <c r="D22" s="322"/>
    </row>
    <row r="23" spans="1:4" customFormat="1">
      <c r="A23" s="318"/>
      <c r="B23" s="11" t="s">
        <v>293</v>
      </c>
      <c r="C23" s="187">
        <v>1.0489999999999999</v>
      </c>
      <c r="D23" s="166">
        <v>1.0840000000000001</v>
      </c>
    </row>
    <row r="24" spans="1:4" customFormat="1"/>
    <row r="25" spans="1:4" customFormat="1">
      <c r="A25" s="145"/>
      <c r="C25" s="143" t="s">
        <v>30</v>
      </c>
      <c r="D25" s="144" t="s">
        <v>31</v>
      </c>
    </row>
    <row r="26" spans="1:4" customFormat="1" ht="15" customHeight="1">
      <c r="A26" s="314" t="s">
        <v>938</v>
      </c>
      <c r="B26" s="212" t="s">
        <v>872</v>
      </c>
      <c r="C26" s="95">
        <v>130434</v>
      </c>
      <c r="D26" s="45">
        <v>182071</v>
      </c>
    </row>
    <row r="27" spans="1:4" customFormat="1">
      <c r="A27" s="315"/>
      <c r="B27" s="11" t="s">
        <v>873</v>
      </c>
      <c r="C27" s="95">
        <v>146651</v>
      </c>
      <c r="D27" s="45">
        <v>220907</v>
      </c>
    </row>
    <row r="28" spans="1:4" customFormat="1" ht="15" customHeight="1">
      <c r="A28" s="316" t="s">
        <v>290</v>
      </c>
      <c r="B28" s="104" t="s">
        <v>291</v>
      </c>
      <c r="C28" s="319">
        <v>2.1800000000000002E-53</v>
      </c>
      <c r="D28" s="320"/>
    </row>
    <row r="29" spans="1:4" customFormat="1" ht="15" customHeight="1">
      <c r="A29" s="317"/>
      <c r="B29" s="104" t="s">
        <v>292</v>
      </c>
      <c r="C29" s="321">
        <v>1.079</v>
      </c>
      <c r="D29" s="322"/>
    </row>
    <row r="30" spans="1:4" customFormat="1">
      <c r="A30" s="318"/>
      <c r="B30" s="11" t="s">
        <v>293</v>
      </c>
      <c r="C30" s="187">
        <v>1.069</v>
      </c>
      <c r="D30" s="166">
        <v>1.0900000000000001</v>
      </c>
    </row>
    <row r="31" spans="1:4" customFormat="1"/>
    <row r="32" spans="1:4" customFormat="1"/>
    <row r="33" customFormat="1"/>
    <row r="34" customFormat="1"/>
    <row r="35" customFormat="1"/>
    <row r="36" customFormat="1"/>
    <row r="37" customFormat="1"/>
    <row r="38" customFormat="1" ht="15" customHeight="1"/>
    <row r="39" customFormat="1" ht="15" customHeight="1"/>
    <row r="40" customFormat="1" ht="15" customHeight="1"/>
    <row r="41" customFormat="1"/>
    <row r="42" customFormat="1"/>
    <row r="43" customFormat="1"/>
    <row r="44" customFormat="1"/>
    <row r="45" customFormat="1"/>
    <row r="46" customFormat="1" ht="15" customHeight="1"/>
    <row r="47" customFormat="1"/>
    <row r="48" customFormat="1" ht="15" customHeight="1"/>
    <row r="49" customFormat="1"/>
    <row r="50" customFormat="1"/>
    <row r="51" customFormat="1"/>
    <row r="52" customFormat="1"/>
    <row r="53" customFormat="1" ht="15" customHeight="1"/>
    <row r="54" customFormat="1"/>
    <row r="55" customFormat="1"/>
    <row r="56" customFormat="1"/>
    <row r="57" customFormat="1"/>
    <row r="58" customFormat="1"/>
    <row r="59" customFormat="1"/>
    <row r="60" customFormat="1" ht="15" customHeigh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ht="15" customHeight="1"/>
    <row r="79" customFormat="1"/>
    <row r="80" customFormat="1"/>
    <row r="81" customFormat="1"/>
    <row r="82" customFormat="1"/>
    <row r="83" customFormat="1"/>
    <row r="84" customFormat="1"/>
    <row r="85" customFormat="1" ht="15" customHeight="1"/>
    <row r="86" customFormat="1"/>
    <row r="87" customFormat="1"/>
    <row r="88" customFormat="1"/>
    <row r="89" customFormat="1"/>
    <row r="90" customFormat="1"/>
    <row r="91" customFormat="1"/>
    <row r="92" customFormat="1" ht="15" customHeight="1"/>
    <row r="93" customFormat="1"/>
    <row r="94" customFormat="1"/>
    <row r="95" customFormat="1"/>
    <row r="96" customFormat="1"/>
    <row r="97" customFormat="1"/>
    <row r="98" customFormat="1"/>
    <row r="99" customFormat="1"/>
  </sheetData>
  <mergeCells count="17">
    <mergeCell ref="A26:A27"/>
    <mergeCell ref="A28:A30"/>
    <mergeCell ref="C28:D28"/>
    <mergeCell ref="C29:D29"/>
    <mergeCell ref="A21:A23"/>
    <mergeCell ref="C21:D21"/>
    <mergeCell ref="C22:D22"/>
    <mergeCell ref="C3:D3"/>
    <mergeCell ref="A5:A6"/>
    <mergeCell ref="A7:A9"/>
    <mergeCell ref="C7:D7"/>
    <mergeCell ref="C8:D8"/>
    <mergeCell ref="A12:A13"/>
    <mergeCell ref="A14:A16"/>
    <mergeCell ref="C14:D14"/>
    <mergeCell ref="C15:D15"/>
    <mergeCell ref="A19:A20"/>
  </mergeCells>
  <pageMargins left="0.75" right="0.75" top="1" bottom="1" header="0.51180555555555496" footer="0.51180555555555496"/>
  <pageSetup firstPageNumber="0"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5" workbookViewId="0">
      <selection activeCell="A10" sqref="A10"/>
    </sheetView>
  </sheetViews>
  <sheetFormatPr baseColWidth="10" defaultRowHeight="15" x14ac:dyDescent="0"/>
  <cols>
    <col min="2" max="2" width="39.5" customWidth="1"/>
  </cols>
  <sheetData>
    <row r="1" spans="1:9">
      <c r="A1" s="1" t="s">
        <v>951</v>
      </c>
    </row>
    <row r="2" spans="1:9">
      <c r="A2" s="94" t="s">
        <v>678</v>
      </c>
      <c r="I2" s="94"/>
    </row>
    <row r="3" spans="1:9">
      <c r="A3" s="94" t="s">
        <v>950</v>
      </c>
      <c r="I3" s="94"/>
    </row>
    <row r="4" spans="1:9">
      <c r="A4" s="94" t="s">
        <v>908</v>
      </c>
      <c r="I4" s="94"/>
    </row>
    <row r="5" spans="1:9">
      <c r="A5" s="94" t="s">
        <v>680</v>
      </c>
      <c r="B5" s="94"/>
      <c r="C5" s="220"/>
      <c r="D5" s="220"/>
      <c r="E5" s="220"/>
      <c r="F5" s="94"/>
      <c r="G5" s="94"/>
      <c r="H5" s="94"/>
      <c r="I5" s="94"/>
    </row>
    <row r="6" spans="1:9">
      <c r="A6" s="89" t="s">
        <v>302</v>
      </c>
      <c r="B6" s="90" t="s">
        <v>592</v>
      </c>
      <c r="C6" s="90" t="s">
        <v>303</v>
      </c>
      <c r="D6" s="90" t="s">
        <v>304</v>
      </c>
      <c r="E6" s="90" t="s">
        <v>305</v>
      </c>
      <c r="F6" s="90" t="s">
        <v>593</v>
      </c>
      <c r="G6" s="90" t="s">
        <v>594</v>
      </c>
      <c r="H6" s="90" t="s">
        <v>595</v>
      </c>
      <c r="I6" s="91" t="s">
        <v>596</v>
      </c>
    </row>
    <row r="7" spans="1:9">
      <c r="A7" s="95" t="s">
        <v>874</v>
      </c>
      <c r="B7" s="94" t="s">
        <v>875</v>
      </c>
      <c r="C7" s="197">
        <v>4.6099999999999999E-6</v>
      </c>
      <c r="D7" s="197">
        <v>5.2499999999999998E-2</v>
      </c>
      <c r="E7" s="94">
        <v>2.35</v>
      </c>
      <c r="F7" s="94">
        <v>5748</v>
      </c>
      <c r="G7" s="94">
        <v>90</v>
      </c>
      <c r="H7" s="94">
        <v>788</v>
      </c>
      <c r="I7" s="45">
        <v>29</v>
      </c>
    </row>
    <row r="8" spans="1:9">
      <c r="A8" s="95" t="s">
        <v>318</v>
      </c>
      <c r="B8" s="94" t="s">
        <v>319</v>
      </c>
      <c r="C8" s="197">
        <v>8.49E-6</v>
      </c>
      <c r="D8" s="197">
        <v>4.8300000000000003E-2</v>
      </c>
      <c r="E8" s="94">
        <v>1.25</v>
      </c>
      <c r="F8" s="94">
        <v>5748</v>
      </c>
      <c r="G8" s="94">
        <v>1430</v>
      </c>
      <c r="H8" s="94">
        <v>788</v>
      </c>
      <c r="I8" s="45">
        <v>246</v>
      </c>
    </row>
    <row r="9" spans="1:9">
      <c r="A9" s="95" t="s">
        <v>312</v>
      </c>
      <c r="B9" s="94" t="s">
        <v>313</v>
      </c>
      <c r="C9" s="197">
        <v>1.13E-5</v>
      </c>
      <c r="D9" s="197">
        <v>4.2999999999999997E-2</v>
      </c>
      <c r="E9" s="94">
        <v>1.23</v>
      </c>
      <c r="F9" s="94">
        <v>5748</v>
      </c>
      <c r="G9" s="94">
        <v>1585</v>
      </c>
      <c r="H9" s="94">
        <v>788</v>
      </c>
      <c r="I9" s="45">
        <v>268</v>
      </c>
    </row>
    <row r="10" spans="1:9">
      <c r="A10" s="95" t="s">
        <v>876</v>
      </c>
      <c r="B10" s="94" t="s">
        <v>877</v>
      </c>
      <c r="C10" s="197">
        <v>3.5599999999999998E-5</v>
      </c>
      <c r="D10" s="197">
        <v>0.10100000000000001</v>
      </c>
      <c r="E10" s="94">
        <v>1.72</v>
      </c>
      <c r="F10" s="94">
        <v>5748</v>
      </c>
      <c r="G10" s="94">
        <v>220</v>
      </c>
      <c r="H10" s="94">
        <v>788</v>
      </c>
      <c r="I10" s="45">
        <v>52</v>
      </c>
    </row>
    <row r="11" spans="1:9">
      <c r="A11" s="95" t="s">
        <v>878</v>
      </c>
      <c r="B11" s="94" t="s">
        <v>879</v>
      </c>
      <c r="C11" s="197">
        <v>7.0300000000000001E-5</v>
      </c>
      <c r="D11" s="197">
        <v>0.16</v>
      </c>
      <c r="E11" s="94">
        <v>2.52</v>
      </c>
      <c r="F11" s="94">
        <v>5748</v>
      </c>
      <c r="G11" s="94">
        <v>55</v>
      </c>
      <c r="H11" s="94">
        <v>788</v>
      </c>
      <c r="I11" s="45">
        <v>19</v>
      </c>
    </row>
    <row r="12" spans="1:9">
      <c r="A12" s="95" t="s">
        <v>880</v>
      </c>
      <c r="B12" s="94" t="s">
        <v>881</v>
      </c>
      <c r="C12" s="197">
        <v>9.5500000000000004E-5</v>
      </c>
      <c r="D12" s="197">
        <v>0.18099999999999999</v>
      </c>
      <c r="E12" s="94">
        <v>1.52</v>
      </c>
      <c r="F12" s="94">
        <v>5748</v>
      </c>
      <c r="G12" s="94">
        <v>356</v>
      </c>
      <c r="H12" s="94">
        <v>788</v>
      </c>
      <c r="I12" s="45">
        <v>74</v>
      </c>
    </row>
    <row r="13" spans="1:9">
      <c r="A13" s="95" t="s">
        <v>882</v>
      </c>
      <c r="B13" s="94" t="s">
        <v>883</v>
      </c>
      <c r="C13" s="197">
        <v>1.01E-4</v>
      </c>
      <c r="D13" s="197">
        <v>0.16400000000000001</v>
      </c>
      <c r="E13" s="94">
        <v>2.81</v>
      </c>
      <c r="F13" s="94">
        <v>5748</v>
      </c>
      <c r="G13" s="94">
        <v>39</v>
      </c>
      <c r="H13" s="94">
        <v>788</v>
      </c>
      <c r="I13" s="45">
        <v>15</v>
      </c>
    </row>
    <row r="14" spans="1:9">
      <c r="A14" s="95" t="s">
        <v>306</v>
      </c>
      <c r="B14" s="94" t="s">
        <v>307</v>
      </c>
      <c r="C14" s="197">
        <v>1.1E-4</v>
      </c>
      <c r="D14" s="197">
        <v>0.156</v>
      </c>
      <c r="E14" s="94">
        <v>1.43</v>
      </c>
      <c r="F14" s="94">
        <v>5748</v>
      </c>
      <c r="G14" s="94">
        <v>473</v>
      </c>
      <c r="H14" s="94">
        <v>788</v>
      </c>
      <c r="I14" s="45">
        <v>93</v>
      </c>
    </row>
    <row r="15" spans="1:9">
      <c r="A15" s="95" t="s">
        <v>884</v>
      </c>
      <c r="B15" s="94" t="s">
        <v>885</v>
      </c>
      <c r="C15" s="197">
        <v>1.16E-4</v>
      </c>
      <c r="D15" s="197">
        <v>0.14699999999999999</v>
      </c>
      <c r="E15" s="94">
        <v>2.3199999999999998</v>
      </c>
      <c r="F15" s="94">
        <v>5748</v>
      </c>
      <c r="G15" s="94">
        <v>66</v>
      </c>
      <c r="H15" s="94">
        <v>788</v>
      </c>
      <c r="I15" s="45">
        <v>21</v>
      </c>
    </row>
    <row r="16" spans="1:9">
      <c r="A16" s="95" t="s">
        <v>330</v>
      </c>
      <c r="B16" s="94" t="s">
        <v>331</v>
      </c>
      <c r="C16" s="197">
        <v>1.4899999999999999E-4</v>
      </c>
      <c r="D16" s="197">
        <v>0.16900000000000001</v>
      </c>
      <c r="E16" s="94">
        <v>1.54</v>
      </c>
      <c r="F16" s="94">
        <v>5748</v>
      </c>
      <c r="G16" s="94">
        <v>313</v>
      </c>
      <c r="H16" s="94">
        <v>788</v>
      </c>
      <c r="I16" s="45">
        <v>66</v>
      </c>
    </row>
    <row r="17" spans="1:9">
      <c r="A17" s="95" t="s">
        <v>320</v>
      </c>
      <c r="B17" s="94" t="s">
        <v>321</v>
      </c>
      <c r="C17" s="197">
        <v>1.85E-4</v>
      </c>
      <c r="D17" s="197">
        <v>0.192</v>
      </c>
      <c r="E17" s="94">
        <v>1.57</v>
      </c>
      <c r="F17" s="94">
        <v>5748</v>
      </c>
      <c r="G17" s="94">
        <v>274</v>
      </c>
      <c r="H17" s="94">
        <v>788</v>
      </c>
      <c r="I17" s="45">
        <v>59</v>
      </c>
    </row>
    <row r="18" spans="1:9">
      <c r="A18" s="95" t="s">
        <v>328</v>
      </c>
      <c r="B18" s="94" t="s">
        <v>329</v>
      </c>
      <c r="C18" s="197">
        <v>2.0799999999999999E-4</v>
      </c>
      <c r="D18" s="197">
        <v>0.19700000000000001</v>
      </c>
      <c r="E18" s="94">
        <v>1.66</v>
      </c>
      <c r="F18" s="94">
        <v>5748</v>
      </c>
      <c r="G18" s="94">
        <v>206</v>
      </c>
      <c r="H18" s="94">
        <v>788</v>
      </c>
      <c r="I18" s="45">
        <v>47</v>
      </c>
    </row>
    <row r="19" spans="1:9">
      <c r="A19" s="95" t="s">
        <v>886</v>
      </c>
      <c r="B19" s="94" t="s">
        <v>887</v>
      </c>
      <c r="C19" s="197">
        <v>2.2100000000000001E-4</v>
      </c>
      <c r="D19" s="197">
        <v>0.19400000000000001</v>
      </c>
      <c r="E19" s="94">
        <v>2.87</v>
      </c>
      <c r="F19" s="94">
        <v>5748</v>
      </c>
      <c r="G19" s="94">
        <v>33</v>
      </c>
      <c r="H19" s="94">
        <v>788</v>
      </c>
      <c r="I19" s="45">
        <v>13</v>
      </c>
    </row>
    <row r="20" spans="1:9">
      <c r="A20" s="95" t="s">
        <v>326</v>
      </c>
      <c r="B20" s="94" t="s">
        <v>327</v>
      </c>
      <c r="C20" s="197">
        <v>2.5099999999999998E-4</v>
      </c>
      <c r="D20" s="197">
        <v>0.20399999999999999</v>
      </c>
      <c r="E20" s="94">
        <v>1.35</v>
      </c>
      <c r="F20" s="94">
        <v>5748</v>
      </c>
      <c r="G20" s="94">
        <v>616</v>
      </c>
      <c r="H20" s="94">
        <v>788</v>
      </c>
      <c r="I20" s="45">
        <v>114</v>
      </c>
    </row>
    <row r="21" spans="1:9">
      <c r="A21" s="95" t="s">
        <v>310</v>
      </c>
      <c r="B21" s="94" t="s">
        <v>311</v>
      </c>
      <c r="C21" s="197">
        <v>2.7599999999999999E-4</v>
      </c>
      <c r="D21" s="197">
        <v>0.20899999999999999</v>
      </c>
      <c r="E21" s="94">
        <v>1.27</v>
      </c>
      <c r="F21" s="94">
        <v>5748</v>
      </c>
      <c r="G21" s="94">
        <v>930</v>
      </c>
      <c r="H21" s="94">
        <v>788</v>
      </c>
      <c r="I21" s="45">
        <v>162</v>
      </c>
    </row>
    <row r="22" spans="1:9">
      <c r="A22" s="95" t="s">
        <v>322</v>
      </c>
      <c r="B22" s="94" t="s">
        <v>323</v>
      </c>
      <c r="C22" s="197">
        <v>2.7999999999999998E-4</v>
      </c>
      <c r="D22" s="197">
        <v>0.2</v>
      </c>
      <c r="E22" s="94">
        <v>1.29</v>
      </c>
      <c r="F22" s="94">
        <v>5748</v>
      </c>
      <c r="G22" s="94">
        <v>838</v>
      </c>
      <c r="H22" s="94">
        <v>788</v>
      </c>
      <c r="I22" s="45">
        <v>148</v>
      </c>
    </row>
    <row r="23" spans="1:9">
      <c r="A23" s="95" t="s">
        <v>888</v>
      </c>
      <c r="B23" s="94" t="s">
        <v>889</v>
      </c>
      <c r="C23" s="197">
        <v>3.0200000000000002E-4</v>
      </c>
      <c r="D23" s="197">
        <v>0.20200000000000001</v>
      </c>
      <c r="E23" s="94">
        <v>2.14</v>
      </c>
      <c r="F23" s="94">
        <v>5748</v>
      </c>
      <c r="G23" s="94">
        <v>75</v>
      </c>
      <c r="H23" s="94">
        <v>788</v>
      </c>
      <c r="I23" s="45">
        <v>22</v>
      </c>
    </row>
    <row r="24" spans="1:9">
      <c r="A24" s="95" t="s">
        <v>890</v>
      </c>
      <c r="B24" s="94" t="s">
        <v>891</v>
      </c>
      <c r="C24" s="197">
        <v>3.1399999999999999E-4</v>
      </c>
      <c r="D24" s="197">
        <v>0.19900000000000001</v>
      </c>
      <c r="E24" s="94">
        <v>1.19</v>
      </c>
      <c r="F24" s="94">
        <v>5748</v>
      </c>
      <c r="G24" s="94">
        <v>1570</v>
      </c>
      <c r="H24" s="94">
        <v>788</v>
      </c>
      <c r="I24" s="45">
        <v>256</v>
      </c>
    </row>
    <row r="25" spans="1:9">
      <c r="A25" s="95" t="s">
        <v>892</v>
      </c>
      <c r="B25" s="94" t="s">
        <v>893</v>
      </c>
      <c r="C25" s="197">
        <v>3.1599999999999998E-4</v>
      </c>
      <c r="D25" s="197">
        <v>0.189</v>
      </c>
      <c r="E25" s="94">
        <v>2.48</v>
      </c>
      <c r="F25" s="94">
        <v>5748</v>
      </c>
      <c r="G25" s="94">
        <v>47</v>
      </c>
      <c r="H25" s="94">
        <v>788</v>
      </c>
      <c r="I25" s="45">
        <v>16</v>
      </c>
    </row>
    <row r="26" spans="1:9">
      <c r="A26" s="95" t="s">
        <v>308</v>
      </c>
      <c r="B26" s="94" t="s">
        <v>309</v>
      </c>
      <c r="C26" s="197">
        <v>3.2499999999999999E-4</v>
      </c>
      <c r="D26" s="197">
        <v>0.185</v>
      </c>
      <c r="E26" s="94">
        <v>1.3</v>
      </c>
      <c r="F26" s="94">
        <v>5748</v>
      </c>
      <c r="G26" s="94">
        <v>762</v>
      </c>
      <c r="H26" s="94">
        <v>788</v>
      </c>
      <c r="I26" s="45">
        <v>136</v>
      </c>
    </row>
    <row r="27" spans="1:9">
      <c r="A27" s="95" t="s">
        <v>894</v>
      </c>
      <c r="B27" s="94" t="s">
        <v>895</v>
      </c>
      <c r="C27" s="197">
        <v>3.5100000000000002E-4</v>
      </c>
      <c r="D27" s="197">
        <v>0.19</v>
      </c>
      <c r="E27" s="94">
        <v>7.29</v>
      </c>
      <c r="F27" s="94">
        <v>5748</v>
      </c>
      <c r="G27" s="94">
        <v>4</v>
      </c>
      <c r="H27" s="94">
        <v>788</v>
      </c>
      <c r="I27" s="45">
        <v>4</v>
      </c>
    </row>
    <row r="28" spans="1:9">
      <c r="A28" s="95" t="s">
        <v>896</v>
      </c>
      <c r="B28" s="94" t="s">
        <v>897</v>
      </c>
      <c r="C28" s="197">
        <v>3.7800000000000003E-4</v>
      </c>
      <c r="D28" s="197">
        <v>0.19600000000000001</v>
      </c>
      <c r="E28" s="94">
        <v>4.8600000000000003</v>
      </c>
      <c r="F28" s="94">
        <v>5748</v>
      </c>
      <c r="G28" s="94">
        <v>9</v>
      </c>
      <c r="H28" s="94">
        <v>788</v>
      </c>
      <c r="I28" s="45">
        <v>6</v>
      </c>
    </row>
    <row r="29" spans="1:9">
      <c r="A29" s="95" t="s">
        <v>670</v>
      </c>
      <c r="B29" s="94" t="s">
        <v>671</v>
      </c>
      <c r="C29" s="197">
        <v>5.7300000000000005E-4</v>
      </c>
      <c r="D29" s="197">
        <v>0.28299999999999997</v>
      </c>
      <c r="E29" s="94">
        <v>1.29</v>
      </c>
      <c r="F29" s="94">
        <v>5748</v>
      </c>
      <c r="G29" s="94">
        <v>739</v>
      </c>
      <c r="H29" s="94">
        <v>788</v>
      </c>
      <c r="I29" s="45">
        <v>131</v>
      </c>
    </row>
    <row r="30" spans="1:9">
      <c r="A30" s="95" t="s">
        <v>314</v>
      </c>
      <c r="B30" s="94" t="s">
        <v>315</v>
      </c>
      <c r="C30" s="197">
        <v>6.7000000000000002E-4</v>
      </c>
      <c r="D30" s="197">
        <v>0.318</v>
      </c>
      <c r="E30" s="94">
        <v>1.33</v>
      </c>
      <c r="F30" s="94">
        <v>5748</v>
      </c>
      <c r="G30" s="94">
        <v>599</v>
      </c>
      <c r="H30" s="94">
        <v>788</v>
      </c>
      <c r="I30" s="45">
        <v>109</v>
      </c>
    </row>
    <row r="31" spans="1:9">
      <c r="A31" s="95" t="s">
        <v>898</v>
      </c>
      <c r="B31" s="94" t="s">
        <v>899</v>
      </c>
      <c r="C31" s="197">
        <v>6.9499999999999998E-4</v>
      </c>
      <c r="D31" s="197">
        <v>0.316</v>
      </c>
      <c r="E31" s="94">
        <v>2.87</v>
      </c>
      <c r="F31" s="94">
        <v>5748</v>
      </c>
      <c r="G31" s="94">
        <v>28</v>
      </c>
      <c r="H31" s="94">
        <v>788</v>
      </c>
      <c r="I31" s="45">
        <v>11</v>
      </c>
    </row>
    <row r="32" spans="1:9">
      <c r="A32" s="95" t="s">
        <v>334</v>
      </c>
      <c r="B32" s="94" t="s">
        <v>335</v>
      </c>
      <c r="C32" s="197">
        <v>7.1599999999999995E-4</v>
      </c>
      <c r="D32" s="197">
        <v>0.314</v>
      </c>
      <c r="E32" s="94">
        <v>3.93</v>
      </c>
      <c r="F32" s="94">
        <v>5748</v>
      </c>
      <c r="G32" s="94">
        <v>13</v>
      </c>
      <c r="H32" s="94">
        <v>788</v>
      </c>
      <c r="I32" s="45">
        <v>7</v>
      </c>
    </row>
    <row r="33" spans="1:9">
      <c r="A33" s="95" t="s">
        <v>900</v>
      </c>
      <c r="B33" s="94" t="s">
        <v>901</v>
      </c>
      <c r="C33" s="197">
        <v>7.1599999999999995E-4</v>
      </c>
      <c r="D33" s="197">
        <v>0.30199999999999999</v>
      </c>
      <c r="E33" s="94">
        <v>3.93</v>
      </c>
      <c r="F33" s="94">
        <v>5748</v>
      </c>
      <c r="G33" s="94">
        <v>13</v>
      </c>
      <c r="H33" s="94">
        <v>788</v>
      </c>
      <c r="I33" s="45">
        <v>7</v>
      </c>
    </row>
    <row r="34" spans="1:9">
      <c r="A34" s="95" t="s">
        <v>902</v>
      </c>
      <c r="B34" s="94" t="s">
        <v>903</v>
      </c>
      <c r="C34" s="197">
        <v>7.9100000000000004E-4</v>
      </c>
      <c r="D34" s="197">
        <v>0.32100000000000001</v>
      </c>
      <c r="E34" s="94">
        <v>5.21</v>
      </c>
      <c r="F34" s="94">
        <v>5748</v>
      </c>
      <c r="G34" s="94">
        <v>7</v>
      </c>
      <c r="H34" s="94">
        <v>788</v>
      </c>
      <c r="I34" s="45">
        <v>5</v>
      </c>
    </row>
    <row r="35" spans="1:9">
      <c r="A35" s="95" t="s">
        <v>904</v>
      </c>
      <c r="B35" s="94" t="s">
        <v>905</v>
      </c>
      <c r="C35" s="197">
        <v>8.4699999999999999E-4</v>
      </c>
      <c r="D35" s="197">
        <v>0.33300000000000002</v>
      </c>
      <c r="E35" s="94">
        <v>1.88</v>
      </c>
      <c r="F35" s="94">
        <v>5748</v>
      </c>
      <c r="G35" s="94">
        <v>101</v>
      </c>
      <c r="H35" s="94">
        <v>788</v>
      </c>
      <c r="I35" s="45">
        <v>26</v>
      </c>
    </row>
    <row r="36" spans="1:9">
      <c r="A36" s="95" t="s">
        <v>906</v>
      </c>
      <c r="B36" s="94" t="s">
        <v>907</v>
      </c>
      <c r="C36" s="197">
        <v>9.4200000000000002E-4</v>
      </c>
      <c r="D36" s="197">
        <v>0.35699999999999998</v>
      </c>
      <c r="E36" s="94">
        <v>2.4300000000000002</v>
      </c>
      <c r="F36" s="94">
        <v>5748</v>
      </c>
      <c r="G36" s="94">
        <v>42</v>
      </c>
      <c r="H36" s="94">
        <v>788</v>
      </c>
      <c r="I36" s="45">
        <v>14</v>
      </c>
    </row>
    <row r="37" spans="1:9">
      <c r="A37" s="61" t="s">
        <v>324</v>
      </c>
      <c r="B37" s="53" t="s">
        <v>325</v>
      </c>
      <c r="C37" s="198">
        <v>9.4300000000000004E-4</v>
      </c>
      <c r="D37" s="198">
        <v>0.34599999999999997</v>
      </c>
      <c r="E37" s="53">
        <v>1.22</v>
      </c>
      <c r="F37" s="53">
        <v>5748</v>
      </c>
      <c r="G37" s="53">
        <v>1115</v>
      </c>
      <c r="H37" s="53">
        <v>788</v>
      </c>
      <c r="I37" s="54">
        <v>186</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opLeftCell="G1" workbookViewId="0">
      <selection activeCell="L35" sqref="L35"/>
    </sheetView>
  </sheetViews>
  <sheetFormatPr baseColWidth="10" defaultColWidth="8.83203125" defaultRowHeight="15" x14ac:dyDescent="0"/>
  <cols>
    <col min="2" max="4" width="8.83203125" style="145"/>
    <col min="16" max="16" width="9.83203125" bestFit="1" customWidth="1"/>
    <col min="25" max="25" width="37.33203125" customWidth="1"/>
  </cols>
  <sheetData>
    <row r="1" spans="1:25">
      <c r="A1" s="1" t="s">
        <v>947</v>
      </c>
    </row>
    <row r="2" spans="1:25">
      <c r="A2" s="75"/>
      <c r="B2" s="161"/>
      <c r="C2" s="161"/>
      <c r="D2" s="161"/>
      <c r="E2" s="75"/>
      <c r="F2" s="75"/>
      <c r="G2" s="75"/>
      <c r="H2" s="75"/>
      <c r="I2" s="75"/>
      <c r="J2" s="75"/>
      <c r="K2" s="284" t="s">
        <v>682</v>
      </c>
      <c r="L2" s="285"/>
      <c r="M2" s="285"/>
      <c r="N2" s="285"/>
      <c r="O2" s="285"/>
      <c r="P2" s="285"/>
      <c r="Q2" s="286"/>
      <c r="R2" s="284" t="s">
        <v>17</v>
      </c>
      <c r="S2" s="285"/>
      <c r="T2" s="285"/>
      <c r="U2" s="285"/>
      <c r="V2" s="285"/>
      <c r="W2" s="285"/>
      <c r="X2" s="286"/>
      <c r="Y2" s="94"/>
    </row>
    <row r="3" spans="1:25">
      <c r="A3" s="89" t="s">
        <v>18</v>
      </c>
      <c r="B3" s="59" t="s">
        <v>19</v>
      </c>
      <c r="C3" s="59" t="s">
        <v>377</v>
      </c>
      <c r="D3" s="59" t="s">
        <v>20</v>
      </c>
      <c r="E3" s="90" t="s">
        <v>343</v>
      </c>
      <c r="F3" s="4" t="s">
        <v>374</v>
      </c>
      <c r="G3" s="3" t="s">
        <v>372</v>
      </c>
      <c r="H3" s="89" t="s">
        <v>21</v>
      </c>
      <c r="I3" s="90" t="s">
        <v>683</v>
      </c>
      <c r="J3" s="91" t="s">
        <v>684</v>
      </c>
      <c r="K3" s="90" t="s">
        <v>21</v>
      </c>
      <c r="L3" s="90" t="s">
        <v>685</v>
      </c>
      <c r="M3" s="147" t="s">
        <v>294</v>
      </c>
      <c r="N3" s="147" t="s">
        <v>686</v>
      </c>
      <c r="O3" s="147" t="s">
        <v>687</v>
      </c>
      <c r="P3" s="147" t="s">
        <v>297</v>
      </c>
      <c r="Q3" s="164" t="s">
        <v>295</v>
      </c>
      <c r="R3" s="89" t="s">
        <v>21</v>
      </c>
      <c r="S3" s="91" t="s">
        <v>685</v>
      </c>
      <c r="T3" s="147" t="s">
        <v>688</v>
      </c>
      <c r="U3" s="147" t="s">
        <v>686</v>
      </c>
      <c r="V3" s="147" t="s">
        <v>687</v>
      </c>
      <c r="W3" s="147" t="s">
        <v>297</v>
      </c>
      <c r="X3" s="164" t="s">
        <v>295</v>
      </c>
      <c r="Y3" s="37" t="s">
        <v>22</v>
      </c>
    </row>
    <row r="4" spans="1:25">
      <c r="A4" s="277" t="s">
        <v>23</v>
      </c>
      <c r="B4" s="282" t="s">
        <v>24</v>
      </c>
      <c r="C4" s="282" t="s">
        <v>42</v>
      </c>
      <c r="D4" s="282" t="s">
        <v>23</v>
      </c>
      <c r="E4" s="15" t="s">
        <v>338</v>
      </c>
      <c r="F4" s="168">
        <v>0.73351500000000003</v>
      </c>
      <c r="G4" s="38">
        <v>70.746600000000001</v>
      </c>
      <c r="H4" s="150">
        <v>93384</v>
      </c>
      <c r="I4" s="42">
        <v>1705.17428039064</v>
      </c>
      <c r="J4" s="40">
        <v>1205</v>
      </c>
      <c r="K4" s="94">
        <v>20749</v>
      </c>
      <c r="L4" s="224">
        <v>3163.21986601764</v>
      </c>
      <c r="M4" s="224">
        <v>2824</v>
      </c>
      <c r="N4" s="224">
        <v>1962</v>
      </c>
      <c r="O4" s="224">
        <v>3828</v>
      </c>
      <c r="P4" s="224">
        <v>1571.9169626041901</v>
      </c>
      <c r="Q4" s="165">
        <v>0.26114799034880198</v>
      </c>
      <c r="R4">
        <v>72635</v>
      </c>
      <c r="S4" s="148">
        <v>1288.6672540786101</v>
      </c>
      <c r="T4">
        <v>962</v>
      </c>
      <c r="U4">
        <v>523</v>
      </c>
      <c r="V4">
        <v>1578</v>
      </c>
      <c r="W4" s="148">
        <v>977.50913415470404</v>
      </c>
      <c r="X4" s="183">
        <v>0.39942699252566399</v>
      </c>
      <c r="Y4" s="43" t="s">
        <v>25</v>
      </c>
    </row>
    <row r="5" spans="1:25">
      <c r="A5" s="278"/>
      <c r="B5" s="280"/>
      <c r="C5" s="280"/>
      <c r="D5" s="280"/>
      <c r="E5" s="75" t="s">
        <v>339</v>
      </c>
      <c r="F5" s="58">
        <v>0.732321</v>
      </c>
      <c r="G5" s="44">
        <v>10.2232</v>
      </c>
      <c r="H5" s="95">
        <v>84516</v>
      </c>
      <c r="I5" s="47">
        <v>2018.38541814568</v>
      </c>
      <c r="J5" s="45">
        <v>1411</v>
      </c>
      <c r="K5" s="94">
        <v>20663</v>
      </c>
      <c r="L5" s="224">
        <v>3308.4627595218499</v>
      </c>
      <c r="M5" s="224">
        <v>2855</v>
      </c>
      <c r="N5" s="224">
        <v>1979</v>
      </c>
      <c r="O5" s="224">
        <v>3916.5</v>
      </c>
      <c r="P5" s="224">
        <v>1710.7743393967801</v>
      </c>
      <c r="Q5" s="165">
        <v>0.26295814197720002</v>
      </c>
      <c r="R5">
        <v>63853</v>
      </c>
      <c r="S5" s="148">
        <v>1600.91297198252</v>
      </c>
      <c r="T5">
        <v>1127</v>
      </c>
      <c r="U5">
        <v>676</v>
      </c>
      <c r="V5">
        <v>1831</v>
      </c>
      <c r="W5" s="148">
        <v>1270.4766765350801</v>
      </c>
      <c r="X5" s="183">
        <v>0.37310979056871701</v>
      </c>
      <c r="Y5" s="151" t="s">
        <v>356</v>
      </c>
    </row>
    <row r="6" spans="1:25">
      <c r="A6" s="278"/>
      <c r="B6" s="280"/>
      <c r="C6" s="280"/>
      <c r="D6" s="280"/>
      <c r="E6" s="146" t="s">
        <v>340</v>
      </c>
      <c r="F6" s="58">
        <v>0.69391899999999995</v>
      </c>
      <c r="G6" s="44">
        <v>7.7263900000000003</v>
      </c>
      <c r="H6" s="95">
        <v>66833</v>
      </c>
      <c r="I6" s="47">
        <v>1971.9016952703</v>
      </c>
      <c r="J6" s="45">
        <v>1416</v>
      </c>
      <c r="K6" s="94">
        <v>19866</v>
      </c>
      <c r="L6" s="224">
        <v>3087.1035940803399</v>
      </c>
      <c r="M6" s="224">
        <v>2721.5</v>
      </c>
      <c r="N6" s="224">
        <v>1912.25</v>
      </c>
      <c r="O6" s="224">
        <v>3708.75</v>
      </c>
      <c r="P6" s="224">
        <v>1548.5013727112801</v>
      </c>
      <c r="Q6" s="165">
        <v>0.25225954646454402</v>
      </c>
      <c r="R6">
        <v>46967</v>
      </c>
      <c r="S6" s="148">
        <v>1500.19600996444</v>
      </c>
      <c r="T6">
        <v>1079</v>
      </c>
      <c r="U6">
        <v>660</v>
      </c>
      <c r="V6">
        <v>1717</v>
      </c>
      <c r="W6" s="148">
        <v>1136.2911051865501</v>
      </c>
      <c r="X6" s="183">
        <v>0.34910902892187001</v>
      </c>
      <c r="Y6" s="151" t="s">
        <v>357</v>
      </c>
    </row>
    <row r="7" spans="1:25">
      <c r="A7" s="278"/>
      <c r="B7" s="280"/>
      <c r="C7" s="280"/>
      <c r="D7" s="280"/>
      <c r="E7" s="146" t="s">
        <v>341</v>
      </c>
      <c r="F7" s="58">
        <v>0.75448499999999996</v>
      </c>
      <c r="G7" s="148">
        <v>27.761600000000001</v>
      </c>
      <c r="H7" s="95">
        <v>79349</v>
      </c>
      <c r="I7" s="47">
        <v>1867.3973963124899</v>
      </c>
      <c r="J7" s="45">
        <v>1340</v>
      </c>
      <c r="K7" s="94">
        <v>20342</v>
      </c>
      <c r="L7" s="224">
        <v>3249.1984563956298</v>
      </c>
      <c r="M7" s="224">
        <v>2886</v>
      </c>
      <c r="N7" s="224">
        <v>2023</v>
      </c>
      <c r="O7" s="224">
        <v>3896</v>
      </c>
      <c r="P7" s="224">
        <v>1613.16949990432</v>
      </c>
      <c r="Q7" s="165">
        <v>0.25565370305920099</v>
      </c>
      <c r="R7">
        <v>59007</v>
      </c>
      <c r="S7" s="148">
        <v>1391.0370125578299</v>
      </c>
      <c r="T7">
        <v>1039</v>
      </c>
      <c r="U7">
        <v>587</v>
      </c>
      <c r="V7">
        <v>1693</v>
      </c>
      <c r="W7" s="148">
        <v>1041.3713838153501</v>
      </c>
      <c r="X7" s="183">
        <v>0.38255807508636203</v>
      </c>
      <c r="Y7" s="48" t="s">
        <v>360</v>
      </c>
    </row>
    <row r="8" spans="1:25">
      <c r="A8" s="278"/>
      <c r="B8" s="280"/>
      <c r="C8" s="280"/>
      <c r="D8" s="280"/>
      <c r="E8" s="146" t="s">
        <v>342</v>
      </c>
      <c r="F8" s="58">
        <v>0.75072000000000005</v>
      </c>
      <c r="G8" s="148">
        <v>27.757000000000001</v>
      </c>
      <c r="H8" s="95">
        <v>82558</v>
      </c>
      <c r="I8" s="47">
        <v>1837.49666900845</v>
      </c>
      <c r="J8" s="45">
        <v>1322</v>
      </c>
      <c r="K8" s="94">
        <v>20387</v>
      </c>
      <c r="L8" s="224">
        <v>3132.6367783391402</v>
      </c>
      <c r="M8" s="224">
        <v>2784</v>
      </c>
      <c r="N8" s="224">
        <v>1964</v>
      </c>
      <c r="O8" s="224">
        <v>3749</v>
      </c>
      <c r="P8" s="224">
        <v>1554.2770420967399</v>
      </c>
      <c r="Q8" s="165">
        <v>0.25408763795054201</v>
      </c>
      <c r="R8">
        <v>62171</v>
      </c>
      <c r="S8" s="148">
        <v>1412.79670585965</v>
      </c>
      <c r="T8">
        <v>1037</v>
      </c>
      <c r="U8">
        <v>591</v>
      </c>
      <c r="V8">
        <v>1706</v>
      </c>
      <c r="W8" s="148">
        <v>1076.7683784232199</v>
      </c>
      <c r="X8" s="183">
        <v>0.38123593730680699</v>
      </c>
      <c r="Y8" s="151" t="s">
        <v>361</v>
      </c>
    </row>
    <row r="9" spans="1:25">
      <c r="A9" s="278"/>
      <c r="B9" s="280" t="s">
        <v>26</v>
      </c>
      <c r="C9" s="280" t="s">
        <v>44</v>
      </c>
      <c r="D9" s="280" t="s">
        <v>23</v>
      </c>
      <c r="E9" s="146" t="s">
        <v>338</v>
      </c>
      <c r="F9" s="58">
        <v>0.68271000000000004</v>
      </c>
      <c r="G9" s="44">
        <v>20.521799999999999</v>
      </c>
      <c r="H9" s="95">
        <v>71271</v>
      </c>
      <c r="I9" s="47">
        <v>1706.2271049936201</v>
      </c>
      <c r="J9" s="45">
        <v>1189</v>
      </c>
      <c r="K9" s="94">
        <v>11466</v>
      </c>
      <c r="L9" s="224">
        <v>3566.5318332461202</v>
      </c>
      <c r="M9" s="224">
        <v>3272</v>
      </c>
      <c r="N9" s="224">
        <v>2347.25</v>
      </c>
      <c r="O9" s="224">
        <v>4379</v>
      </c>
      <c r="P9" s="224">
        <v>1597.9533108495</v>
      </c>
      <c r="Q9" s="165">
        <v>0.23100148337600099</v>
      </c>
      <c r="R9">
        <v>59805</v>
      </c>
      <c r="S9" s="148">
        <v>1349.56371540841</v>
      </c>
      <c r="T9">
        <v>1005</v>
      </c>
      <c r="U9">
        <v>558</v>
      </c>
      <c r="V9">
        <v>1660</v>
      </c>
      <c r="W9" s="148">
        <v>997.08706757774701</v>
      </c>
      <c r="X9" s="183">
        <v>0.39301752941235901</v>
      </c>
      <c r="Y9" s="48" t="s">
        <v>27</v>
      </c>
    </row>
    <row r="10" spans="1:25">
      <c r="A10" s="278"/>
      <c r="B10" s="280"/>
      <c r="C10" s="280"/>
      <c r="D10" s="280"/>
      <c r="E10" s="146" t="s">
        <v>339</v>
      </c>
      <c r="F10" s="58">
        <v>0.68742800000000004</v>
      </c>
      <c r="G10" s="44">
        <v>10.592599999999999</v>
      </c>
      <c r="H10" s="95">
        <v>64446</v>
      </c>
      <c r="I10" s="47">
        <v>1764.82344908916</v>
      </c>
      <c r="J10" s="45">
        <v>1254</v>
      </c>
      <c r="K10" s="94">
        <v>11399</v>
      </c>
      <c r="L10" s="224">
        <v>3507.3295025879502</v>
      </c>
      <c r="M10" s="224">
        <v>3212</v>
      </c>
      <c r="N10" s="224">
        <v>2303</v>
      </c>
      <c r="O10" s="224">
        <v>4323.5</v>
      </c>
      <c r="P10" s="224">
        <v>1578.1868317012099</v>
      </c>
      <c r="Q10" s="165">
        <v>0.230047691085804</v>
      </c>
      <c r="R10">
        <v>53047</v>
      </c>
      <c r="S10" s="148">
        <v>1390.3851867212099</v>
      </c>
      <c r="T10">
        <v>1049</v>
      </c>
      <c r="U10">
        <v>602</v>
      </c>
      <c r="V10">
        <v>1706</v>
      </c>
      <c r="W10" s="148">
        <v>1004.00168340191</v>
      </c>
      <c r="X10" s="183">
        <v>0.372681198444891</v>
      </c>
      <c r="Y10" s="151" t="s">
        <v>358</v>
      </c>
    </row>
    <row r="11" spans="1:25">
      <c r="A11" s="278"/>
      <c r="B11" s="280"/>
      <c r="C11" s="280"/>
      <c r="D11" s="280"/>
      <c r="E11" s="146" t="s">
        <v>340</v>
      </c>
      <c r="F11" s="58">
        <v>0.67855900000000002</v>
      </c>
      <c r="G11" s="44">
        <v>10.413500000000001</v>
      </c>
      <c r="H11" s="95">
        <v>65450</v>
      </c>
      <c r="I11" s="47">
        <v>1789.1770664629501</v>
      </c>
      <c r="J11" s="45">
        <v>1275</v>
      </c>
      <c r="K11" s="94">
        <v>11439</v>
      </c>
      <c r="L11" s="224">
        <v>3493.0851473030898</v>
      </c>
      <c r="M11" s="224">
        <v>3201</v>
      </c>
      <c r="N11" s="224">
        <v>2308.5</v>
      </c>
      <c r="O11" s="224">
        <v>4284</v>
      </c>
      <c r="P11" s="224">
        <v>1563.2111634795101</v>
      </c>
      <c r="Q11" s="165">
        <v>0.23113958793337</v>
      </c>
      <c r="R11">
        <v>54011</v>
      </c>
      <c r="S11" s="148">
        <v>1428.3060487678399</v>
      </c>
      <c r="T11">
        <v>1076</v>
      </c>
      <c r="U11">
        <v>637</v>
      </c>
      <c r="V11">
        <v>1748</v>
      </c>
      <c r="W11" s="148">
        <v>1010.54956493281</v>
      </c>
      <c r="X11" s="183">
        <v>0.362423809970632</v>
      </c>
      <c r="Y11" s="151" t="s">
        <v>359</v>
      </c>
    </row>
    <row r="12" spans="1:25">
      <c r="A12" s="278"/>
      <c r="B12" s="161" t="s">
        <v>28</v>
      </c>
      <c r="C12" s="161" t="s">
        <v>45</v>
      </c>
      <c r="D12" s="161" t="s">
        <v>23</v>
      </c>
      <c r="E12" s="75"/>
      <c r="F12" s="58">
        <v>0.68686499999999995</v>
      </c>
      <c r="G12" s="44">
        <v>11.7926</v>
      </c>
      <c r="H12" s="95">
        <v>73650</v>
      </c>
      <c r="I12" s="47">
        <v>1693.7284860828199</v>
      </c>
      <c r="J12" s="45">
        <v>1245</v>
      </c>
      <c r="K12" s="94">
        <v>11346</v>
      </c>
      <c r="L12" s="224">
        <v>3281.64480874317</v>
      </c>
      <c r="M12" s="224">
        <v>2943</v>
      </c>
      <c r="N12" s="224">
        <v>2140.25</v>
      </c>
      <c r="O12" s="224">
        <v>3954</v>
      </c>
      <c r="P12" s="224">
        <v>1530.05848493452</v>
      </c>
      <c r="Q12" s="165">
        <v>0.23918670349389401</v>
      </c>
      <c r="R12">
        <v>62304</v>
      </c>
      <c r="S12" s="148">
        <v>1404.55766884951</v>
      </c>
      <c r="T12">
        <v>1066</v>
      </c>
      <c r="U12">
        <v>595</v>
      </c>
      <c r="V12">
        <v>1771</v>
      </c>
      <c r="W12" s="148">
        <v>1040.23431311015</v>
      </c>
      <c r="X12" s="183">
        <v>0.38378819705787998</v>
      </c>
      <c r="Y12" s="49" t="s">
        <v>350</v>
      </c>
    </row>
    <row r="13" spans="1:25">
      <c r="A13" s="278"/>
      <c r="B13" s="161" t="s">
        <v>29</v>
      </c>
      <c r="C13" s="161" t="s">
        <v>46</v>
      </c>
      <c r="D13" s="161" t="s">
        <v>23</v>
      </c>
      <c r="E13" s="75"/>
      <c r="F13" s="50">
        <v>0.78038300000000005</v>
      </c>
      <c r="G13" s="44">
        <v>22.000900000000001</v>
      </c>
      <c r="H13" s="95">
        <v>72189</v>
      </c>
      <c r="I13" s="47">
        <v>1269.2746124755799</v>
      </c>
      <c r="J13" s="45">
        <v>915</v>
      </c>
      <c r="K13" s="94">
        <v>8417</v>
      </c>
      <c r="L13" s="224">
        <v>2698.2344065581601</v>
      </c>
      <c r="M13" s="224">
        <v>2467</v>
      </c>
      <c r="N13" s="224">
        <v>1818</v>
      </c>
      <c r="O13" s="224">
        <v>3199</v>
      </c>
      <c r="P13" s="224">
        <v>1228.8137242816499</v>
      </c>
      <c r="Q13" s="165">
        <v>0.23609082518062299</v>
      </c>
      <c r="R13">
        <v>63772</v>
      </c>
      <c r="S13" s="148">
        <v>1080.67217587656</v>
      </c>
      <c r="T13">
        <v>790</v>
      </c>
      <c r="U13">
        <v>336</v>
      </c>
      <c r="V13">
        <v>1455</v>
      </c>
      <c r="W13" s="148">
        <v>891.48083708119896</v>
      </c>
      <c r="X13" s="183">
        <v>0.46310394355523998</v>
      </c>
      <c r="Y13" s="48" t="s">
        <v>370</v>
      </c>
    </row>
    <row r="14" spans="1:25">
      <c r="A14" s="278"/>
      <c r="B14" s="280" t="s">
        <v>30</v>
      </c>
      <c r="C14" s="280" t="s">
        <v>47</v>
      </c>
      <c r="D14" s="280" t="s">
        <v>23</v>
      </c>
      <c r="E14" s="146" t="s">
        <v>338</v>
      </c>
      <c r="F14" s="58">
        <v>0.78614200000000001</v>
      </c>
      <c r="G14" s="44">
        <v>32.011600000000001</v>
      </c>
      <c r="H14" s="95">
        <v>74681</v>
      </c>
      <c r="I14" s="47">
        <v>1617.1599603647501</v>
      </c>
      <c r="J14" s="45">
        <v>1264</v>
      </c>
      <c r="K14" s="94">
        <v>17838</v>
      </c>
      <c r="L14" s="224">
        <v>2334.2694808835099</v>
      </c>
      <c r="M14" s="224">
        <v>2086</v>
      </c>
      <c r="N14" s="224">
        <v>1527</v>
      </c>
      <c r="O14" s="224">
        <v>2780.75</v>
      </c>
      <c r="P14" s="224">
        <v>1116.2385930686</v>
      </c>
      <c r="Q14" s="165">
        <v>0.233702578624258</v>
      </c>
      <c r="R14">
        <v>56843</v>
      </c>
      <c r="S14" s="148">
        <v>1392.1225832556299</v>
      </c>
      <c r="T14">
        <v>1066</v>
      </c>
      <c r="U14">
        <v>684</v>
      </c>
      <c r="V14">
        <v>1630</v>
      </c>
      <c r="W14" s="148">
        <v>976.25033828953099</v>
      </c>
      <c r="X14" s="183">
        <v>0.32073444744996199</v>
      </c>
      <c r="Y14" s="151" t="s">
        <v>351</v>
      </c>
    </row>
    <row r="15" spans="1:25">
      <c r="A15" s="278"/>
      <c r="B15" s="280"/>
      <c r="C15" s="280"/>
      <c r="D15" s="280"/>
      <c r="E15" s="146" t="s">
        <v>339</v>
      </c>
      <c r="F15" s="58">
        <v>0.79369199999999995</v>
      </c>
      <c r="G15" s="44">
        <v>8.2661800000000003</v>
      </c>
      <c r="H15" s="95">
        <v>66674</v>
      </c>
      <c r="I15" s="47">
        <v>1484.0629030806599</v>
      </c>
      <c r="J15" s="45">
        <v>1202</v>
      </c>
      <c r="K15" s="94">
        <v>17421</v>
      </c>
      <c r="L15" s="224">
        <v>2227.5709775558198</v>
      </c>
      <c r="M15" s="224">
        <v>2003</v>
      </c>
      <c r="N15" s="224">
        <v>1465</v>
      </c>
      <c r="O15" s="224">
        <v>2677</v>
      </c>
      <c r="P15" s="224">
        <v>1055.3434121513999</v>
      </c>
      <c r="Q15" s="165">
        <v>0.23447512504320001</v>
      </c>
      <c r="R15">
        <v>49253</v>
      </c>
      <c r="S15" s="148">
        <v>1221.08086817047</v>
      </c>
      <c r="T15">
        <v>997</v>
      </c>
      <c r="U15">
        <v>634</v>
      </c>
      <c r="V15">
        <v>1493</v>
      </c>
      <c r="W15" s="148">
        <v>775.72645808284403</v>
      </c>
      <c r="X15" s="183">
        <v>0.31251702208850402</v>
      </c>
      <c r="Y15" s="151" t="s">
        <v>352</v>
      </c>
    </row>
    <row r="16" spans="1:25">
      <c r="A16" s="278"/>
      <c r="B16" s="280"/>
      <c r="C16" s="280"/>
      <c r="D16" s="280"/>
      <c r="E16" s="146" t="s">
        <v>340</v>
      </c>
      <c r="F16" s="58">
        <v>0.79377500000000001</v>
      </c>
      <c r="G16" s="44">
        <v>8.5340299999999996</v>
      </c>
      <c r="H16" s="95">
        <v>66674</v>
      </c>
      <c r="I16" s="47">
        <v>1484.0629030806599</v>
      </c>
      <c r="J16" s="45">
        <v>1202</v>
      </c>
      <c r="K16" s="94">
        <v>17421</v>
      </c>
      <c r="L16" s="224">
        <v>2227.5709775558198</v>
      </c>
      <c r="M16" s="224">
        <v>2003</v>
      </c>
      <c r="N16" s="224">
        <v>1465</v>
      </c>
      <c r="O16" s="224">
        <v>2677</v>
      </c>
      <c r="P16" s="224">
        <v>1055.3434121513999</v>
      </c>
      <c r="Q16" s="165">
        <v>0.23447512504320001</v>
      </c>
      <c r="R16">
        <v>49253</v>
      </c>
      <c r="S16" s="148">
        <v>1221.08086817047</v>
      </c>
      <c r="T16">
        <v>997</v>
      </c>
      <c r="U16">
        <v>634</v>
      </c>
      <c r="V16">
        <v>1493</v>
      </c>
      <c r="W16" s="148">
        <v>775.72645808284403</v>
      </c>
      <c r="X16" s="183">
        <v>0.31251702208850402</v>
      </c>
      <c r="Y16" s="151" t="s">
        <v>353</v>
      </c>
    </row>
    <row r="17" spans="1:25">
      <c r="A17" s="278"/>
      <c r="B17" s="280"/>
      <c r="C17" s="280"/>
      <c r="D17" s="280"/>
      <c r="E17" s="146" t="s">
        <v>341</v>
      </c>
      <c r="F17" s="58">
        <v>0.79350699999999996</v>
      </c>
      <c r="G17" s="44">
        <v>8.6210699999999996</v>
      </c>
      <c r="H17" s="95">
        <v>66922</v>
      </c>
      <c r="I17" s="47">
        <v>1489.9443830130599</v>
      </c>
      <c r="J17" s="45">
        <v>1211</v>
      </c>
      <c r="K17" s="94">
        <v>17412</v>
      </c>
      <c r="L17" s="224">
        <v>2234.4902366184201</v>
      </c>
      <c r="M17" s="224">
        <v>2003</v>
      </c>
      <c r="N17" s="224">
        <v>1467</v>
      </c>
      <c r="O17" s="224">
        <v>2679</v>
      </c>
      <c r="P17" s="224">
        <v>1060.3052811879199</v>
      </c>
      <c r="Q17" s="165">
        <v>0.23491551536803301</v>
      </c>
      <c r="R17">
        <v>49510</v>
      </c>
      <c r="S17" s="148">
        <v>1228.09763684104</v>
      </c>
      <c r="T17">
        <v>1000</v>
      </c>
      <c r="U17">
        <v>639</v>
      </c>
      <c r="V17">
        <v>1504</v>
      </c>
      <c r="W17" s="148">
        <v>781.24150439988398</v>
      </c>
      <c r="X17" s="183">
        <v>0.31165933515440303</v>
      </c>
      <c r="Y17" s="151" t="s">
        <v>354</v>
      </c>
    </row>
    <row r="18" spans="1:25">
      <c r="A18" s="278"/>
      <c r="B18" s="280"/>
      <c r="C18" s="280"/>
      <c r="D18" s="280"/>
      <c r="E18" s="146" t="s">
        <v>342</v>
      </c>
      <c r="F18" s="58">
        <v>0.79373400000000005</v>
      </c>
      <c r="G18" s="44">
        <v>8.5353300000000001</v>
      </c>
      <c r="H18" s="95">
        <v>66696</v>
      </c>
      <c r="I18" s="47">
        <v>1493.7074637159601</v>
      </c>
      <c r="J18" s="45">
        <v>1210</v>
      </c>
      <c r="K18" s="94">
        <v>17371</v>
      </c>
      <c r="L18" s="224">
        <v>2236.5142478844</v>
      </c>
      <c r="M18" s="224">
        <v>2010</v>
      </c>
      <c r="N18" s="224">
        <v>1473.5</v>
      </c>
      <c r="O18" s="224">
        <v>2674</v>
      </c>
      <c r="P18" s="224">
        <v>1054.4987121305401</v>
      </c>
      <c r="Q18" s="165">
        <v>0.23455853243911101</v>
      </c>
      <c r="R18">
        <v>49325</v>
      </c>
      <c r="S18" s="148">
        <v>1232.10996452103</v>
      </c>
      <c r="T18">
        <v>998</v>
      </c>
      <c r="U18">
        <v>639</v>
      </c>
      <c r="V18">
        <v>1510</v>
      </c>
      <c r="W18" s="148">
        <v>786.96257196807096</v>
      </c>
      <c r="X18" s="183">
        <v>0.31298650486101398</v>
      </c>
      <c r="Y18" s="151" t="s">
        <v>355</v>
      </c>
    </row>
    <row r="19" spans="1:25">
      <c r="A19" s="278"/>
      <c r="B19" s="280" t="s">
        <v>31</v>
      </c>
      <c r="C19" s="280" t="s">
        <v>48</v>
      </c>
      <c r="D19" s="280" t="s">
        <v>23</v>
      </c>
      <c r="E19" s="146" t="s">
        <v>338</v>
      </c>
      <c r="F19" s="58">
        <v>0.74585699999999999</v>
      </c>
      <c r="G19" s="44">
        <v>16.508800000000001</v>
      </c>
      <c r="H19" s="95">
        <v>77699</v>
      </c>
      <c r="I19" s="47">
        <v>1416.57215665581</v>
      </c>
      <c r="J19" s="45">
        <v>1178</v>
      </c>
      <c r="K19" s="94">
        <v>12125</v>
      </c>
      <c r="L19" s="224">
        <v>2249.1510103092801</v>
      </c>
      <c r="M19" s="224">
        <v>2005</v>
      </c>
      <c r="N19" s="224">
        <v>1516</v>
      </c>
      <c r="O19" s="224">
        <v>2655</v>
      </c>
      <c r="P19" s="224">
        <v>1034.5160405388201</v>
      </c>
      <c r="Q19" s="165">
        <v>0.22058008179130201</v>
      </c>
      <c r="R19">
        <v>65574</v>
      </c>
      <c r="S19" s="148">
        <v>1262.6236618171799</v>
      </c>
      <c r="T19">
        <v>1053</v>
      </c>
      <c r="U19">
        <v>658</v>
      </c>
      <c r="V19">
        <v>1586</v>
      </c>
      <c r="W19" s="148">
        <v>796.31891900922096</v>
      </c>
      <c r="X19" s="183">
        <v>0.36497081920791302</v>
      </c>
      <c r="Y19" s="272" t="s">
        <v>350</v>
      </c>
    </row>
    <row r="20" spans="1:25">
      <c r="A20" s="278"/>
      <c r="B20" s="280"/>
      <c r="C20" s="280"/>
      <c r="D20" s="280"/>
      <c r="E20" s="146" t="s">
        <v>339</v>
      </c>
      <c r="F20" s="58">
        <v>0.75737200000000005</v>
      </c>
      <c r="G20" s="44">
        <v>8.7491000000000003</v>
      </c>
      <c r="H20" s="95">
        <v>69949</v>
      </c>
      <c r="I20" s="47">
        <v>1441.65913737151</v>
      </c>
      <c r="J20" s="45">
        <v>1198</v>
      </c>
      <c r="K20" s="94">
        <v>11908</v>
      </c>
      <c r="L20" s="224">
        <v>2234.9295431642599</v>
      </c>
      <c r="M20" s="224">
        <v>1989</v>
      </c>
      <c r="N20" s="224">
        <v>1505</v>
      </c>
      <c r="O20" s="224">
        <v>2630.25</v>
      </c>
      <c r="P20" s="224">
        <v>1029.1540790398301</v>
      </c>
      <c r="Q20" s="165">
        <v>0.219586530462935</v>
      </c>
      <c r="R20">
        <v>58041</v>
      </c>
      <c r="S20" s="148">
        <v>1278.9075653417401</v>
      </c>
      <c r="T20">
        <v>1069</v>
      </c>
      <c r="U20">
        <v>686</v>
      </c>
      <c r="V20">
        <v>1593</v>
      </c>
      <c r="W20" s="148">
        <v>786.69263380376799</v>
      </c>
      <c r="X20" s="183">
        <v>0.33935755984492599</v>
      </c>
      <c r="Y20" s="272"/>
    </row>
    <row r="21" spans="1:25">
      <c r="A21" s="278"/>
      <c r="B21" s="280"/>
      <c r="C21" s="280"/>
      <c r="D21" s="280"/>
      <c r="E21" s="146" t="s">
        <v>340</v>
      </c>
      <c r="F21" s="58">
        <v>0.77051700000000001</v>
      </c>
      <c r="G21" s="44">
        <v>8.1480800000000002</v>
      </c>
      <c r="H21" s="95">
        <v>71085</v>
      </c>
      <c r="I21" s="47">
        <v>1389.17116128578</v>
      </c>
      <c r="J21" s="45">
        <v>1163</v>
      </c>
      <c r="K21" s="94">
        <v>11860</v>
      </c>
      <c r="L21" s="224">
        <v>2211.2962057335599</v>
      </c>
      <c r="M21" s="224">
        <v>1961</v>
      </c>
      <c r="N21" s="224">
        <v>1483</v>
      </c>
      <c r="O21" s="224">
        <v>2595.25</v>
      </c>
      <c r="P21" s="224">
        <v>1026.65495491205</v>
      </c>
      <c r="Q21" s="165">
        <v>0.21913164504659999</v>
      </c>
      <c r="R21">
        <v>59225</v>
      </c>
      <c r="S21" s="148">
        <v>1224.53793161672</v>
      </c>
      <c r="T21">
        <v>1032</v>
      </c>
      <c r="U21">
        <v>652</v>
      </c>
      <c r="V21">
        <v>1541</v>
      </c>
      <c r="W21" s="148">
        <v>751.22732400220502</v>
      </c>
      <c r="X21" s="183">
        <v>0.35262933926864198</v>
      </c>
      <c r="Y21" s="272"/>
    </row>
    <row r="22" spans="1:25">
      <c r="A22" s="278"/>
      <c r="B22" s="280" t="s">
        <v>32</v>
      </c>
      <c r="C22" s="280" t="s">
        <v>49</v>
      </c>
      <c r="D22" s="280" t="s">
        <v>23</v>
      </c>
      <c r="E22" s="75" t="s">
        <v>338</v>
      </c>
      <c r="F22" s="58">
        <v>0.74083699999999997</v>
      </c>
      <c r="G22" s="44">
        <v>90.179599999999994</v>
      </c>
      <c r="H22" s="95">
        <v>67310</v>
      </c>
      <c r="I22" s="47">
        <v>1303.04292081414</v>
      </c>
      <c r="J22" s="45">
        <v>880</v>
      </c>
      <c r="K22" s="94">
        <v>9772</v>
      </c>
      <c r="L22" s="224">
        <v>2836.57367990176</v>
      </c>
      <c r="M22" s="224">
        <v>2575</v>
      </c>
      <c r="N22" s="224">
        <v>2000</v>
      </c>
      <c r="O22" s="224">
        <v>3223</v>
      </c>
      <c r="P22" s="224">
        <v>1088.1416718537901</v>
      </c>
      <c r="Q22" s="165">
        <v>0.22726130966673999</v>
      </c>
      <c r="R22">
        <v>57538</v>
      </c>
      <c r="S22" s="148">
        <v>1042.5948242900299</v>
      </c>
      <c r="T22">
        <v>725</v>
      </c>
      <c r="U22">
        <v>348</v>
      </c>
      <c r="V22">
        <v>1395</v>
      </c>
      <c r="W22" s="148">
        <v>830.3389376993</v>
      </c>
      <c r="X22" s="183">
        <v>0.456128844571209</v>
      </c>
      <c r="Y22" s="272"/>
    </row>
    <row r="23" spans="1:25">
      <c r="A23" s="278"/>
      <c r="B23" s="280"/>
      <c r="C23" s="280"/>
      <c r="D23" s="280"/>
      <c r="E23" s="146" t="s">
        <v>339</v>
      </c>
      <c r="F23" s="58">
        <v>0.74557300000000004</v>
      </c>
      <c r="G23" s="44">
        <v>41.396500000000003</v>
      </c>
      <c r="H23" s="95">
        <v>63746</v>
      </c>
      <c r="I23" s="47">
        <v>1301.31126658928</v>
      </c>
      <c r="J23" s="45">
        <v>900</v>
      </c>
      <c r="K23" s="94">
        <v>9688</v>
      </c>
      <c r="L23" s="224">
        <v>2745.7981007431899</v>
      </c>
      <c r="M23" s="224">
        <v>2527</v>
      </c>
      <c r="N23" s="224">
        <v>1958</v>
      </c>
      <c r="O23" s="224">
        <v>3177</v>
      </c>
      <c r="P23" s="224">
        <v>1062.6816548674799</v>
      </c>
      <c r="Q23" s="165">
        <v>0.22512641172669201</v>
      </c>
      <c r="R23">
        <v>54058</v>
      </c>
      <c r="S23" s="148">
        <v>1042.4376780494999</v>
      </c>
      <c r="T23">
        <v>733</v>
      </c>
      <c r="U23">
        <v>347</v>
      </c>
      <c r="V23">
        <v>1398</v>
      </c>
      <c r="W23" s="148">
        <v>829.76542274582096</v>
      </c>
      <c r="X23" s="183">
        <v>0.46208921441713702</v>
      </c>
      <c r="Y23" s="272"/>
    </row>
    <row r="24" spans="1:25">
      <c r="A24" s="278"/>
      <c r="B24" s="280"/>
      <c r="C24" s="280"/>
      <c r="D24" s="280"/>
      <c r="E24" s="146" t="s">
        <v>340</v>
      </c>
      <c r="F24" s="58">
        <v>0.73932600000000004</v>
      </c>
      <c r="G24" s="44">
        <v>19.646999999999998</v>
      </c>
      <c r="H24" s="95">
        <v>64807</v>
      </c>
      <c r="I24" s="47">
        <v>1227.9083432345301</v>
      </c>
      <c r="J24" s="45">
        <v>830</v>
      </c>
      <c r="K24" s="94">
        <v>9654</v>
      </c>
      <c r="L24" s="224">
        <v>2675.0032111042101</v>
      </c>
      <c r="M24" s="224">
        <v>2506</v>
      </c>
      <c r="N24" s="224">
        <v>1937.25</v>
      </c>
      <c r="O24" s="224">
        <v>3132</v>
      </c>
      <c r="P24" s="224">
        <v>1035.43314525403</v>
      </c>
      <c r="Q24" s="165">
        <v>0.22513858470525</v>
      </c>
      <c r="R24">
        <v>55153</v>
      </c>
      <c r="S24" s="148">
        <v>974.60836219244698</v>
      </c>
      <c r="T24">
        <v>667</v>
      </c>
      <c r="U24">
        <v>304</v>
      </c>
      <c r="V24">
        <v>1324</v>
      </c>
      <c r="W24" s="148">
        <v>812.87467026774505</v>
      </c>
      <c r="X24" s="183">
        <v>0.47939349869950099</v>
      </c>
      <c r="Y24" s="272"/>
    </row>
    <row r="25" spans="1:25">
      <c r="A25" s="279"/>
      <c r="B25" s="281"/>
      <c r="C25" s="281"/>
      <c r="D25" s="281"/>
      <c r="E25" s="146" t="s">
        <v>341</v>
      </c>
      <c r="F25" s="58">
        <v>0.74363500000000005</v>
      </c>
      <c r="G25" s="44">
        <v>29.869599999999998</v>
      </c>
      <c r="H25" s="61">
        <v>59039</v>
      </c>
      <c r="I25" s="56">
        <v>1211.6674740425799</v>
      </c>
      <c r="J25" s="54">
        <v>859</v>
      </c>
      <c r="K25" s="94">
        <v>9507</v>
      </c>
      <c r="L25" s="224">
        <v>2564.62785316083</v>
      </c>
      <c r="M25" s="224">
        <v>2408</v>
      </c>
      <c r="N25" s="224">
        <v>1864.5</v>
      </c>
      <c r="O25" s="224">
        <v>3033</v>
      </c>
      <c r="P25" s="224">
        <v>990.95941985620004</v>
      </c>
      <c r="Q25" s="165">
        <v>0.218531277592971</v>
      </c>
      <c r="R25">
        <v>49532</v>
      </c>
      <c r="S25" s="148">
        <v>951.98495921828305</v>
      </c>
      <c r="T25">
        <v>665</v>
      </c>
      <c r="U25">
        <v>272</v>
      </c>
      <c r="V25">
        <v>1331</v>
      </c>
      <c r="W25" s="148">
        <v>810.58951014895297</v>
      </c>
      <c r="X25" s="183">
        <v>0.50901648060257498</v>
      </c>
      <c r="Y25" s="273"/>
    </row>
    <row r="26" spans="1:25">
      <c r="A26" s="274" t="s">
        <v>33</v>
      </c>
      <c r="B26" s="162" t="s">
        <v>24</v>
      </c>
      <c r="C26" s="180" t="s">
        <v>42</v>
      </c>
      <c r="D26" s="162" t="s">
        <v>34</v>
      </c>
      <c r="E26" s="15"/>
      <c r="F26" s="168">
        <v>0.73700399999999999</v>
      </c>
      <c r="G26" s="38">
        <v>11.8056</v>
      </c>
      <c r="H26" s="150">
        <v>52685</v>
      </c>
      <c r="I26" s="42">
        <v>1054.3052102116401</v>
      </c>
      <c r="J26" s="45">
        <v>701</v>
      </c>
      <c r="K26" s="39">
        <v>17711</v>
      </c>
      <c r="L26" s="225">
        <v>1812.1368076336701</v>
      </c>
      <c r="M26" s="225">
        <v>1526</v>
      </c>
      <c r="N26" s="225">
        <v>1042</v>
      </c>
      <c r="O26" s="225">
        <v>2183.5</v>
      </c>
      <c r="P26" s="225">
        <v>1059.7992741821399</v>
      </c>
      <c r="Q26" s="167">
        <v>0.304550661604304</v>
      </c>
      <c r="R26" s="39">
        <v>34974</v>
      </c>
      <c r="S26" s="42">
        <v>670.53568365071203</v>
      </c>
      <c r="T26" s="39">
        <v>489</v>
      </c>
      <c r="U26" s="39">
        <v>297</v>
      </c>
      <c r="V26" s="39">
        <v>806</v>
      </c>
      <c r="W26" s="42">
        <v>491.29200274046599</v>
      </c>
      <c r="X26" s="192">
        <v>0.33883520837178899</v>
      </c>
      <c r="Y26" s="43" t="s">
        <v>35</v>
      </c>
    </row>
    <row r="27" spans="1:25">
      <c r="A27" s="275"/>
      <c r="B27" s="161" t="s">
        <v>26</v>
      </c>
      <c r="C27" s="142" t="s">
        <v>44</v>
      </c>
      <c r="D27" s="161" t="s">
        <v>34</v>
      </c>
      <c r="E27" s="75"/>
      <c r="F27" s="58">
        <v>0.74238099999999996</v>
      </c>
      <c r="G27" s="47">
        <v>7.3546399999999998</v>
      </c>
      <c r="H27" s="95">
        <v>48813</v>
      </c>
      <c r="I27" s="47">
        <v>1017.4649990781101</v>
      </c>
      <c r="J27" s="45">
        <v>678</v>
      </c>
      <c r="K27" s="94">
        <v>10657</v>
      </c>
      <c r="L27" s="224">
        <v>1942.55756779581</v>
      </c>
      <c r="M27" s="224">
        <v>1645</v>
      </c>
      <c r="N27" s="224">
        <v>1191</v>
      </c>
      <c r="O27" s="224">
        <v>2288</v>
      </c>
      <c r="P27" s="224">
        <v>1034.0197689167201</v>
      </c>
      <c r="Q27" s="165">
        <v>0.26185073123093799</v>
      </c>
      <c r="R27" s="94">
        <v>38156</v>
      </c>
      <c r="S27" s="47">
        <v>759.085936680994</v>
      </c>
      <c r="T27" s="94">
        <v>528</v>
      </c>
      <c r="U27" s="94">
        <v>314</v>
      </c>
      <c r="V27" s="94">
        <v>915</v>
      </c>
      <c r="W27" s="47">
        <v>586.00121263045799</v>
      </c>
      <c r="X27" s="186">
        <v>0.35163039023068399</v>
      </c>
      <c r="Y27" s="111" t="s">
        <v>35</v>
      </c>
    </row>
    <row r="28" spans="1:25">
      <c r="A28" s="275"/>
      <c r="B28" s="161" t="s">
        <v>28</v>
      </c>
      <c r="C28" s="142" t="s">
        <v>45</v>
      </c>
      <c r="D28" s="161" t="s">
        <v>36</v>
      </c>
      <c r="E28" s="75"/>
      <c r="F28" s="58">
        <v>0.68138699999999996</v>
      </c>
      <c r="G28" s="44">
        <v>21.2606</v>
      </c>
      <c r="H28" s="95">
        <v>56442</v>
      </c>
      <c r="I28" s="47">
        <v>1024.3835087346299</v>
      </c>
      <c r="J28" s="45">
        <v>703</v>
      </c>
      <c r="K28" s="94">
        <v>10490</v>
      </c>
      <c r="L28" s="224">
        <v>2065.6258341277398</v>
      </c>
      <c r="M28" s="224">
        <v>1659.5</v>
      </c>
      <c r="N28" s="224">
        <v>1192</v>
      </c>
      <c r="O28" s="224">
        <v>2319</v>
      </c>
      <c r="P28" s="224">
        <v>1220.2878020272999</v>
      </c>
      <c r="Q28" s="165">
        <v>0.27371706962311099</v>
      </c>
      <c r="R28" s="94">
        <v>45952</v>
      </c>
      <c r="S28" s="47">
        <v>786.68695595403904</v>
      </c>
      <c r="T28" s="94">
        <v>578</v>
      </c>
      <c r="U28" s="94">
        <v>341</v>
      </c>
      <c r="V28" s="94">
        <v>986</v>
      </c>
      <c r="W28" s="47">
        <v>573.05988989824596</v>
      </c>
      <c r="X28" s="186">
        <v>0.35091953089976502</v>
      </c>
      <c r="Y28" s="48" t="s">
        <v>37</v>
      </c>
    </row>
    <row r="29" spans="1:25">
      <c r="A29" s="275"/>
      <c r="B29" s="280" t="s">
        <v>29</v>
      </c>
      <c r="C29" s="283" t="s">
        <v>46</v>
      </c>
      <c r="D29" s="280" t="s">
        <v>38</v>
      </c>
      <c r="E29" s="75" t="s">
        <v>338</v>
      </c>
      <c r="F29" s="58">
        <v>0.74107199999999995</v>
      </c>
      <c r="G29" s="44">
        <v>65.147400000000005</v>
      </c>
      <c r="H29" s="95">
        <v>62529</v>
      </c>
      <c r="I29" s="47">
        <v>910.70124262342301</v>
      </c>
      <c r="J29" s="45">
        <v>592</v>
      </c>
      <c r="K29" s="94">
        <v>7648</v>
      </c>
      <c r="L29" s="224">
        <v>1988.94599895397</v>
      </c>
      <c r="M29" s="224">
        <v>1583</v>
      </c>
      <c r="N29" s="224">
        <v>1131.75</v>
      </c>
      <c r="O29" s="224">
        <v>2206</v>
      </c>
      <c r="P29" s="224">
        <v>1227.3714941511901</v>
      </c>
      <c r="Q29" s="165">
        <v>0.28679563951380899</v>
      </c>
      <c r="R29" s="94">
        <v>54881</v>
      </c>
      <c r="S29" s="47">
        <v>760.44130026785194</v>
      </c>
      <c r="T29" s="94">
        <v>522</v>
      </c>
      <c r="U29" s="94">
        <v>306</v>
      </c>
      <c r="V29" s="94">
        <v>931</v>
      </c>
      <c r="W29" s="47">
        <v>585.22246271972699</v>
      </c>
      <c r="X29" s="186">
        <v>0.36205384528828199</v>
      </c>
      <c r="Y29" s="48" t="s">
        <v>362</v>
      </c>
    </row>
    <row r="30" spans="1:25">
      <c r="A30" s="275"/>
      <c r="B30" s="280"/>
      <c r="C30" s="283"/>
      <c r="D30" s="280"/>
      <c r="E30" s="75" t="s">
        <v>346</v>
      </c>
      <c r="F30" s="58">
        <v>0.738514</v>
      </c>
      <c r="G30" s="44">
        <v>31.167899999999999</v>
      </c>
      <c r="H30" s="95">
        <v>58942</v>
      </c>
      <c r="I30" s="47">
        <v>927.90835058192795</v>
      </c>
      <c r="J30" s="45">
        <v>605</v>
      </c>
      <c r="K30" s="94">
        <v>7572</v>
      </c>
      <c r="L30" s="224">
        <v>1981.9094030639201</v>
      </c>
      <c r="M30" s="224">
        <v>1574</v>
      </c>
      <c r="N30" s="224">
        <v>1123</v>
      </c>
      <c r="O30" s="224">
        <v>2201.25</v>
      </c>
      <c r="P30" s="224">
        <v>1213.74098145791</v>
      </c>
      <c r="Q30" s="165">
        <v>0.28882206906568803</v>
      </c>
      <c r="R30" s="94">
        <v>51370</v>
      </c>
      <c r="S30" s="47">
        <v>772.54732334047105</v>
      </c>
      <c r="T30" s="94">
        <v>528</v>
      </c>
      <c r="U30" s="94">
        <v>308</v>
      </c>
      <c r="V30" s="94">
        <v>952</v>
      </c>
      <c r="W30" s="47">
        <v>596.50021277133999</v>
      </c>
      <c r="X30" s="186">
        <v>0.36617833599503402</v>
      </c>
      <c r="Y30" s="151" t="s">
        <v>364</v>
      </c>
    </row>
    <row r="31" spans="1:25">
      <c r="A31" s="275"/>
      <c r="B31" s="280"/>
      <c r="C31" s="283"/>
      <c r="D31" s="280"/>
      <c r="E31" s="75" t="s">
        <v>347</v>
      </c>
      <c r="F31" s="58">
        <v>0.74581200000000003</v>
      </c>
      <c r="G31" s="44">
        <v>34.576599999999999</v>
      </c>
      <c r="H31" s="95">
        <v>62044</v>
      </c>
      <c r="I31" s="47">
        <v>906.68578750564097</v>
      </c>
      <c r="J31" s="45">
        <v>584</v>
      </c>
      <c r="K31" s="94">
        <v>7634</v>
      </c>
      <c r="L31" s="224">
        <v>1980.7175792507201</v>
      </c>
      <c r="M31" s="224">
        <v>1580</v>
      </c>
      <c r="N31" s="224">
        <v>1124.25</v>
      </c>
      <c r="O31" s="224">
        <v>2194</v>
      </c>
      <c r="P31" s="224">
        <v>1209.13982296725</v>
      </c>
      <c r="Q31" s="165">
        <v>0.28959848792381698</v>
      </c>
      <c r="R31" s="94">
        <v>54410</v>
      </c>
      <c r="S31" s="47">
        <v>755.99365925381403</v>
      </c>
      <c r="T31" s="94">
        <v>515</v>
      </c>
      <c r="U31" s="94">
        <v>302</v>
      </c>
      <c r="V31" s="94">
        <v>923</v>
      </c>
      <c r="W31" s="47">
        <v>586.60918064534997</v>
      </c>
      <c r="X31" s="186">
        <v>0.365961242989152</v>
      </c>
      <c r="Y31" s="151" t="s">
        <v>363</v>
      </c>
    </row>
    <row r="32" spans="1:25">
      <c r="A32" s="275"/>
      <c r="B32" s="280" t="s">
        <v>30</v>
      </c>
      <c r="C32" s="283" t="s">
        <v>47</v>
      </c>
      <c r="D32" s="280" t="s">
        <v>34</v>
      </c>
      <c r="E32" s="146" t="s">
        <v>338</v>
      </c>
      <c r="F32" s="58">
        <v>0.79714200000000002</v>
      </c>
      <c r="G32" s="44">
        <v>42.213799999999999</v>
      </c>
      <c r="H32" s="95">
        <v>59079</v>
      </c>
      <c r="I32" s="47">
        <v>937.98786370791697</v>
      </c>
      <c r="J32" s="45">
        <v>596</v>
      </c>
      <c r="K32" s="94">
        <v>15373</v>
      </c>
      <c r="L32" s="224">
        <v>1914.8909776881501</v>
      </c>
      <c r="M32" s="224">
        <v>1559</v>
      </c>
      <c r="N32" s="224">
        <v>1102</v>
      </c>
      <c r="O32" s="224">
        <v>2204</v>
      </c>
      <c r="P32" s="224">
        <v>1103.9285832383</v>
      </c>
      <c r="Q32" s="165">
        <v>0.28442717174739801</v>
      </c>
      <c r="R32" s="94">
        <v>43706</v>
      </c>
      <c r="S32" s="47">
        <v>594.37528028188399</v>
      </c>
      <c r="T32" s="94">
        <v>448</v>
      </c>
      <c r="U32" s="94">
        <v>273</v>
      </c>
      <c r="V32" s="94">
        <v>730</v>
      </c>
      <c r="W32" s="47">
        <v>417.14970642988402</v>
      </c>
      <c r="X32" s="186">
        <v>0.33950341513578203</v>
      </c>
      <c r="Y32" s="48" t="s">
        <v>371</v>
      </c>
    </row>
    <row r="33" spans="1:26">
      <c r="A33" s="275"/>
      <c r="B33" s="280"/>
      <c r="C33" s="283"/>
      <c r="D33" s="280"/>
      <c r="E33" s="146" t="s">
        <v>348</v>
      </c>
      <c r="F33" s="58">
        <v>0.79225000000000001</v>
      </c>
      <c r="G33" s="44">
        <v>24.373999999999999</v>
      </c>
      <c r="H33" s="95">
        <v>57493</v>
      </c>
      <c r="I33" s="47">
        <v>932.38608178386903</v>
      </c>
      <c r="J33" s="45">
        <v>590</v>
      </c>
      <c r="K33" s="94">
        <v>15285</v>
      </c>
      <c r="L33" s="224">
        <v>1887.66025515211</v>
      </c>
      <c r="M33" s="224">
        <v>1543</v>
      </c>
      <c r="N33" s="224">
        <v>1087</v>
      </c>
      <c r="O33" s="224">
        <v>2179</v>
      </c>
      <c r="P33" s="224">
        <v>1095.27947074028</v>
      </c>
      <c r="Q33" s="165">
        <v>0.283702015856578</v>
      </c>
      <c r="R33" s="94">
        <v>42208</v>
      </c>
      <c r="S33" s="47">
        <v>586.44773502653504</v>
      </c>
      <c r="T33" s="94">
        <v>439</v>
      </c>
      <c r="U33" s="94">
        <v>267</v>
      </c>
      <c r="V33" s="94">
        <v>718</v>
      </c>
      <c r="W33" s="47">
        <v>415.80928822138702</v>
      </c>
      <c r="X33" s="186">
        <v>0.33841235111889101</v>
      </c>
      <c r="Y33" s="48" t="s">
        <v>365</v>
      </c>
    </row>
    <row r="34" spans="1:26">
      <c r="A34" s="275"/>
      <c r="B34" s="280"/>
      <c r="C34" s="283"/>
      <c r="D34" s="280"/>
      <c r="E34" s="146" t="s">
        <v>349</v>
      </c>
      <c r="F34" s="58">
        <v>0.79877299999999996</v>
      </c>
      <c r="G34" s="44">
        <v>19.998999999999999</v>
      </c>
      <c r="H34" s="95">
        <v>54460</v>
      </c>
      <c r="I34" s="47">
        <v>929.22331986779295</v>
      </c>
      <c r="J34" s="45">
        <v>597</v>
      </c>
      <c r="K34" s="94">
        <v>15144</v>
      </c>
      <c r="L34" s="224">
        <v>1838.87823560486</v>
      </c>
      <c r="M34" s="224">
        <v>1507</v>
      </c>
      <c r="N34" s="224">
        <v>1059</v>
      </c>
      <c r="O34" s="224">
        <v>2115.25</v>
      </c>
      <c r="P34" s="224">
        <v>1052.45542561142</v>
      </c>
      <c r="Q34" s="165">
        <v>0.28055647004630702</v>
      </c>
      <c r="R34" s="94">
        <v>39316</v>
      </c>
      <c r="S34" s="47">
        <v>578.83635161257496</v>
      </c>
      <c r="T34" s="94">
        <v>433</v>
      </c>
      <c r="U34" s="94">
        <v>262</v>
      </c>
      <c r="V34" s="94">
        <v>712</v>
      </c>
      <c r="W34" s="47">
        <v>411.10058732655699</v>
      </c>
      <c r="X34" s="186">
        <v>0.35784281851718902</v>
      </c>
      <c r="Y34" s="48" t="s">
        <v>366</v>
      </c>
    </row>
    <row r="35" spans="1:26">
      <c r="A35" s="275"/>
      <c r="B35" s="161" t="s">
        <v>31</v>
      </c>
      <c r="C35" s="142" t="s">
        <v>48</v>
      </c>
      <c r="D35" s="161" t="s">
        <v>39</v>
      </c>
      <c r="E35" s="146" t="s">
        <v>338</v>
      </c>
      <c r="F35" s="58">
        <v>0.826797</v>
      </c>
      <c r="G35" s="44">
        <v>63.497700000000002</v>
      </c>
      <c r="H35" s="95">
        <v>55575</v>
      </c>
      <c r="I35" s="47">
        <v>924.26078272604605</v>
      </c>
      <c r="J35" s="45">
        <v>688</v>
      </c>
      <c r="K35" s="94">
        <v>10918</v>
      </c>
      <c r="L35" s="224">
        <v>1628.0194174757301</v>
      </c>
      <c r="M35" s="224">
        <v>1398</v>
      </c>
      <c r="N35" s="224">
        <v>1006</v>
      </c>
      <c r="O35" s="224">
        <v>1970.75</v>
      </c>
      <c r="P35" s="224">
        <v>851.99569530514304</v>
      </c>
      <c r="Q35" s="165">
        <v>0.25225870526990601</v>
      </c>
      <c r="R35" s="94">
        <v>44657</v>
      </c>
      <c r="S35" s="47">
        <v>752.20182726112398</v>
      </c>
      <c r="T35" s="94">
        <v>581</v>
      </c>
      <c r="U35" s="94">
        <v>373</v>
      </c>
      <c r="V35" s="94">
        <v>933</v>
      </c>
      <c r="W35" s="47">
        <v>505.16670570477902</v>
      </c>
      <c r="X35" s="186">
        <v>0.32648600075228101</v>
      </c>
      <c r="Y35" s="48" t="s">
        <v>368</v>
      </c>
    </row>
    <row r="36" spans="1:26">
      <c r="A36" s="275"/>
      <c r="B36" s="280" t="s">
        <v>24</v>
      </c>
      <c r="C36" s="283" t="s">
        <v>42</v>
      </c>
      <c r="D36" s="161" t="s">
        <v>40</v>
      </c>
      <c r="E36" s="75" t="s">
        <v>345</v>
      </c>
      <c r="F36" s="58">
        <v>0.81212099999999998</v>
      </c>
      <c r="G36" s="44">
        <v>11.229200000000001</v>
      </c>
      <c r="H36" s="95">
        <v>39714</v>
      </c>
      <c r="I36" s="47">
        <v>1118.67119907337</v>
      </c>
      <c r="J36" s="45">
        <v>756</v>
      </c>
      <c r="K36" s="94">
        <v>15933</v>
      </c>
      <c r="L36" s="224">
        <v>1858.2177242201701</v>
      </c>
      <c r="M36" s="224">
        <v>1510</v>
      </c>
      <c r="N36" s="224">
        <v>1065</v>
      </c>
      <c r="O36" s="224">
        <v>2130</v>
      </c>
      <c r="P36" s="224">
        <v>1117.97445101534</v>
      </c>
      <c r="Q36" s="165">
        <v>0.31266994556034999</v>
      </c>
      <c r="R36" s="94">
        <v>23781</v>
      </c>
      <c r="S36" s="47">
        <v>623.18342374164297</v>
      </c>
      <c r="T36" s="94">
        <v>416</v>
      </c>
      <c r="U36" s="94">
        <v>250</v>
      </c>
      <c r="V36" s="94">
        <v>759</v>
      </c>
      <c r="W36" s="47">
        <v>498.52763645856197</v>
      </c>
      <c r="X36" s="186">
        <v>0.38012551745359202</v>
      </c>
      <c r="Y36" s="151" t="s">
        <v>367</v>
      </c>
    </row>
    <row r="37" spans="1:26">
      <c r="A37" s="275"/>
      <c r="B37" s="280"/>
      <c r="C37" s="283"/>
      <c r="D37" s="161" t="s">
        <v>40</v>
      </c>
      <c r="E37" s="75" t="s">
        <v>344</v>
      </c>
      <c r="F37" s="58">
        <v>0.79167399999999999</v>
      </c>
      <c r="G37" s="44">
        <v>27.371200000000002</v>
      </c>
      <c r="H37" s="95">
        <v>36349</v>
      </c>
      <c r="I37" s="47">
        <v>1156.0172219318299</v>
      </c>
      <c r="J37" s="45">
        <v>817</v>
      </c>
      <c r="K37" s="94">
        <v>16091</v>
      </c>
      <c r="L37" s="224">
        <v>1831.09514635511</v>
      </c>
      <c r="M37" s="224">
        <v>1469</v>
      </c>
      <c r="N37" s="224">
        <v>1046.5</v>
      </c>
      <c r="O37" s="224">
        <v>2075</v>
      </c>
      <c r="P37" s="224">
        <v>1124.41527613127</v>
      </c>
      <c r="Q37" s="165">
        <v>0.29981778461471298</v>
      </c>
      <c r="R37" s="94">
        <v>20258</v>
      </c>
      <c r="S37" s="47">
        <v>619.80047388686</v>
      </c>
      <c r="T37" s="94">
        <v>393</v>
      </c>
      <c r="U37" s="94">
        <v>233</v>
      </c>
      <c r="V37" s="94">
        <v>747</v>
      </c>
      <c r="W37" s="47">
        <v>527.77162067581799</v>
      </c>
      <c r="X37" s="186">
        <v>0.40221699418660101</v>
      </c>
      <c r="Y37" s="48" t="s">
        <v>689</v>
      </c>
    </row>
    <row r="38" spans="1:26">
      <c r="A38" s="276"/>
      <c r="B38" s="163" t="s">
        <v>30</v>
      </c>
      <c r="C38" s="181" t="s">
        <v>47</v>
      </c>
      <c r="D38" s="163" t="s">
        <v>40</v>
      </c>
      <c r="E38" s="80"/>
      <c r="F38" s="80">
        <v>0.79300000000000004</v>
      </c>
      <c r="G38" s="52">
        <v>12.0495</v>
      </c>
      <c r="H38" s="61">
        <v>40480</v>
      </c>
      <c r="I38" s="56">
        <v>1292.13880928854</v>
      </c>
      <c r="J38" s="54">
        <v>995</v>
      </c>
      <c r="K38" s="53">
        <v>14862</v>
      </c>
      <c r="L38" s="226">
        <v>1934.9552550127801</v>
      </c>
      <c r="M38" s="226">
        <v>1675</v>
      </c>
      <c r="N38" s="226">
        <v>1153</v>
      </c>
      <c r="O38" s="226">
        <v>2348.75</v>
      </c>
      <c r="P38" s="226">
        <v>1065.22763563424</v>
      </c>
      <c r="Q38" s="166">
        <v>0.27136705768375002</v>
      </c>
      <c r="R38" s="53">
        <v>25618</v>
      </c>
      <c r="S38" s="56">
        <v>919.21594191583995</v>
      </c>
      <c r="T38" s="53">
        <v>674</v>
      </c>
      <c r="U38" s="53">
        <v>383</v>
      </c>
      <c r="V38" s="53">
        <v>1174</v>
      </c>
      <c r="W38" s="56">
        <v>702.26271979535898</v>
      </c>
      <c r="X38" s="188">
        <v>0.39803998760818798</v>
      </c>
      <c r="Y38" s="193" t="s">
        <v>369</v>
      </c>
      <c r="Z38" s="200"/>
    </row>
  </sheetData>
  <mergeCells count="28">
    <mergeCell ref="K2:Q2"/>
    <mergeCell ref="R2:X2"/>
    <mergeCell ref="C19:C21"/>
    <mergeCell ref="C22:C25"/>
    <mergeCell ref="C29:C31"/>
    <mergeCell ref="C32:C34"/>
    <mergeCell ref="C36:C37"/>
    <mergeCell ref="C4:C8"/>
    <mergeCell ref="B9:B11"/>
    <mergeCell ref="D9:D11"/>
    <mergeCell ref="C9:C11"/>
    <mergeCell ref="C14:C18"/>
    <mergeCell ref="Y19:Y25"/>
    <mergeCell ref="A26:A38"/>
    <mergeCell ref="A4:A25"/>
    <mergeCell ref="B14:B18"/>
    <mergeCell ref="D14:D18"/>
    <mergeCell ref="D29:D31"/>
    <mergeCell ref="B29:B31"/>
    <mergeCell ref="B32:B34"/>
    <mergeCell ref="D32:D34"/>
    <mergeCell ref="B36:B37"/>
    <mergeCell ref="B22:B25"/>
    <mergeCell ref="D22:D25"/>
    <mergeCell ref="B19:B21"/>
    <mergeCell ref="D19:D21"/>
    <mergeCell ref="B4:B8"/>
    <mergeCell ref="D4:D8"/>
  </mergeCells>
  <pageMargins left="0.75" right="0.75" top="1" bottom="1" header="0.51180555555555496" footer="0.51180555555555496"/>
  <pageSetup firstPageNumber="0"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J18" sqref="J18"/>
    </sheetView>
  </sheetViews>
  <sheetFormatPr baseColWidth="10" defaultColWidth="8.83203125" defaultRowHeight="15" x14ac:dyDescent="0"/>
  <cols>
    <col min="1" max="9" width="11.6640625" customWidth="1"/>
  </cols>
  <sheetData>
    <row r="1" spans="1:7">
      <c r="A1" s="1" t="s">
        <v>954</v>
      </c>
    </row>
    <row r="2" spans="1:7">
      <c r="B2" s="63"/>
      <c r="C2" s="287" t="s">
        <v>50</v>
      </c>
      <c r="D2" s="288"/>
      <c r="E2" s="288"/>
      <c r="F2" s="288"/>
      <c r="G2" s="289"/>
    </row>
    <row r="3" spans="1:7">
      <c r="A3" s="64" t="s">
        <v>19</v>
      </c>
      <c r="B3" s="65" t="s">
        <v>51</v>
      </c>
      <c r="C3" s="248" t="s">
        <v>52</v>
      </c>
      <c r="D3" s="66" t="s">
        <v>53</v>
      </c>
      <c r="E3" s="66" t="s">
        <v>54</v>
      </c>
      <c r="F3" s="66" t="s">
        <v>55</v>
      </c>
      <c r="G3" s="67" t="s">
        <v>56</v>
      </c>
    </row>
    <row r="4" spans="1:7">
      <c r="A4" s="68" t="s">
        <v>24</v>
      </c>
      <c r="B4" s="15" t="s">
        <v>23</v>
      </c>
      <c r="C4" s="249">
        <v>6.6735100000000006E-2</v>
      </c>
      <c r="D4" s="69">
        <v>5.5961999999999998E-2</v>
      </c>
      <c r="E4" s="69">
        <v>6.5095E-2</v>
      </c>
      <c r="F4" s="69">
        <v>0.36599599999999999</v>
      </c>
      <c r="G4" s="70">
        <v>0.61129800000000001</v>
      </c>
    </row>
    <row r="5" spans="1:7">
      <c r="A5" s="71" t="s">
        <v>26</v>
      </c>
      <c r="B5" s="35" t="s">
        <v>23</v>
      </c>
      <c r="C5" s="250">
        <v>5.8606600000000002E-2</v>
      </c>
      <c r="D5" s="72">
        <v>4.53427E-2</v>
      </c>
      <c r="E5" s="72">
        <v>3.1391599999999999E-2</v>
      </c>
      <c r="F5" s="72">
        <v>5.4969299999999999E-2</v>
      </c>
      <c r="G5" s="73">
        <v>0.55056499999999997</v>
      </c>
    </row>
    <row r="6" spans="1:7">
      <c r="A6" s="71" t="s">
        <v>28</v>
      </c>
      <c r="B6" s="35" t="s">
        <v>23</v>
      </c>
      <c r="C6" s="250">
        <v>8.2508100000000001E-2</v>
      </c>
      <c r="D6" s="72">
        <v>6.3192399999999996E-2</v>
      </c>
      <c r="E6" s="72">
        <v>6.9564299999999996E-2</v>
      </c>
      <c r="F6" s="72">
        <v>6.8840600000000002E-2</v>
      </c>
      <c r="G6" s="73">
        <v>0.60180800000000001</v>
      </c>
    </row>
    <row r="7" spans="1:7">
      <c r="A7" s="71" t="s">
        <v>29</v>
      </c>
      <c r="B7" s="35" t="s">
        <v>23</v>
      </c>
      <c r="C7" s="250">
        <v>6.6246799999999995E-2</v>
      </c>
      <c r="D7" s="72">
        <v>5.3285600000000002E-2</v>
      </c>
      <c r="E7" s="72">
        <v>5.5647500000000003E-2</v>
      </c>
      <c r="F7" s="72">
        <v>0.26277400000000001</v>
      </c>
      <c r="G7" s="73">
        <v>0.43795600000000001</v>
      </c>
    </row>
    <row r="8" spans="1:7">
      <c r="A8" s="71" t="s">
        <v>30</v>
      </c>
      <c r="B8" s="35" t="s">
        <v>23</v>
      </c>
      <c r="C8" s="250">
        <v>4.1405499999999998E-2</v>
      </c>
      <c r="D8" s="72">
        <v>3.7687600000000002E-2</v>
      </c>
      <c r="E8" s="72">
        <v>4.5917399999999997E-2</v>
      </c>
      <c r="F8" s="72">
        <v>5.60796E-2</v>
      </c>
      <c r="G8" s="73">
        <v>7.0287500000000003E-2</v>
      </c>
    </row>
    <row r="9" spans="1:7">
      <c r="A9" s="74" t="s">
        <v>31</v>
      </c>
      <c r="B9" s="75" t="s">
        <v>23</v>
      </c>
      <c r="C9" s="250">
        <v>6.7847199999999996E-2</v>
      </c>
      <c r="D9" s="72">
        <v>6.3888899999999998E-2</v>
      </c>
      <c r="E9" s="72">
        <v>6.8527699999999997E-2</v>
      </c>
      <c r="F9" s="72">
        <v>6.95128E-2</v>
      </c>
      <c r="G9" s="73">
        <v>0.26079200000000002</v>
      </c>
    </row>
    <row r="10" spans="1:7">
      <c r="A10" s="76" t="s">
        <v>32</v>
      </c>
      <c r="B10" s="51" t="s">
        <v>23</v>
      </c>
      <c r="C10" s="251">
        <v>5.8606600000000002E-2</v>
      </c>
      <c r="D10" s="77">
        <v>4.53427E-2</v>
      </c>
      <c r="E10" s="77">
        <v>3.1391599999999999E-2</v>
      </c>
      <c r="F10" s="28" t="s">
        <v>57</v>
      </c>
      <c r="G10" s="78">
        <v>0.40209299999999998</v>
      </c>
    </row>
    <row r="11" spans="1:7">
      <c r="A11" s="41" t="s">
        <v>24</v>
      </c>
      <c r="B11" s="15" t="s">
        <v>34</v>
      </c>
      <c r="C11" s="249">
        <v>3.2534800000000003E-2</v>
      </c>
      <c r="D11" s="69">
        <v>5.08114E-2</v>
      </c>
      <c r="E11" s="69">
        <v>6.0385300000000003E-2</v>
      </c>
      <c r="F11" s="69">
        <v>1.7023300000000002E-2</v>
      </c>
      <c r="G11" s="70">
        <v>0.13378000000000001</v>
      </c>
    </row>
    <row r="12" spans="1:7">
      <c r="A12" s="46" t="s">
        <v>24</v>
      </c>
      <c r="B12" s="35" t="s">
        <v>58</v>
      </c>
      <c r="C12" s="250">
        <v>1.01061E-2</v>
      </c>
      <c r="D12" s="72">
        <v>1.35754E-2</v>
      </c>
      <c r="E12" s="72">
        <v>1.6159900000000001E-2</v>
      </c>
      <c r="F12" s="72">
        <v>9.5447899999999992E-3</v>
      </c>
      <c r="G12" s="73">
        <v>4.1297500000000001E-2</v>
      </c>
    </row>
    <row r="13" spans="1:7">
      <c r="A13" s="46" t="s">
        <v>24</v>
      </c>
      <c r="B13" s="35" t="s">
        <v>59</v>
      </c>
      <c r="C13" s="250">
        <v>1.2260099999999999E-2</v>
      </c>
      <c r="D13" s="72">
        <v>1.85986E-2</v>
      </c>
      <c r="E13" s="72">
        <v>2.16364E-2</v>
      </c>
      <c r="F13" s="72">
        <v>1.23213E-2</v>
      </c>
      <c r="G13" s="73">
        <v>7.6195299999999994E-2</v>
      </c>
    </row>
    <row r="14" spans="1:7">
      <c r="A14" s="46" t="s">
        <v>26</v>
      </c>
      <c r="B14" s="35" t="s">
        <v>34</v>
      </c>
      <c r="C14" s="250">
        <v>3.4832599999999998E-2</v>
      </c>
      <c r="D14" s="72">
        <v>5.4919099999999998E-2</v>
      </c>
      <c r="E14" s="72">
        <v>6.03717E-2</v>
      </c>
      <c r="F14" s="72">
        <v>2.4329099999999999E-2</v>
      </c>
      <c r="G14" s="73">
        <v>0.14712</v>
      </c>
    </row>
    <row r="15" spans="1:7">
      <c r="A15" s="46" t="s">
        <v>28</v>
      </c>
      <c r="B15" s="35" t="s">
        <v>36</v>
      </c>
      <c r="C15" s="250">
        <v>4.7939900000000001E-2</v>
      </c>
      <c r="D15" s="72">
        <v>6.4726199999999998E-2</v>
      </c>
      <c r="E15" s="72">
        <v>7.2039199999999998E-2</v>
      </c>
      <c r="F15" s="72">
        <v>3.474E-2</v>
      </c>
      <c r="G15" s="73">
        <v>0.11215</v>
      </c>
    </row>
    <row r="16" spans="1:7">
      <c r="A16" s="46" t="s">
        <v>29</v>
      </c>
      <c r="B16" s="35" t="s">
        <v>38</v>
      </c>
      <c r="C16" s="250">
        <v>2.68527E-2</v>
      </c>
      <c r="D16" s="72">
        <v>4.82461E-2</v>
      </c>
      <c r="E16" s="72">
        <v>4.6302599999999999E-2</v>
      </c>
      <c r="F16" s="72">
        <v>6.4748200000000006E-2</v>
      </c>
      <c r="G16" s="73">
        <v>6.8442799999999998E-2</v>
      </c>
    </row>
    <row r="17" spans="1:7">
      <c r="A17" s="46" t="s">
        <v>30</v>
      </c>
      <c r="B17" s="35" t="s">
        <v>34</v>
      </c>
      <c r="C17" s="250">
        <v>3.3833500000000002E-2</v>
      </c>
      <c r="D17" s="72">
        <v>2.6714600000000002E-2</v>
      </c>
      <c r="E17" s="72">
        <v>3.0750199999999998E-2</v>
      </c>
      <c r="F17" s="72">
        <v>1.86768E-2</v>
      </c>
      <c r="G17" s="73">
        <v>4.3060399999999999E-2</v>
      </c>
    </row>
    <row r="18" spans="1:7">
      <c r="A18" s="46" t="s">
        <v>30</v>
      </c>
      <c r="B18" s="35" t="s">
        <v>34</v>
      </c>
      <c r="C18" s="250">
        <v>3.6026599999999999E-2</v>
      </c>
      <c r="D18" s="72">
        <v>2.8013699999999999E-2</v>
      </c>
      <c r="E18" s="72">
        <v>3.1393200000000003E-2</v>
      </c>
      <c r="F18" s="72">
        <v>2.00456E-2</v>
      </c>
      <c r="G18" s="73">
        <v>5.0168200000000003E-2</v>
      </c>
    </row>
    <row r="19" spans="1:7">
      <c r="A19" s="46" t="s">
        <v>30</v>
      </c>
      <c r="B19" s="35" t="s">
        <v>40</v>
      </c>
      <c r="C19" s="250">
        <v>3.5905199999999998E-2</v>
      </c>
      <c r="D19" s="72">
        <v>2.2296099999999999E-2</v>
      </c>
      <c r="E19" s="72">
        <v>2.95897E-2</v>
      </c>
      <c r="F19" s="72">
        <v>1.7945800000000001E-2</v>
      </c>
      <c r="G19" s="73">
        <v>5.54054E-2</v>
      </c>
    </row>
    <row r="20" spans="1:7">
      <c r="A20" s="79" t="s">
        <v>31</v>
      </c>
      <c r="B20" s="80" t="s">
        <v>39</v>
      </c>
      <c r="C20" s="251">
        <v>1.4128399999999999E-2</v>
      </c>
      <c r="D20" s="77">
        <v>1.1249500000000001E-2</v>
      </c>
      <c r="E20" s="77">
        <v>1.36989E-2</v>
      </c>
      <c r="F20" s="77">
        <v>1.05927E-2</v>
      </c>
      <c r="G20" s="78">
        <v>2.2757800000000002E-2</v>
      </c>
    </row>
    <row r="21" spans="1:7">
      <c r="A21" s="75" t="s">
        <v>60</v>
      </c>
      <c r="B21" s="62"/>
      <c r="C21" s="62"/>
      <c r="D21" s="62"/>
      <c r="E21" s="62"/>
      <c r="F21" s="62"/>
      <c r="G21" s="62"/>
    </row>
    <row r="22" spans="1:7">
      <c r="A22" s="62"/>
      <c r="B22" s="62"/>
      <c r="C22" s="62"/>
      <c r="D22" s="62"/>
      <c r="E22" s="62"/>
      <c r="F22" s="62"/>
      <c r="G22" s="62"/>
    </row>
  </sheetData>
  <mergeCells count="1">
    <mergeCell ref="C2:G2"/>
  </mergeCells>
  <pageMargins left="0.75" right="0.75" top="1" bottom="1" header="0.51180555555555496" footer="0.51180555555555496"/>
  <pageSetup firstPageNumber="0"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A2" sqref="A2"/>
    </sheetView>
  </sheetViews>
  <sheetFormatPr baseColWidth="10" defaultColWidth="8.83203125" defaultRowHeight="15" x14ac:dyDescent="0"/>
  <cols>
    <col min="1" max="7" width="8.83203125" style="62"/>
  </cols>
  <sheetData>
    <row r="1" spans="1:9">
      <c r="A1" s="1" t="s">
        <v>955</v>
      </c>
      <c r="B1" s="1"/>
      <c r="C1"/>
      <c r="D1"/>
      <c r="E1"/>
      <c r="F1"/>
      <c r="G1"/>
    </row>
    <row r="2" spans="1:9">
      <c r="A2" s="36"/>
      <c r="B2" s="290" t="s">
        <v>41</v>
      </c>
      <c r="C2" s="290"/>
      <c r="D2" s="291" t="s">
        <v>693</v>
      </c>
      <c r="E2" s="292"/>
      <c r="F2" s="292"/>
      <c r="G2" s="292"/>
      <c r="H2" s="292"/>
      <c r="I2" s="293"/>
    </row>
    <row r="3" spans="1:9" ht="30">
      <c r="A3" s="59" t="s">
        <v>19</v>
      </c>
      <c r="B3" s="60" t="s">
        <v>377</v>
      </c>
      <c r="C3" s="201" t="s">
        <v>43</v>
      </c>
      <c r="D3" s="202" t="s">
        <v>694</v>
      </c>
      <c r="E3" s="60" t="s">
        <v>692</v>
      </c>
      <c r="F3" s="60" t="s">
        <v>695</v>
      </c>
      <c r="G3" s="201" t="s">
        <v>691</v>
      </c>
      <c r="H3" s="60" t="s">
        <v>696</v>
      </c>
      <c r="I3" s="201" t="s">
        <v>683</v>
      </c>
    </row>
    <row r="4" spans="1:9">
      <c r="A4" s="35" t="s">
        <v>24</v>
      </c>
      <c r="B4" s="46" t="s">
        <v>42</v>
      </c>
      <c r="C4" s="170">
        <v>28299638</v>
      </c>
      <c r="D4" s="204">
        <v>25249245</v>
      </c>
      <c r="E4" s="172">
        <v>6370714</v>
      </c>
      <c r="F4" s="172">
        <v>4188527</v>
      </c>
      <c r="G4" s="170">
        <v>394781</v>
      </c>
      <c r="H4" s="203">
        <v>30082</v>
      </c>
      <c r="I4" s="40">
        <v>1419.36</v>
      </c>
    </row>
    <row r="5" spans="1:9">
      <c r="A5" s="35" t="s">
        <v>26</v>
      </c>
      <c r="B5" s="46" t="s">
        <v>44</v>
      </c>
      <c r="C5" s="170">
        <v>26598660</v>
      </c>
      <c r="D5" s="205">
        <v>24255877</v>
      </c>
      <c r="E5" s="172">
        <v>6314282</v>
      </c>
      <c r="F5" s="172">
        <v>4161881</v>
      </c>
      <c r="G5" s="170">
        <v>394781</v>
      </c>
      <c r="H5" s="172">
        <v>27296</v>
      </c>
      <c r="I5" s="45">
        <v>1453.57</v>
      </c>
    </row>
    <row r="6" spans="1:9">
      <c r="A6" s="35" t="s">
        <v>28</v>
      </c>
      <c r="B6" s="46" t="s">
        <v>45</v>
      </c>
      <c r="C6" s="170">
        <v>28451114</v>
      </c>
      <c r="D6" s="205">
        <v>22238752</v>
      </c>
      <c r="E6" s="172">
        <v>6392042</v>
      </c>
      <c r="F6" s="172">
        <v>4138326</v>
      </c>
      <c r="G6" s="170">
        <v>394781</v>
      </c>
      <c r="H6" s="172">
        <v>27356</v>
      </c>
      <c r="I6" s="45">
        <v>1451.83</v>
      </c>
    </row>
    <row r="7" spans="1:9">
      <c r="A7" s="35" t="s">
        <v>29</v>
      </c>
      <c r="B7" s="46" t="s">
        <v>46</v>
      </c>
      <c r="C7" s="170">
        <v>25642482</v>
      </c>
      <c r="D7" s="205">
        <v>20823244</v>
      </c>
      <c r="E7" s="172">
        <v>6582572</v>
      </c>
      <c r="F7" s="172">
        <v>4264445</v>
      </c>
      <c r="G7" s="170">
        <v>394781</v>
      </c>
      <c r="H7" s="172">
        <v>25729</v>
      </c>
      <c r="I7" s="45">
        <v>1313.77</v>
      </c>
    </row>
    <row r="8" spans="1:9">
      <c r="A8" s="35" t="s">
        <v>30</v>
      </c>
      <c r="B8" s="46" t="s">
        <v>47</v>
      </c>
      <c r="C8" s="170">
        <v>21342779</v>
      </c>
      <c r="D8" s="205">
        <v>8980995</v>
      </c>
      <c r="E8" s="172">
        <v>6411922</v>
      </c>
      <c r="F8" s="172">
        <v>3919152</v>
      </c>
      <c r="G8" s="170">
        <v>394781</v>
      </c>
      <c r="H8" s="172">
        <v>36974</v>
      </c>
      <c r="I8" s="45">
        <v>1172.78</v>
      </c>
    </row>
    <row r="9" spans="1:9">
      <c r="A9" s="35" t="s">
        <v>31</v>
      </c>
      <c r="B9" s="46" t="s">
        <v>48</v>
      </c>
      <c r="C9" s="170">
        <v>24713205</v>
      </c>
      <c r="D9" s="205">
        <v>9401780</v>
      </c>
      <c r="E9" s="172">
        <v>7394316</v>
      </c>
      <c r="F9" s="172">
        <v>4317737</v>
      </c>
      <c r="G9" s="170">
        <v>394781</v>
      </c>
      <c r="H9" s="172">
        <v>40445</v>
      </c>
      <c r="I9" s="45">
        <v>1102.6600000000001</v>
      </c>
    </row>
    <row r="10" spans="1:9">
      <c r="A10" s="51" t="s">
        <v>32</v>
      </c>
      <c r="B10" s="55" t="s">
        <v>49</v>
      </c>
      <c r="C10" s="171">
        <v>21342779</v>
      </c>
      <c r="D10" s="206">
        <v>14167606</v>
      </c>
      <c r="E10" s="173">
        <v>7898728</v>
      </c>
      <c r="F10" s="173">
        <v>5098967</v>
      </c>
      <c r="G10" s="171">
        <v>394781</v>
      </c>
      <c r="H10" s="173">
        <v>24423</v>
      </c>
      <c r="I10" s="54">
        <v>1279.51</v>
      </c>
    </row>
    <row r="11" spans="1:9">
      <c r="F11"/>
      <c r="G11"/>
    </row>
  </sheetData>
  <mergeCells count="2">
    <mergeCell ref="B2:C2"/>
    <mergeCell ref="D2:I2"/>
  </mergeCells>
  <pageMargins left="0.75" right="0.75" top="1" bottom="1" header="0.51180555555555496" footer="0.51180555555555496"/>
  <pageSetup firstPageNumber="0"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2"/>
  <sheetViews>
    <sheetView workbookViewId="0">
      <selection activeCell="A252" sqref="A252:C252"/>
    </sheetView>
  </sheetViews>
  <sheetFormatPr baseColWidth="10" defaultColWidth="8.83203125" defaultRowHeight="15" x14ac:dyDescent="0"/>
  <cols>
    <col min="2" max="3" width="12.33203125" customWidth="1"/>
    <col min="5" max="5" width="16.83203125" customWidth="1"/>
    <col min="13" max="14" width="16" customWidth="1"/>
  </cols>
  <sheetData>
    <row r="1" spans="1:7">
      <c r="A1" s="1" t="s">
        <v>934</v>
      </c>
    </row>
    <row r="2" spans="1:7">
      <c r="A2" s="84" t="s">
        <v>61</v>
      </c>
      <c r="B2" s="84" t="s">
        <v>62</v>
      </c>
      <c r="C2" s="84" t="s">
        <v>63</v>
      </c>
      <c r="D2" s="84" t="s">
        <v>590</v>
      </c>
      <c r="E2" s="84" t="s">
        <v>589</v>
      </c>
      <c r="F2" s="1" t="s">
        <v>588</v>
      </c>
      <c r="G2" s="182"/>
    </row>
    <row r="3" spans="1:7">
      <c r="A3" t="s">
        <v>64</v>
      </c>
      <c r="B3">
        <v>2456398</v>
      </c>
      <c r="C3">
        <v>2458806</v>
      </c>
      <c r="D3" s="183">
        <v>0.71719270000000002</v>
      </c>
      <c r="E3" t="s">
        <v>378</v>
      </c>
      <c r="F3" s="221" t="s">
        <v>379</v>
      </c>
    </row>
    <row r="4" spans="1:7">
      <c r="A4" t="s">
        <v>64</v>
      </c>
      <c r="B4">
        <v>3565176</v>
      </c>
      <c r="C4">
        <v>3570766</v>
      </c>
      <c r="D4" s="183">
        <v>0.70930230000000005</v>
      </c>
      <c r="E4" t="s">
        <v>697</v>
      </c>
      <c r="F4" s="221" t="s">
        <v>751</v>
      </c>
    </row>
    <row r="5" spans="1:7">
      <c r="A5" t="s">
        <v>64</v>
      </c>
      <c r="B5">
        <v>38272119</v>
      </c>
      <c r="C5">
        <v>38275473</v>
      </c>
      <c r="D5" s="183">
        <v>0.71645800000000004</v>
      </c>
      <c r="E5" t="s">
        <v>698</v>
      </c>
      <c r="F5" s="221" t="s">
        <v>752</v>
      </c>
    </row>
    <row r="6" spans="1:7">
      <c r="A6" t="s">
        <v>64</v>
      </c>
      <c r="B6">
        <v>41247690</v>
      </c>
      <c r="C6">
        <v>41251031</v>
      </c>
      <c r="D6" s="183">
        <v>0.77521700000000004</v>
      </c>
      <c r="E6" t="s">
        <v>380</v>
      </c>
      <c r="F6" s="221" t="s">
        <v>65</v>
      </c>
    </row>
    <row r="7" spans="1:7">
      <c r="A7" t="s">
        <v>64</v>
      </c>
      <c r="B7">
        <v>44869238</v>
      </c>
      <c r="C7">
        <v>44875972</v>
      </c>
      <c r="D7" s="183">
        <v>0.70790019999999998</v>
      </c>
      <c r="E7" t="s">
        <v>699</v>
      </c>
      <c r="F7" s="221" t="s">
        <v>753</v>
      </c>
    </row>
    <row r="8" spans="1:7">
      <c r="A8" t="s">
        <v>64</v>
      </c>
      <c r="B8">
        <v>47908589</v>
      </c>
      <c r="C8">
        <v>47912151</v>
      </c>
      <c r="D8" s="183">
        <v>0.77063400000000004</v>
      </c>
      <c r="F8" s="221"/>
    </row>
    <row r="9" spans="1:7">
      <c r="A9" t="s">
        <v>64</v>
      </c>
      <c r="B9">
        <v>50878067</v>
      </c>
      <c r="C9">
        <v>50897485</v>
      </c>
      <c r="D9" s="183">
        <v>0.71459470000000003</v>
      </c>
      <c r="E9" t="s">
        <v>700</v>
      </c>
      <c r="F9" s="221" t="s">
        <v>754</v>
      </c>
    </row>
    <row r="10" spans="1:7">
      <c r="A10" t="s">
        <v>64</v>
      </c>
      <c r="B10">
        <v>53526642</v>
      </c>
      <c r="C10">
        <v>53529798</v>
      </c>
      <c r="D10" s="183">
        <v>0.75538660000000002</v>
      </c>
      <c r="E10" t="s">
        <v>381</v>
      </c>
      <c r="F10" s="221" t="s">
        <v>382</v>
      </c>
    </row>
    <row r="11" spans="1:7">
      <c r="A11" t="s">
        <v>64</v>
      </c>
      <c r="B11">
        <v>62783214</v>
      </c>
      <c r="C11">
        <v>62786472</v>
      </c>
      <c r="D11" s="183">
        <v>0.71025170000000004</v>
      </c>
      <c r="E11" t="s">
        <v>383</v>
      </c>
      <c r="F11" s="221" t="s">
        <v>384</v>
      </c>
    </row>
    <row r="12" spans="1:7">
      <c r="A12" t="s">
        <v>64</v>
      </c>
      <c r="B12">
        <v>113255975</v>
      </c>
      <c r="C12">
        <v>113259467</v>
      </c>
      <c r="D12" s="183">
        <v>0.7325315</v>
      </c>
      <c r="E12" t="s">
        <v>385</v>
      </c>
      <c r="F12" s="221" t="s">
        <v>66</v>
      </c>
    </row>
    <row r="13" spans="1:7">
      <c r="A13" t="s">
        <v>64</v>
      </c>
      <c r="B13">
        <v>114694337</v>
      </c>
      <c r="C13">
        <v>114698914</v>
      </c>
      <c r="D13" s="183">
        <v>0.79812099999999997</v>
      </c>
      <c r="E13" t="s">
        <v>701</v>
      </c>
      <c r="F13" s="221" t="s">
        <v>755</v>
      </c>
    </row>
    <row r="14" spans="1:7">
      <c r="A14" t="s">
        <v>64</v>
      </c>
      <c r="B14">
        <v>165319925</v>
      </c>
      <c r="C14">
        <v>165327229</v>
      </c>
      <c r="D14" s="183">
        <v>0.80421690000000001</v>
      </c>
      <c r="E14" t="s">
        <v>386</v>
      </c>
      <c r="F14" s="221" t="s">
        <v>67</v>
      </c>
    </row>
    <row r="15" spans="1:7">
      <c r="A15" t="s">
        <v>64</v>
      </c>
      <c r="B15">
        <v>183438884</v>
      </c>
      <c r="C15">
        <v>183443737</v>
      </c>
      <c r="D15" s="183">
        <v>0.71193079999999997</v>
      </c>
      <c r="E15" t="s">
        <v>702</v>
      </c>
      <c r="F15" s="221" t="s">
        <v>756</v>
      </c>
    </row>
    <row r="16" spans="1:7">
      <c r="A16" t="s">
        <v>64</v>
      </c>
      <c r="B16">
        <v>203096159</v>
      </c>
      <c r="C16">
        <v>203098464</v>
      </c>
      <c r="D16" s="183">
        <v>0.72451189999999999</v>
      </c>
      <c r="E16" t="s">
        <v>387</v>
      </c>
      <c r="F16" s="221" t="s">
        <v>388</v>
      </c>
    </row>
    <row r="17" spans="1:6">
      <c r="A17" t="s">
        <v>64</v>
      </c>
      <c r="B17">
        <v>207222467</v>
      </c>
      <c r="C17">
        <v>207227963</v>
      </c>
      <c r="D17" s="183">
        <v>0.75746000000000002</v>
      </c>
      <c r="E17" t="s">
        <v>703</v>
      </c>
      <c r="F17" s="221" t="s">
        <v>757</v>
      </c>
    </row>
    <row r="18" spans="1:6">
      <c r="A18" t="s">
        <v>64</v>
      </c>
      <c r="B18">
        <v>213123190</v>
      </c>
      <c r="C18">
        <v>213126134</v>
      </c>
      <c r="D18" s="183">
        <v>0.70040760000000002</v>
      </c>
      <c r="E18" t="s">
        <v>704</v>
      </c>
      <c r="F18" s="221" t="s">
        <v>758</v>
      </c>
    </row>
    <row r="19" spans="1:6">
      <c r="A19" t="s">
        <v>64</v>
      </c>
      <c r="B19">
        <v>217305850</v>
      </c>
      <c r="C19">
        <v>217314861</v>
      </c>
      <c r="D19" s="183">
        <v>0.78659420000000002</v>
      </c>
      <c r="E19" t="s">
        <v>389</v>
      </c>
      <c r="F19" s="221" t="s">
        <v>68</v>
      </c>
    </row>
    <row r="20" spans="1:6">
      <c r="A20" t="s">
        <v>64</v>
      </c>
      <c r="B20">
        <v>218518150</v>
      </c>
      <c r="C20">
        <v>218521677</v>
      </c>
      <c r="D20" s="183">
        <v>0.80720159999999996</v>
      </c>
      <c r="E20" t="s">
        <v>390</v>
      </c>
      <c r="F20" s="221" t="s">
        <v>909</v>
      </c>
    </row>
    <row r="21" spans="1:6">
      <c r="A21" t="s">
        <v>69</v>
      </c>
      <c r="B21">
        <v>17269001</v>
      </c>
      <c r="C21">
        <v>17273977</v>
      </c>
      <c r="D21" s="183">
        <v>0.85088430000000004</v>
      </c>
      <c r="E21" t="s">
        <v>391</v>
      </c>
      <c r="F21" s="221" t="s">
        <v>70</v>
      </c>
    </row>
    <row r="22" spans="1:6">
      <c r="A22" t="s">
        <v>69</v>
      </c>
      <c r="B22">
        <v>23459854</v>
      </c>
      <c r="C22">
        <v>23465176</v>
      </c>
      <c r="D22" s="183">
        <v>0.78541899999999998</v>
      </c>
      <c r="F22" s="221"/>
    </row>
    <row r="23" spans="1:6">
      <c r="A23" t="s">
        <v>69</v>
      </c>
      <c r="B23">
        <v>43571168</v>
      </c>
      <c r="C23">
        <v>43574181</v>
      </c>
      <c r="D23" s="183">
        <v>0.90076330000000004</v>
      </c>
      <c r="E23" t="s">
        <v>392</v>
      </c>
      <c r="F23" s="221" t="s">
        <v>71</v>
      </c>
    </row>
    <row r="24" spans="1:6">
      <c r="A24" t="s">
        <v>69</v>
      </c>
      <c r="B24">
        <v>52749779</v>
      </c>
      <c r="C24">
        <v>52755193</v>
      </c>
      <c r="D24" s="183">
        <v>0.70188399999999995</v>
      </c>
      <c r="E24" t="s">
        <v>393</v>
      </c>
      <c r="F24" s="221" t="s">
        <v>394</v>
      </c>
    </row>
    <row r="25" spans="1:6">
      <c r="A25" t="s">
        <v>69</v>
      </c>
      <c r="B25">
        <v>61664103</v>
      </c>
      <c r="C25">
        <v>61668951</v>
      </c>
      <c r="D25" s="183">
        <v>0.82487619999999995</v>
      </c>
      <c r="E25" t="s">
        <v>395</v>
      </c>
      <c r="F25" s="221" t="s">
        <v>72</v>
      </c>
    </row>
    <row r="26" spans="1:6">
      <c r="A26" t="s">
        <v>69</v>
      </c>
      <c r="B26">
        <v>94830958</v>
      </c>
      <c r="C26">
        <v>94836005</v>
      </c>
      <c r="D26" s="183">
        <v>0.81672279999999997</v>
      </c>
      <c r="E26" t="s">
        <v>396</v>
      </c>
      <c r="F26" s="221" t="s">
        <v>73</v>
      </c>
    </row>
    <row r="27" spans="1:6">
      <c r="A27" t="s">
        <v>69</v>
      </c>
      <c r="B27">
        <v>102288444</v>
      </c>
      <c r="C27">
        <v>102290649</v>
      </c>
      <c r="D27" s="183">
        <v>0.75600900000000004</v>
      </c>
      <c r="E27" t="s">
        <v>397</v>
      </c>
      <c r="F27" s="221" t="s">
        <v>398</v>
      </c>
    </row>
    <row r="28" spans="1:6">
      <c r="A28" t="s">
        <v>69</v>
      </c>
      <c r="B28">
        <v>102754993</v>
      </c>
      <c r="C28">
        <v>102760870</v>
      </c>
      <c r="D28" s="183">
        <v>0.74493790000000004</v>
      </c>
      <c r="E28" t="s">
        <v>399</v>
      </c>
      <c r="F28" s="221" t="s">
        <v>74</v>
      </c>
    </row>
    <row r="29" spans="1:6">
      <c r="A29" t="s">
        <v>69</v>
      </c>
      <c r="B29">
        <v>103050673</v>
      </c>
      <c r="C29">
        <v>103053481</v>
      </c>
      <c r="D29" s="183">
        <v>0.75356100000000004</v>
      </c>
      <c r="F29" s="221"/>
    </row>
    <row r="30" spans="1:6">
      <c r="A30" t="s">
        <v>69</v>
      </c>
      <c r="B30">
        <v>103891879</v>
      </c>
      <c r="C30">
        <v>103894576</v>
      </c>
      <c r="D30" s="183">
        <v>0.72302560000000005</v>
      </c>
      <c r="E30" t="s">
        <v>400</v>
      </c>
      <c r="F30" s="221" t="s">
        <v>75</v>
      </c>
    </row>
    <row r="31" spans="1:6">
      <c r="A31" t="s">
        <v>69</v>
      </c>
      <c r="B31">
        <v>103989341</v>
      </c>
      <c r="C31">
        <v>103992387</v>
      </c>
      <c r="D31" s="183">
        <v>0.76198290000000002</v>
      </c>
      <c r="E31" t="s">
        <v>401</v>
      </c>
      <c r="F31" s="221" t="s">
        <v>402</v>
      </c>
    </row>
    <row r="32" spans="1:6">
      <c r="A32" t="s">
        <v>69</v>
      </c>
      <c r="B32">
        <v>104177760</v>
      </c>
      <c r="C32">
        <v>104183045</v>
      </c>
      <c r="D32" s="183">
        <v>0.83443710000000004</v>
      </c>
      <c r="E32" t="s">
        <v>403</v>
      </c>
      <c r="F32" s="221" t="s">
        <v>76</v>
      </c>
    </row>
    <row r="33" spans="1:6">
      <c r="A33" t="s">
        <v>69</v>
      </c>
      <c r="B33">
        <v>105613367</v>
      </c>
      <c r="C33">
        <v>105616645</v>
      </c>
      <c r="D33" s="183">
        <v>0.70469800000000005</v>
      </c>
      <c r="E33" t="s">
        <v>404</v>
      </c>
      <c r="F33" s="221" t="s">
        <v>77</v>
      </c>
    </row>
    <row r="34" spans="1:6">
      <c r="A34" t="s">
        <v>78</v>
      </c>
      <c r="B34">
        <v>6650558</v>
      </c>
      <c r="C34">
        <v>6652403</v>
      </c>
      <c r="D34" s="183">
        <v>0.70677509999999999</v>
      </c>
      <c r="E34" t="s">
        <v>705</v>
      </c>
      <c r="F34" s="221"/>
    </row>
    <row r="35" spans="1:6">
      <c r="A35" t="s">
        <v>78</v>
      </c>
      <c r="B35">
        <v>30604039</v>
      </c>
      <c r="C35">
        <v>30609210</v>
      </c>
      <c r="D35" s="183">
        <v>0.79481729999999995</v>
      </c>
      <c r="E35" t="s">
        <v>405</v>
      </c>
      <c r="F35" s="221"/>
    </row>
    <row r="36" spans="1:6">
      <c r="A36" t="s">
        <v>78</v>
      </c>
      <c r="B36">
        <v>64012737</v>
      </c>
      <c r="C36">
        <v>64016046</v>
      </c>
      <c r="D36" s="183">
        <v>0.70383799999999996</v>
      </c>
      <c r="E36" t="s">
        <v>706</v>
      </c>
      <c r="F36" s="221" t="s">
        <v>759</v>
      </c>
    </row>
    <row r="37" spans="1:6">
      <c r="A37" t="s">
        <v>78</v>
      </c>
      <c r="B37">
        <v>65380829</v>
      </c>
      <c r="C37">
        <v>65384411</v>
      </c>
      <c r="D37" s="183">
        <v>0.70212169999999996</v>
      </c>
      <c r="E37" t="s">
        <v>406</v>
      </c>
      <c r="F37" s="221" t="s">
        <v>79</v>
      </c>
    </row>
    <row r="38" spans="1:6">
      <c r="A38" t="s">
        <v>78</v>
      </c>
      <c r="B38">
        <v>72491608</v>
      </c>
      <c r="C38">
        <v>72494039</v>
      </c>
      <c r="D38" s="183">
        <v>0.70012339999999995</v>
      </c>
      <c r="E38" t="s">
        <v>707</v>
      </c>
      <c r="F38" s="221" t="s">
        <v>760</v>
      </c>
    </row>
    <row r="39" spans="1:6">
      <c r="A39" t="s">
        <v>78</v>
      </c>
      <c r="B39">
        <v>82610369</v>
      </c>
      <c r="C39">
        <v>82614118</v>
      </c>
      <c r="D39" s="183">
        <v>0.73646310000000004</v>
      </c>
      <c r="E39" t="s">
        <v>708</v>
      </c>
      <c r="F39" s="221" t="s">
        <v>910</v>
      </c>
    </row>
    <row r="40" spans="1:6">
      <c r="A40" t="s">
        <v>78</v>
      </c>
      <c r="B40">
        <v>91955871</v>
      </c>
      <c r="C40">
        <v>91961838</v>
      </c>
      <c r="D40" s="183">
        <v>0.77224700000000002</v>
      </c>
      <c r="F40" s="221"/>
    </row>
    <row r="41" spans="1:6">
      <c r="A41" t="s">
        <v>78</v>
      </c>
      <c r="B41">
        <v>100996848</v>
      </c>
      <c r="C41">
        <v>101001541</v>
      </c>
      <c r="D41" s="183">
        <v>0.74600469999999997</v>
      </c>
      <c r="E41" t="s">
        <v>709</v>
      </c>
      <c r="F41" s="221" t="s">
        <v>761</v>
      </c>
    </row>
    <row r="42" spans="1:6">
      <c r="A42" t="s">
        <v>78</v>
      </c>
      <c r="B42">
        <v>108462428</v>
      </c>
      <c r="C42">
        <v>108465404</v>
      </c>
      <c r="D42" s="183">
        <v>0.75974459999999999</v>
      </c>
      <c r="E42" t="s">
        <v>407</v>
      </c>
      <c r="F42" s="221" t="s">
        <v>80</v>
      </c>
    </row>
    <row r="43" spans="1:6">
      <c r="A43" t="s">
        <v>78</v>
      </c>
      <c r="B43">
        <v>109291794</v>
      </c>
      <c r="C43">
        <v>109296398</v>
      </c>
      <c r="D43" s="183">
        <v>0.73609910000000001</v>
      </c>
      <c r="E43" t="s">
        <v>408</v>
      </c>
      <c r="F43" s="221" t="s">
        <v>81</v>
      </c>
    </row>
    <row r="44" spans="1:6">
      <c r="A44" t="s">
        <v>78</v>
      </c>
      <c r="B44">
        <v>118798243</v>
      </c>
      <c r="C44">
        <v>118801824</v>
      </c>
      <c r="D44" s="183">
        <v>0.77659869999999998</v>
      </c>
      <c r="E44" t="s">
        <v>710</v>
      </c>
      <c r="F44" s="221" t="s">
        <v>762</v>
      </c>
    </row>
    <row r="45" spans="1:6">
      <c r="A45" t="s">
        <v>78</v>
      </c>
      <c r="B45">
        <v>118977236</v>
      </c>
      <c r="C45">
        <v>118979397</v>
      </c>
      <c r="D45" s="183">
        <v>0.81073580000000001</v>
      </c>
      <c r="E45" t="s">
        <v>409</v>
      </c>
      <c r="F45" s="221" t="s">
        <v>82</v>
      </c>
    </row>
    <row r="46" spans="1:6">
      <c r="A46" t="s">
        <v>78</v>
      </c>
      <c r="B46">
        <v>124614725</v>
      </c>
      <c r="C46">
        <v>124617772</v>
      </c>
      <c r="D46" s="183">
        <v>0.79553660000000004</v>
      </c>
      <c r="E46" t="s">
        <v>410</v>
      </c>
      <c r="F46" s="221"/>
    </row>
    <row r="47" spans="1:6">
      <c r="A47" t="s">
        <v>78</v>
      </c>
      <c r="B47">
        <v>129241586</v>
      </c>
      <c r="C47">
        <v>129247612</v>
      </c>
      <c r="D47" s="183">
        <v>0.71324259999999995</v>
      </c>
      <c r="E47" t="s">
        <v>711</v>
      </c>
      <c r="F47" s="221" t="s">
        <v>763</v>
      </c>
    </row>
    <row r="48" spans="1:6">
      <c r="A48" t="s">
        <v>83</v>
      </c>
      <c r="B48">
        <v>5016681</v>
      </c>
      <c r="C48">
        <v>5022203</v>
      </c>
      <c r="D48" s="183">
        <v>0.81148140000000002</v>
      </c>
      <c r="E48" t="s">
        <v>411</v>
      </c>
      <c r="F48" s="221" t="s">
        <v>84</v>
      </c>
    </row>
    <row r="49" spans="1:6">
      <c r="A49" t="s">
        <v>83</v>
      </c>
      <c r="B49">
        <v>5152063</v>
      </c>
      <c r="C49">
        <v>5155375</v>
      </c>
      <c r="D49" s="183">
        <v>0.705314</v>
      </c>
      <c r="E49" t="s">
        <v>412</v>
      </c>
      <c r="F49" s="221" t="s">
        <v>85</v>
      </c>
    </row>
    <row r="50" spans="1:6">
      <c r="A50" t="s">
        <v>83</v>
      </c>
      <c r="B50">
        <v>6861067</v>
      </c>
      <c r="C50">
        <v>6863763</v>
      </c>
      <c r="D50" s="183">
        <v>0.81083079999999996</v>
      </c>
      <c r="E50" t="s">
        <v>413</v>
      </c>
      <c r="F50" s="221" t="s">
        <v>86</v>
      </c>
    </row>
    <row r="51" spans="1:6">
      <c r="A51" t="s">
        <v>83</v>
      </c>
      <c r="B51">
        <v>20520286</v>
      </c>
      <c r="C51">
        <v>20524426</v>
      </c>
      <c r="D51" s="183">
        <v>0.70314010000000005</v>
      </c>
      <c r="E51" t="s">
        <v>414</v>
      </c>
      <c r="F51" s="221" t="s">
        <v>415</v>
      </c>
    </row>
    <row r="52" spans="1:6">
      <c r="A52" t="s">
        <v>83</v>
      </c>
      <c r="B52">
        <v>41580665</v>
      </c>
      <c r="C52">
        <v>41584651</v>
      </c>
      <c r="D52" s="183">
        <v>0.73632719999999996</v>
      </c>
      <c r="E52" t="s">
        <v>416</v>
      </c>
      <c r="F52" s="221" t="s">
        <v>87</v>
      </c>
    </row>
    <row r="53" spans="1:6">
      <c r="A53" t="s">
        <v>83</v>
      </c>
      <c r="B53">
        <v>49371219</v>
      </c>
      <c r="C53">
        <v>49376485</v>
      </c>
      <c r="D53" s="183">
        <v>0.84656290000000001</v>
      </c>
      <c r="E53" t="s">
        <v>417</v>
      </c>
      <c r="F53" s="221" t="s">
        <v>88</v>
      </c>
    </row>
    <row r="54" spans="1:6">
      <c r="A54" t="s">
        <v>83</v>
      </c>
      <c r="B54">
        <v>49688002</v>
      </c>
      <c r="C54">
        <v>49692294</v>
      </c>
      <c r="D54" s="183">
        <v>0.70922649999999998</v>
      </c>
      <c r="E54" t="s">
        <v>418</v>
      </c>
      <c r="F54" s="221" t="s">
        <v>89</v>
      </c>
    </row>
    <row r="55" spans="1:6">
      <c r="A55" t="s">
        <v>83</v>
      </c>
      <c r="B55">
        <v>54068624</v>
      </c>
      <c r="C55">
        <v>54073228</v>
      </c>
      <c r="D55" s="183">
        <v>0.73718510000000004</v>
      </c>
      <c r="E55" t="s">
        <v>419</v>
      </c>
      <c r="F55" s="221" t="s">
        <v>90</v>
      </c>
    </row>
    <row r="56" spans="1:6">
      <c r="A56" t="s">
        <v>83</v>
      </c>
      <c r="B56">
        <v>57913122</v>
      </c>
      <c r="C56">
        <v>57918927</v>
      </c>
      <c r="D56" s="183">
        <v>0.73453919999999995</v>
      </c>
      <c r="E56" t="s">
        <v>712</v>
      </c>
      <c r="F56" s="221" t="s">
        <v>764</v>
      </c>
    </row>
    <row r="57" spans="1:6">
      <c r="A57" t="s">
        <v>83</v>
      </c>
      <c r="B57">
        <v>83079204</v>
      </c>
      <c r="C57">
        <v>83083266</v>
      </c>
      <c r="D57" s="183">
        <v>0.70531759999999999</v>
      </c>
      <c r="E57" t="s">
        <v>420</v>
      </c>
      <c r="F57" s="221" t="s">
        <v>421</v>
      </c>
    </row>
    <row r="58" spans="1:6">
      <c r="A58" t="s">
        <v>83</v>
      </c>
      <c r="B58">
        <v>91346486</v>
      </c>
      <c r="C58">
        <v>91349951</v>
      </c>
      <c r="D58" s="183">
        <v>0.73881669999999999</v>
      </c>
      <c r="E58" t="s">
        <v>422</v>
      </c>
      <c r="F58" s="221" t="s">
        <v>91</v>
      </c>
    </row>
    <row r="59" spans="1:6">
      <c r="A59" t="s">
        <v>83</v>
      </c>
      <c r="B59">
        <v>106971755</v>
      </c>
      <c r="C59">
        <v>106982109</v>
      </c>
      <c r="D59" s="183">
        <v>0.73913459999999997</v>
      </c>
      <c r="E59" t="s">
        <v>713</v>
      </c>
      <c r="F59" s="221" t="s">
        <v>765</v>
      </c>
    </row>
    <row r="60" spans="1:6">
      <c r="A60" t="s">
        <v>83</v>
      </c>
      <c r="B60">
        <v>107710782</v>
      </c>
      <c r="C60">
        <v>107715689</v>
      </c>
      <c r="D60" s="183">
        <v>0.80497249999999998</v>
      </c>
      <c r="E60" t="s">
        <v>423</v>
      </c>
      <c r="F60" s="221" t="s">
        <v>92</v>
      </c>
    </row>
    <row r="61" spans="1:6">
      <c r="A61" t="s">
        <v>93</v>
      </c>
      <c r="B61">
        <v>22241880</v>
      </c>
      <c r="C61">
        <v>22251907</v>
      </c>
      <c r="D61" s="183">
        <v>0.75306669999999998</v>
      </c>
      <c r="E61" t="s">
        <v>424</v>
      </c>
      <c r="F61" s="221" t="s">
        <v>94</v>
      </c>
    </row>
    <row r="62" spans="1:6">
      <c r="A62" t="s">
        <v>93</v>
      </c>
      <c r="B62">
        <v>53418649</v>
      </c>
      <c r="C62">
        <v>53426879</v>
      </c>
      <c r="D62" s="183">
        <v>0.90789790000000004</v>
      </c>
      <c r="E62" t="s">
        <v>425</v>
      </c>
      <c r="F62" s="221" t="s">
        <v>95</v>
      </c>
    </row>
    <row r="63" spans="1:6">
      <c r="A63" t="s">
        <v>93</v>
      </c>
      <c r="B63">
        <v>96293121</v>
      </c>
      <c r="C63">
        <v>96298599</v>
      </c>
      <c r="D63" s="183">
        <v>0.70189849999999998</v>
      </c>
      <c r="E63" t="s">
        <v>714</v>
      </c>
      <c r="F63" s="221" t="s">
        <v>766</v>
      </c>
    </row>
    <row r="64" spans="1:6">
      <c r="A64" t="s">
        <v>93</v>
      </c>
      <c r="B64">
        <v>103051354</v>
      </c>
      <c r="C64">
        <v>103055444</v>
      </c>
      <c r="D64" s="183">
        <v>0.75647920000000002</v>
      </c>
      <c r="E64" t="s">
        <v>426</v>
      </c>
      <c r="F64" s="221" t="s">
        <v>96</v>
      </c>
    </row>
    <row r="65" spans="1:6">
      <c r="A65" t="s">
        <v>97</v>
      </c>
      <c r="B65">
        <v>24615210</v>
      </c>
      <c r="C65">
        <v>24618235</v>
      </c>
      <c r="D65" s="183">
        <v>0.72760329999999995</v>
      </c>
      <c r="E65" t="s">
        <v>715</v>
      </c>
      <c r="F65" s="221" t="s">
        <v>767</v>
      </c>
    </row>
    <row r="66" spans="1:6">
      <c r="A66" t="s">
        <v>97</v>
      </c>
      <c r="B66">
        <v>24834497</v>
      </c>
      <c r="C66">
        <v>24839947</v>
      </c>
      <c r="D66" s="183">
        <v>0.85798160000000001</v>
      </c>
      <c r="E66" t="s">
        <v>427</v>
      </c>
      <c r="F66" s="221" t="s">
        <v>98</v>
      </c>
    </row>
    <row r="67" spans="1:6">
      <c r="A67" t="s">
        <v>97</v>
      </c>
      <c r="B67">
        <v>37048187</v>
      </c>
      <c r="C67">
        <v>37055347</v>
      </c>
      <c r="D67" s="183">
        <v>0.75111729999999999</v>
      </c>
      <c r="E67" t="s">
        <v>428</v>
      </c>
      <c r="F67" s="221" t="s">
        <v>99</v>
      </c>
    </row>
    <row r="68" spans="1:6">
      <c r="A68" t="s">
        <v>97</v>
      </c>
      <c r="B68">
        <v>42072938</v>
      </c>
      <c r="C68">
        <v>42080342</v>
      </c>
      <c r="D68" s="183">
        <v>0.80064829999999998</v>
      </c>
      <c r="E68" t="s">
        <v>429</v>
      </c>
      <c r="F68" s="221"/>
    </row>
    <row r="69" spans="1:6">
      <c r="A69" t="s">
        <v>97</v>
      </c>
      <c r="B69">
        <v>61107344</v>
      </c>
      <c r="C69">
        <v>61111323</v>
      </c>
      <c r="D69" s="183">
        <v>0.82005530000000004</v>
      </c>
      <c r="E69" t="s">
        <v>430</v>
      </c>
      <c r="F69" s="221"/>
    </row>
    <row r="70" spans="1:6">
      <c r="A70" t="s">
        <v>97</v>
      </c>
      <c r="B70">
        <v>73357519</v>
      </c>
      <c r="C70">
        <v>73362334</v>
      </c>
      <c r="D70" s="183">
        <v>0.81536869999999995</v>
      </c>
      <c r="E70" t="s">
        <v>431</v>
      </c>
      <c r="F70" s="221" t="s">
        <v>100</v>
      </c>
    </row>
    <row r="71" spans="1:6">
      <c r="A71" t="s">
        <v>97</v>
      </c>
      <c r="B71">
        <v>75742887</v>
      </c>
      <c r="C71">
        <v>75748341</v>
      </c>
      <c r="D71" s="183">
        <v>0.73909060000000004</v>
      </c>
      <c r="E71" t="s">
        <v>432</v>
      </c>
      <c r="F71" s="221" t="s">
        <v>101</v>
      </c>
    </row>
    <row r="72" spans="1:6">
      <c r="A72" t="s">
        <v>97</v>
      </c>
      <c r="B72">
        <v>90419883</v>
      </c>
      <c r="C72">
        <v>90423815</v>
      </c>
      <c r="D72" s="183">
        <v>0.77161749999999996</v>
      </c>
      <c r="E72" t="s">
        <v>433</v>
      </c>
      <c r="F72" s="221" t="s">
        <v>102</v>
      </c>
    </row>
    <row r="73" spans="1:6">
      <c r="A73" t="s">
        <v>97</v>
      </c>
      <c r="B73">
        <v>101290145</v>
      </c>
      <c r="C73">
        <v>101295124</v>
      </c>
      <c r="D73" s="183">
        <v>0.84073109999999995</v>
      </c>
      <c r="E73" t="s">
        <v>434</v>
      </c>
      <c r="F73" s="221" t="s">
        <v>103</v>
      </c>
    </row>
    <row r="74" spans="1:6">
      <c r="A74" t="s">
        <v>104</v>
      </c>
      <c r="B74">
        <v>44485227</v>
      </c>
      <c r="C74">
        <v>44488719</v>
      </c>
      <c r="D74" s="183">
        <v>0.71391760000000004</v>
      </c>
      <c r="E74" t="s">
        <v>435</v>
      </c>
      <c r="F74" s="221" t="s">
        <v>105</v>
      </c>
    </row>
    <row r="75" spans="1:6">
      <c r="A75" t="s">
        <v>104</v>
      </c>
      <c r="B75">
        <v>48007764</v>
      </c>
      <c r="C75">
        <v>48012023</v>
      </c>
      <c r="D75" s="183">
        <v>0.72505280000000005</v>
      </c>
      <c r="E75" t="s">
        <v>436</v>
      </c>
      <c r="F75" s="221" t="s">
        <v>106</v>
      </c>
    </row>
    <row r="76" spans="1:6">
      <c r="A76" t="s">
        <v>104</v>
      </c>
      <c r="B76">
        <v>53095036</v>
      </c>
      <c r="C76">
        <v>53099355</v>
      </c>
      <c r="D76" s="183">
        <v>0.78513540000000004</v>
      </c>
      <c r="E76" t="s">
        <v>437</v>
      </c>
      <c r="F76" s="221"/>
    </row>
    <row r="77" spans="1:6">
      <c r="A77" t="s">
        <v>104</v>
      </c>
      <c r="B77">
        <v>64384806</v>
      </c>
      <c r="C77">
        <v>64390472</v>
      </c>
      <c r="D77" s="183">
        <v>0.78997530000000005</v>
      </c>
      <c r="E77" t="s">
        <v>716</v>
      </c>
      <c r="F77" s="221" t="s">
        <v>768</v>
      </c>
    </row>
    <row r="78" spans="1:6">
      <c r="A78" t="s">
        <v>104</v>
      </c>
      <c r="B78">
        <v>66992315</v>
      </c>
      <c r="C78">
        <v>66997596</v>
      </c>
      <c r="D78" s="183">
        <v>0.74095820000000001</v>
      </c>
      <c r="E78" t="s">
        <v>438</v>
      </c>
      <c r="F78" s="221" t="s">
        <v>439</v>
      </c>
    </row>
    <row r="79" spans="1:6">
      <c r="A79" t="s">
        <v>104</v>
      </c>
      <c r="B79">
        <v>70386632</v>
      </c>
      <c r="C79">
        <v>70394551</v>
      </c>
      <c r="D79" s="183">
        <v>0.78671550000000001</v>
      </c>
      <c r="E79" t="s">
        <v>440</v>
      </c>
      <c r="F79" s="221" t="s">
        <v>107</v>
      </c>
    </row>
    <row r="80" spans="1:6">
      <c r="A80" t="s">
        <v>104</v>
      </c>
      <c r="B80">
        <v>75247026</v>
      </c>
      <c r="C80">
        <v>75252905</v>
      </c>
      <c r="D80" s="183">
        <v>0.79095079999999995</v>
      </c>
      <c r="E80" t="s">
        <v>441</v>
      </c>
      <c r="F80" s="221" t="s">
        <v>108</v>
      </c>
    </row>
    <row r="81" spans="1:6">
      <c r="A81" t="s">
        <v>104</v>
      </c>
      <c r="B81">
        <v>82334495</v>
      </c>
      <c r="C81">
        <v>82342405</v>
      </c>
      <c r="D81" s="183">
        <v>0.70113780000000003</v>
      </c>
      <c r="E81" t="s">
        <v>717</v>
      </c>
      <c r="F81" s="221"/>
    </row>
    <row r="82" spans="1:6">
      <c r="A82" t="s">
        <v>104</v>
      </c>
      <c r="B82">
        <v>89875820</v>
      </c>
      <c r="C82">
        <v>89879925</v>
      </c>
      <c r="D82" s="183">
        <v>0.73373929999999998</v>
      </c>
      <c r="E82" t="s">
        <v>718</v>
      </c>
      <c r="F82" s="221" t="s">
        <v>769</v>
      </c>
    </row>
    <row r="83" spans="1:6">
      <c r="A83" t="s">
        <v>109</v>
      </c>
      <c r="B83">
        <v>2204380</v>
      </c>
      <c r="C83">
        <v>2206929</v>
      </c>
      <c r="D83" s="183">
        <v>0.70772849999999998</v>
      </c>
      <c r="E83" t="s">
        <v>719</v>
      </c>
      <c r="F83" s="221" t="s">
        <v>770</v>
      </c>
    </row>
    <row r="84" spans="1:6">
      <c r="A84" t="s">
        <v>109</v>
      </c>
      <c r="B84">
        <v>10273029</v>
      </c>
      <c r="C84">
        <v>10278381</v>
      </c>
      <c r="D84" s="183">
        <v>0.71487299999999998</v>
      </c>
      <c r="E84" t="s">
        <v>442</v>
      </c>
      <c r="F84" s="221" t="s">
        <v>443</v>
      </c>
    </row>
    <row r="85" spans="1:6">
      <c r="A85" t="s">
        <v>109</v>
      </c>
      <c r="B85">
        <v>22824070</v>
      </c>
      <c r="C85">
        <v>22827696</v>
      </c>
      <c r="D85" s="183">
        <v>0.75179260000000003</v>
      </c>
      <c r="E85" t="s">
        <v>444</v>
      </c>
      <c r="F85" s="221" t="s">
        <v>445</v>
      </c>
    </row>
    <row r="86" spans="1:6">
      <c r="A86" t="s">
        <v>109</v>
      </c>
      <c r="B86">
        <v>31083264</v>
      </c>
      <c r="C86">
        <v>31086602</v>
      </c>
      <c r="D86" s="183">
        <v>0.74176149999999996</v>
      </c>
      <c r="E86" t="s">
        <v>446</v>
      </c>
      <c r="F86" s="221" t="s">
        <v>110</v>
      </c>
    </row>
    <row r="87" spans="1:6">
      <c r="A87" t="s">
        <v>109</v>
      </c>
      <c r="B87">
        <v>51166550</v>
      </c>
      <c r="C87">
        <v>51169648</v>
      </c>
      <c r="D87" s="183">
        <v>0.70464800000000005</v>
      </c>
      <c r="F87" s="221"/>
    </row>
    <row r="88" spans="1:6">
      <c r="A88" t="s">
        <v>109</v>
      </c>
      <c r="B88">
        <v>54314980</v>
      </c>
      <c r="C88">
        <v>54326821</v>
      </c>
      <c r="D88" s="183">
        <v>0.85499539999999996</v>
      </c>
      <c r="E88" t="s">
        <v>447</v>
      </c>
      <c r="F88" s="221" t="s">
        <v>111</v>
      </c>
    </row>
    <row r="89" spans="1:6">
      <c r="A89" t="s">
        <v>109</v>
      </c>
      <c r="B89">
        <v>58033485</v>
      </c>
      <c r="C89">
        <v>58036536</v>
      </c>
      <c r="D89" s="183">
        <v>0.73516879999999996</v>
      </c>
      <c r="E89" t="s">
        <v>448</v>
      </c>
      <c r="F89" s="221" t="s">
        <v>112</v>
      </c>
    </row>
    <row r="90" spans="1:6">
      <c r="A90" t="s">
        <v>109</v>
      </c>
      <c r="B90">
        <v>67142239</v>
      </c>
      <c r="C90">
        <v>67145409</v>
      </c>
      <c r="D90" s="183">
        <v>0.75993690000000003</v>
      </c>
      <c r="E90" t="s">
        <v>449</v>
      </c>
      <c r="F90" s="221" t="s">
        <v>113</v>
      </c>
    </row>
    <row r="91" spans="1:6">
      <c r="A91" t="s">
        <v>109</v>
      </c>
      <c r="B91">
        <v>67260153</v>
      </c>
      <c r="C91">
        <v>67262020</v>
      </c>
      <c r="D91" s="183">
        <v>0.75307979999999997</v>
      </c>
      <c r="E91" t="s">
        <v>720</v>
      </c>
      <c r="F91" s="221" t="s">
        <v>771</v>
      </c>
    </row>
    <row r="92" spans="1:6">
      <c r="A92" t="s">
        <v>109</v>
      </c>
      <c r="B92">
        <v>67561506</v>
      </c>
      <c r="C92">
        <v>67564931</v>
      </c>
      <c r="D92" s="183">
        <v>0.70919710000000002</v>
      </c>
      <c r="E92" t="s">
        <v>450</v>
      </c>
      <c r="F92" s="221" t="s">
        <v>451</v>
      </c>
    </row>
    <row r="93" spans="1:6">
      <c r="A93" t="s">
        <v>109</v>
      </c>
      <c r="B93">
        <v>67906303</v>
      </c>
      <c r="C93">
        <v>67908191</v>
      </c>
      <c r="D93" s="183">
        <v>0.71557210000000004</v>
      </c>
      <c r="E93" t="s">
        <v>452</v>
      </c>
      <c r="F93" s="221" t="s">
        <v>114</v>
      </c>
    </row>
    <row r="94" spans="1:6">
      <c r="A94" t="s">
        <v>109</v>
      </c>
      <c r="B94">
        <v>71390924</v>
      </c>
      <c r="C94">
        <v>71393481</v>
      </c>
      <c r="D94" s="183">
        <v>0.71607350000000003</v>
      </c>
      <c r="E94" t="s">
        <v>453</v>
      </c>
      <c r="F94" s="221" t="s">
        <v>115</v>
      </c>
    </row>
    <row r="95" spans="1:6">
      <c r="A95" t="s">
        <v>116</v>
      </c>
      <c r="B95">
        <v>1617290</v>
      </c>
      <c r="C95">
        <v>1621310</v>
      </c>
      <c r="D95" s="183">
        <v>0.71890540000000003</v>
      </c>
      <c r="E95" t="s">
        <v>721</v>
      </c>
      <c r="F95" s="221" t="s">
        <v>772</v>
      </c>
    </row>
    <row r="96" spans="1:6">
      <c r="A96" t="s">
        <v>116</v>
      </c>
      <c r="B96">
        <v>2301654</v>
      </c>
      <c r="C96">
        <v>2306905</v>
      </c>
      <c r="D96" s="183">
        <v>0.77851840000000005</v>
      </c>
      <c r="E96" t="s">
        <v>454</v>
      </c>
      <c r="F96" s="221" t="s">
        <v>117</v>
      </c>
    </row>
    <row r="97" spans="1:6">
      <c r="A97" t="s">
        <v>116</v>
      </c>
      <c r="B97">
        <v>4401147</v>
      </c>
      <c r="C97">
        <v>4404222</v>
      </c>
      <c r="D97" s="183">
        <v>0.72065040000000002</v>
      </c>
      <c r="E97" t="s">
        <v>455</v>
      </c>
      <c r="F97" s="221" t="s">
        <v>118</v>
      </c>
    </row>
    <row r="98" spans="1:6">
      <c r="A98" t="s">
        <v>116</v>
      </c>
      <c r="B98">
        <v>4641296</v>
      </c>
      <c r="C98">
        <v>4644102</v>
      </c>
      <c r="D98" s="183">
        <v>0.75196010000000002</v>
      </c>
      <c r="E98" t="s">
        <v>456</v>
      </c>
      <c r="F98" s="221" t="s">
        <v>119</v>
      </c>
    </row>
    <row r="99" spans="1:6">
      <c r="A99" t="s">
        <v>116</v>
      </c>
      <c r="B99">
        <v>6914589</v>
      </c>
      <c r="C99">
        <v>6919706</v>
      </c>
      <c r="D99" s="183">
        <v>0.74105920000000003</v>
      </c>
      <c r="E99" t="s">
        <v>457</v>
      </c>
      <c r="F99" s="221" t="s">
        <v>911</v>
      </c>
    </row>
    <row r="100" spans="1:6">
      <c r="A100" t="s">
        <v>116</v>
      </c>
      <c r="B100">
        <v>7337960</v>
      </c>
      <c r="C100">
        <v>7345124</v>
      </c>
      <c r="D100" s="183">
        <v>0.81546620000000003</v>
      </c>
      <c r="E100" t="s">
        <v>458</v>
      </c>
      <c r="F100" s="221" t="s">
        <v>120</v>
      </c>
    </row>
    <row r="101" spans="1:6">
      <c r="A101" t="s">
        <v>116</v>
      </c>
      <c r="B101">
        <v>7619454</v>
      </c>
      <c r="C101">
        <v>7622155</v>
      </c>
      <c r="D101" s="183">
        <v>0.71195850000000005</v>
      </c>
      <c r="E101" t="s">
        <v>722</v>
      </c>
      <c r="F101" s="221" t="s">
        <v>773</v>
      </c>
    </row>
    <row r="102" spans="1:6">
      <c r="A102" t="s">
        <v>116</v>
      </c>
      <c r="B102">
        <v>8867701</v>
      </c>
      <c r="C102">
        <v>8870624</v>
      </c>
      <c r="D102" s="183">
        <v>0.78241530000000004</v>
      </c>
      <c r="E102" t="s">
        <v>459</v>
      </c>
      <c r="F102" s="221" t="s">
        <v>121</v>
      </c>
    </row>
    <row r="103" spans="1:6">
      <c r="A103" t="s">
        <v>116</v>
      </c>
      <c r="B103">
        <v>13502948</v>
      </c>
      <c r="C103">
        <v>13507160</v>
      </c>
      <c r="D103" s="183">
        <v>0.7006173</v>
      </c>
      <c r="E103" t="s">
        <v>723</v>
      </c>
      <c r="F103" s="221" t="s">
        <v>774</v>
      </c>
    </row>
    <row r="104" spans="1:6">
      <c r="A104" t="s">
        <v>116</v>
      </c>
      <c r="B104">
        <v>14197200</v>
      </c>
      <c r="C104">
        <v>14209113</v>
      </c>
      <c r="D104" s="183">
        <v>0.70553180000000004</v>
      </c>
      <c r="E104" t="s">
        <v>724</v>
      </c>
      <c r="F104" s="221"/>
    </row>
    <row r="105" spans="1:6">
      <c r="A105" t="s">
        <v>116</v>
      </c>
      <c r="B105">
        <v>32904966</v>
      </c>
      <c r="C105">
        <v>32910279</v>
      </c>
      <c r="D105" s="183">
        <v>0.70732159999999999</v>
      </c>
      <c r="E105" t="s">
        <v>460</v>
      </c>
      <c r="F105" s="221" t="s">
        <v>122</v>
      </c>
    </row>
    <row r="106" spans="1:6">
      <c r="A106" t="s">
        <v>116</v>
      </c>
      <c r="B106">
        <v>39966838</v>
      </c>
      <c r="C106">
        <v>39970118</v>
      </c>
      <c r="D106" s="183">
        <v>0.71006100000000005</v>
      </c>
      <c r="E106" t="s">
        <v>725</v>
      </c>
      <c r="F106" s="221" t="s">
        <v>775</v>
      </c>
    </row>
    <row r="107" spans="1:6">
      <c r="A107" t="s">
        <v>116</v>
      </c>
      <c r="B107">
        <v>43859817</v>
      </c>
      <c r="C107">
        <v>43863742</v>
      </c>
      <c r="D107" s="183">
        <v>0.79363059999999996</v>
      </c>
      <c r="E107" t="s">
        <v>461</v>
      </c>
      <c r="F107" s="221" t="s">
        <v>123</v>
      </c>
    </row>
    <row r="108" spans="1:6">
      <c r="A108" t="s">
        <v>116</v>
      </c>
      <c r="B108">
        <v>43970328</v>
      </c>
      <c r="C108">
        <v>43976008</v>
      </c>
      <c r="D108" s="183">
        <v>0.71901409999999999</v>
      </c>
      <c r="E108" t="s">
        <v>462</v>
      </c>
      <c r="F108" s="221" t="s">
        <v>124</v>
      </c>
    </row>
    <row r="109" spans="1:6">
      <c r="A109" t="s">
        <v>116</v>
      </c>
      <c r="B109">
        <v>48276295</v>
      </c>
      <c r="C109">
        <v>48279503</v>
      </c>
      <c r="D109" s="183">
        <v>0.81172069999999996</v>
      </c>
      <c r="E109" t="s">
        <v>463</v>
      </c>
      <c r="F109" s="221" t="s">
        <v>125</v>
      </c>
    </row>
    <row r="110" spans="1:6">
      <c r="A110" t="s">
        <v>116</v>
      </c>
      <c r="B110">
        <v>56400937</v>
      </c>
      <c r="C110">
        <v>56403419</v>
      </c>
      <c r="D110" s="183">
        <v>0.70185330000000001</v>
      </c>
      <c r="E110" t="s">
        <v>726</v>
      </c>
      <c r="F110" s="221" t="s">
        <v>776</v>
      </c>
    </row>
    <row r="111" spans="1:6">
      <c r="A111" t="s">
        <v>116</v>
      </c>
      <c r="B111">
        <v>59485145</v>
      </c>
      <c r="C111">
        <v>59491206</v>
      </c>
      <c r="D111" s="183">
        <v>0.73156239999999995</v>
      </c>
      <c r="E111" t="s">
        <v>464</v>
      </c>
      <c r="F111" s="221" t="s">
        <v>465</v>
      </c>
    </row>
    <row r="112" spans="1:6">
      <c r="A112" t="s">
        <v>116</v>
      </c>
      <c r="B112">
        <v>79365456</v>
      </c>
      <c r="C112">
        <v>79375396</v>
      </c>
      <c r="D112" s="183">
        <v>0.82716299999999998</v>
      </c>
      <c r="E112" t="s">
        <v>466</v>
      </c>
      <c r="F112" s="221"/>
    </row>
    <row r="113" spans="1:6">
      <c r="A113" t="s">
        <v>126</v>
      </c>
      <c r="B113">
        <v>902540</v>
      </c>
      <c r="C113">
        <v>910720</v>
      </c>
      <c r="D113" s="183">
        <v>0.73545229999999995</v>
      </c>
      <c r="E113" t="s">
        <v>467</v>
      </c>
      <c r="F113" s="221"/>
    </row>
    <row r="114" spans="1:6">
      <c r="A114" t="s">
        <v>126</v>
      </c>
      <c r="B114">
        <v>4453104</v>
      </c>
      <c r="C114">
        <v>4456924</v>
      </c>
      <c r="D114" s="183">
        <v>0.76073299999999999</v>
      </c>
      <c r="E114" t="s">
        <v>468</v>
      </c>
      <c r="F114" s="221" t="s">
        <v>127</v>
      </c>
    </row>
    <row r="115" spans="1:6">
      <c r="A115" t="s">
        <v>126</v>
      </c>
      <c r="B115">
        <v>20138409</v>
      </c>
      <c r="C115">
        <v>20141051</v>
      </c>
      <c r="D115" s="183">
        <v>0.71196099999999996</v>
      </c>
      <c r="F115" s="221"/>
    </row>
    <row r="116" spans="1:6">
      <c r="A116" t="s">
        <v>126</v>
      </c>
      <c r="B116">
        <v>30348266</v>
      </c>
      <c r="C116">
        <v>30353699</v>
      </c>
      <c r="D116" s="183">
        <v>0.7336646</v>
      </c>
      <c r="E116" t="s">
        <v>469</v>
      </c>
      <c r="F116" s="221"/>
    </row>
    <row r="117" spans="1:6">
      <c r="A117" t="s">
        <v>126</v>
      </c>
      <c r="B117">
        <v>43912694</v>
      </c>
      <c r="C117">
        <v>43916350</v>
      </c>
      <c r="D117" s="183">
        <v>0.81673960000000001</v>
      </c>
      <c r="E117" t="s">
        <v>470</v>
      </c>
      <c r="F117" s="221" t="s">
        <v>128</v>
      </c>
    </row>
    <row r="118" spans="1:6">
      <c r="A118" t="s">
        <v>126</v>
      </c>
      <c r="B118">
        <v>44785878</v>
      </c>
      <c r="C118">
        <v>44792059</v>
      </c>
      <c r="D118" s="183">
        <v>0.77900000000000003</v>
      </c>
      <c r="F118" s="221"/>
    </row>
    <row r="119" spans="1:6">
      <c r="A119" t="s">
        <v>129</v>
      </c>
      <c r="B119">
        <v>11491061</v>
      </c>
      <c r="C119">
        <v>11495850</v>
      </c>
      <c r="D119" s="183">
        <v>0.71643349999999995</v>
      </c>
      <c r="E119" t="s">
        <v>471</v>
      </c>
      <c r="F119" s="221" t="s">
        <v>130</v>
      </c>
    </row>
    <row r="120" spans="1:6">
      <c r="A120" t="s">
        <v>129</v>
      </c>
      <c r="B120">
        <v>15305891</v>
      </c>
      <c r="C120">
        <v>15307454</v>
      </c>
      <c r="D120" s="183">
        <v>0.78502899999999998</v>
      </c>
      <c r="F120" s="221"/>
    </row>
    <row r="121" spans="1:6">
      <c r="A121" t="s">
        <v>129</v>
      </c>
      <c r="B121">
        <v>33715770</v>
      </c>
      <c r="C121">
        <v>33719108</v>
      </c>
      <c r="D121" s="183">
        <v>0.71599760000000001</v>
      </c>
      <c r="E121" t="s">
        <v>472</v>
      </c>
      <c r="F121" s="221" t="s">
        <v>131</v>
      </c>
    </row>
    <row r="122" spans="1:6">
      <c r="A122" t="s">
        <v>129</v>
      </c>
      <c r="B122">
        <v>42745366</v>
      </c>
      <c r="C122">
        <v>42750259</v>
      </c>
      <c r="D122" s="183">
        <v>0.73676680000000005</v>
      </c>
      <c r="E122" t="s">
        <v>473</v>
      </c>
      <c r="F122" s="221" t="s">
        <v>132</v>
      </c>
    </row>
    <row r="123" spans="1:6">
      <c r="A123" t="s">
        <v>129</v>
      </c>
      <c r="B123">
        <v>47162029</v>
      </c>
      <c r="C123">
        <v>47165861</v>
      </c>
      <c r="D123" s="183">
        <v>0.8648226</v>
      </c>
      <c r="E123" t="s">
        <v>474</v>
      </c>
      <c r="F123" s="221" t="s">
        <v>475</v>
      </c>
    </row>
    <row r="124" spans="1:6">
      <c r="A124" t="s">
        <v>129</v>
      </c>
      <c r="B124">
        <v>48866021</v>
      </c>
      <c r="C124">
        <v>48868185</v>
      </c>
      <c r="D124" s="183">
        <v>0.71672829999999998</v>
      </c>
      <c r="E124" t="s">
        <v>727</v>
      </c>
      <c r="F124" s="221" t="s">
        <v>777</v>
      </c>
    </row>
    <row r="125" spans="1:6">
      <c r="A125" t="s">
        <v>129</v>
      </c>
      <c r="B125">
        <v>49943702</v>
      </c>
      <c r="C125">
        <v>49947930</v>
      </c>
      <c r="D125" s="183">
        <v>0.72492900000000005</v>
      </c>
      <c r="E125" t="s">
        <v>476</v>
      </c>
      <c r="F125" s="221" t="s">
        <v>133</v>
      </c>
    </row>
    <row r="126" spans="1:6">
      <c r="A126" t="s">
        <v>129</v>
      </c>
      <c r="B126">
        <v>55689497</v>
      </c>
      <c r="C126">
        <v>55692423</v>
      </c>
      <c r="D126" s="183">
        <v>0.77580309999999997</v>
      </c>
      <c r="E126" t="s">
        <v>477</v>
      </c>
      <c r="F126" s="221" t="s">
        <v>134</v>
      </c>
    </row>
    <row r="127" spans="1:6">
      <c r="A127" t="s">
        <v>135</v>
      </c>
      <c r="B127">
        <v>18058086</v>
      </c>
      <c r="C127">
        <v>18062005</v>
      </c>
      <c r="D127" s="183">
        <v>0.72544010000000003</v>
      </c>
      <c r="E127" t="s">
        <v>478</v>
      </c>
      <c r="F127" s="221" t="s">
        <v>136</v>
      </c>
    </row>
    <row r="128" spans="1:6">
      <c r="A128" t="s">
        <v>135</v>
      </c>
      <c r="B128">
        <v>27068913</v>
      </c>
      <c r="C128">
        <v>27073687</v>
      </c>
      <c r="D128" s="183">
        <v>0.77586929999999998</v>
      </c>
      <c r="E128" t="s">
        <v>479</v>
      </c>
      <c r="F128" s="221" t="s">
        <v>137</v>
      </c>
    </row>
    <row r="129" spans="1:6">
      <c r="A129" t="s">
        <v>135</v>
      </c>
      <c r="B129">
        <v>27439417</v>
      </c>
      <c r="C129">
        <v>27441762</v>
      </c>
      <c r="D129" s="183">
        <v>0.70191899999999996</v>
      </c>
      <c r="E129" t="s">
        <v>480</v>
      </c>
      <c r="F129" s="221" t="s">
        <v>481</v>
      </c>
    </row>
    <row r="130" spans="1:6">
      <c r="A130" t="s">
        <v>135</v>
      </c>
      <c r="B130">
        <v>27484238</v>
      </c>
      <c r="C130">
        <v>27488335</v>
      </c>
      <c r="D130" s="183">
        <v>0.88088849999999996</v>
      </c>
      <c r="E130" t="s">
        <v>482</v>
      </c>
      <c r="F130" s="221" t="s">
        <v>138</v>
      </c>
    </row>
    <row r="131" spans="1:6">
      <c r="A131" t="s">
        <v>135</v>
      </c>
      <c r="B131">
        <v>37897008</v>
      </c>
      <c r="C131">
        <v>37900941</v>
      </c>
      <c r="D131" s="183">
        <v>0.72641750000000005</v>
      </c>
      <c r="E131" t="s">
        <v>483</v>
      </c>
      <c r="F131" s="221" t="s">
        <v>139</v>
      </c>
    </row>
    <row r="132" spans="1:6">
      <c r="A132" t="s">
        <v>135</v>
      </c>
      <c r="B132">
        <v>38299728</v>
      </c>
      <c r="C132">
        <v>38305588</v>
      </c>
      <c r="D132" s="183">
        <v>0.70921500000000004</v>
      </c>
      <c r="E132" t="s">
        <v>484</v>
      </c>
      <c r="F132" s="221" t="s">
        <v>140</v>
      </c>
    </row>
    <row r="133" spans="1:6">
      <c r="A133" t="s">
        <v>135</v>
      </c>
      <c r="B133">
        <v>39003292</v>
      </c>
      <c r="C133">
        <v>39006306</v>
      </c>
      <c r="D133" s="183">
        <v>0.76277379999999995</v>
      </c>
      <c r="E133" t="s">
        <v>485</v>
      </c>
      <c r="F133" s="221" t="s">
        <v>584</v>
      </c>
    </row>
    <row r="134" spans="1:6">
      <c r="A134" t="s">
        <v>135</v>
      </c>
      <c r="B134">
        <v>47795647</v>
      </c>
      <c r="C134">
        <v>47799817</v>
      </c>
      <c r="D134" s="183">
        <v>0.76570740000000004</v>
      </c>
      <c r="E134" t="s">
        <v>486</v>
      </c>
      <c r="F134" s="221" t="s">
        <v>487</v>
      </c>
    </row>
    <row r="135" spans="1:6">
      <c r="A135" t="s">
        <v>135</v>
      </c>
      <c r="B135">
        <v>72369291</v>
      </c>
      <c r="C135">
        <v>72378011</v>
      </c>
      <c r="D135" s="183">
        <v>0.875</v>
      </c>
      <c r="E135" t="s">
        <v>488</v>
      </c>
      <c r="F135" s="221" t="s">
        <v>141</v>
      </c>
    </row>
    <row r="136" spans="1:6">
      <c r="A136" t="s">
        <v>135</v>
      </c>
      <c r="B136">
        <v>74755445</v>
      </c>
      <c r="C136">
        <v>74758417</v>
      </c>
      <c r="D136" s="183">
        <v>0.78667560000000003</v>
      </c>
      <c r="E136" t="s">
        <v>489</v>
      </c>
      <c r="F136" s="221" t="s">
        <v>142</v>
      </c>
    </row>
    <row r="137" spans="1:6">
      <c r="A137" t="s">
        <v>135</v>
      </c>
      <c r="B137">
        <v>105457742</v>
      </c>
      <c r="C137">
        <v>105463385</v>
      </c>
      <c r="D137" s="183">
        <v>0.73471600000000004</v>
      </c>
      <c r="F137" s="221"/>
    </row>
    <row r="138" spans="1:6">
      <c r="A138" t="s">
        <v>135</v>
      </c>
      <c r="B138">
        <v>121491745</v>
      </c>
      <c r="C138">
        <v>121496051</v>
      </c>
      <c r="D138" s="183">
        <v>0.76172779999999995</v>
      </c>
      <c r="E138" t="s">
        <v>490</v>
      </c>
      <c r="F138" s="221" t="s">
        <v>491</v>
      </c>
    </row>
    <row r="139" spans="1:6">
      <c r="A139" t="s">
        <v>135</v>
      </c>
      <c r="B139">
        <v>133425320</v>
      </c>
      <c r="C139">
        <v>133429623</v>
      </c>
      <c r="D139" s="183">
        <v>0.77294909999999994</v>
      </c>
      <c r="E139" t="s">
        <v>492</v>
      </c>
      <c r="F139" s="221" t="s">
        <v>143</v>
      </c>
    </row>
    <row r="140" spans="1:6">
      <c r="A140" t="s">
        <v>135</v>
      </c>
      <c r="B140">
        <v>135474021</v>
      </c>
      <c r="C140">
        <v>135478807</v>
      </c>
      <c r="D140" s="183">
        <v>0.70162979999999997</v>
      </c>
      <c r="E140" t="s">
        <v>728</v>
      </c>
      <c r="F140" s="221" t="s">
        <v>778</v>
      </c>
    </row>
    <row r="141" spans="1:6">
      <c r="A141" t="s">
        <v>135</v>
      </c>
      <c r="B141">
        <v>136873202</v>
      </c>
      <c r="C141">
        <v>136878265</v>
      </c>
      <c r="D141" s="183">
        <v>0.73908750000000001</v>
      </c>
      <c r="E141" t="s">
        <v>493</v>
      </c>
      <c r="F141" s="221" t="s">
        <v>144</v>
      </c>
    </row>
    <row r="142" spans="1:6">
      <c r="A142" t="s">
        <v>135</v>
      </c>
      <c r="B142">
        <v>151340570</v>
      </c>
      <c r="C142">
        <v>151345201</v>
      </c>
      <c r="D142" s="183">
        <v>0.74627509999999997</v>
      </c>
      <c r="E142" t="s">
        <v>494</v>
      </c>
      <c r="F142" s="221" t="s">
        <v>145</v>
      </c>
    </row>
    <row r="143" spans="1:6">
      <c r="A143" t="s">
        <v>135</v>
      </c>
      <c r="B143">
        <v>162092914</v>
      </c>
      <c r="C143">
        <v>162096921</v>
      </c>
      <c r="D143" s="183">
        <v>0.82380799999999998</v>
      </c>
      <c r="F143" s="221"/>
    </row>
    <row r="144" spans="1:6">
      <c r="A144" t="s">
        <v>135</v>
      </c>
      <c r="B144">
        <v>165695827</v>
      </c>
      <c r="C144">
        <v>165699918</v>
      </c>
      <c r="D144" s="183">
        <v>0.73307259999999996</v>
      </c>
      <c r="E144" t="s">
        <v>495</v>
      </c>
      <c r="F144" s="221"/>
    </row>
    <row r="145" spans="1:6">
      <c r="A145" t="s">
        <v>135</v>
      </c>
      <c r="B145">
        <v>170216314</v>
      </c>
      <c r="C145">
        <v>170221776</v>
      </c>
      <c r="D145" s="183">
        <v>0.74038820000000005</v>
      </c>
      <c r="E145" t="s">
        <v>729</v>
      </c>
      <c r="F145" s="221" t="s">
        <v>779</v>
      </c>
    </row>
    <row r="146" spans="1:6">
      <c r="A146" t="s">
        <v>135</v>
      </c>
      <c r="B146">
        <v>171566966</v>
      </c>
      <c r="C146">
        <v>171576456</v>
      </c>
      <c r="D146" s="183">
        <v>0.7712329</v>
      </c>
      <c r="E146" t="s">
        <v>496</v>
      </c>
      <c r="F146" s="221" t="s">
        <v>497</v>
      </c>
    </row>
    <row r="147" spans="1:6">
      <c r="A147" t="s">
        <v>135</v>
      </c>
      <c r="B147">
        <v>213399880</v>
      </c>
      <c r="C147">
        <v>213405663</v>
      </c>
      <c r="D147" s="183">
        <v>0.75894859999999997</v>
      </c>
      <c r="E147" t="s">
        <v>498</v>
      </c>
      <c r="F147" s="221" t="s">
        <v>146</v>
      </c>
    </row>
    <row r="148" spans="1:6">
      <c r="A148" t="s">
        <v>135</v>
      </c>
      <c r="B148">
        <v>219723070</v>
      </c>
      <c r="C148">
        <v>219726484</v>
      </c>
      <c r="D148" s="183">
        <v>0.81634439999999997</v>
      </c>
      <c r="E148" t="s">
        <v>499</v>
      </c>
      <c r="F148" s="221" t="s">
        <v>147</v>
      </c>
    </row>
    <row r="149" spans="1:6">
      <c r="A149" t="s">
        <v>148</v>
      </c>
      <c r="B149">
        <v>9593298</v>
      </c>
      <c r="C149">
        <v>9596449</v>
      </c>
      <c r="D149" s="183">
        <v>0.78229139999999997</v>
      </c>
      <c r="E149" t="s">
        <v>730</v>
      </c>
      <c r="F149" s="221" t="s">
        <v>780</v>
      </c>
    </row>
    <row r="150" spans="1:6">
      <c r="A150" t="s">
        <v>148</v>
      </c>
      <c r="B150">
        <v>9986957</v>
      </c>
      <c r="C150">
        <v>9990081</v>
      </c>
      <c r="D150" s="183">
        <v>0.75800259999999997</v>
      </c>
      <c r="E150" t="s">
        <v>500</v>
      </c>
      <c r="F150" s="221" t="s">
        <v>149</v>
      </c>
    </row>
    <row r="151" spans="1:6">
      <c r="A151" t="s">
        <v>148</v>
      </c>
      <c r="B151">
        <v>45634070</v>
      </c>
      <c r="C151">
        <v>45637006</v>
      </c>
      <c r="D151" s="183">
        <v>0.76634880000000005</v>
      </c>
      <c r="E151" t="s">
        <v>501</v>
      </c>
      <c r="F151" s="221" t="s">
        <v>150</v>
      </c>
    </row>
    <row r="152" spans="1:6">
      <c r="A152" t="s">
        <v>148</v>
      </c>
      <c r="B152">
        <v>48697873</v>
      </c>
      <c r="C152">
        <v>48703005</v>
      </c>
      <c r="D152" s="183">
        <v>0.70167579999999996</v>
      </c>
      <c r="E152" t="s">
        <v>502</v>
      </c>
      <c r="F152" s="221" t="s">
        <v>151</v>
      </c>
    </row>
    <row r="153" spans="1:6">
      <c r="A153" t="s">
        <v>148</v>
      </c>
      <c r="B153">
        <v>49054743</v>
      </c>
      <c r="C153">
        <v>49060912</v>
      </c>
      <c r="D153" s="183">
        <v>0.82395850000000004</v>
      </c>
      <c r="E153" t="s">
        <v>503</v>
      </c>
      <c r="F153" s="221" t="s">
        <v>504</v>
      </c>
    </row>
    <row r="154" spans="1:6">
      <c r="A154" t="s">
        <v>148</v>
      </c>
      <c r="B154">
        <v>50241806</v>
      </c>
      <c r="C154">
        <v>50244223</v>
      </c>
      <c r="D154" s="183">
        <v>0.7004551</v>
      </c>
      <c r="E154" t="s">
        <v>731</v>
      </c>
      <c r="F154" s="221" t="s">
        <v>781</v>
      </c>
    </row>
    <row r="155" spans="1:6">
      <c r="A155" t="s">
        <v>148</v>
      </c>
      <c r="B155">
        <v>50604104</v>
      </c>
      <c r="C155">
        <v>50608059</v>
      </c>
      <c r="D155" s="183">
        <v>0.72060679999999999</v>
      </c>
      <c r="E155" t="s">
        <v>505</v>
      </c>
      <c r="F155" s="221" t="s">
        <v>506</v>
      </c>
    </row>
    <row r="156" spans="1:6">
      <c r="A156" t="s">
        <v>148</v>
      </c>
      <c r="B156">
        <v>52566348</v>
      </c>
      <c r="C156">
        <v>52571785</v>
      </c>
      <c r="D156" s="183">
        <v>0.80687880000000001</v>
      </c>
      <c r="E156" t="s">
        <v>507</v>
      </c>
      <c r="F156" s="221" t="s">
        <v>508</v>
      </c>
    </row>
    <row r="157" spans="1:6">
      <c r="A157" t="s">
        <v>148</v>
      </c>
      <c r="B157">
        <v>53526236</v>
      </c>
      <c r="C157">
        <v>53530990</v>
      </c>
      <c r="D157" s="183">
        <v>0.70130409999999999</v>
      </c>
      <c r="E157" t="s">
        <v>732</v>
      </c>
      <c r="F157" s="221" t="s">
        <v>782</v>
      </c>
    </row>
    <row r="158" spans="1:6">
      <c r="A158" t="s">
        <v>148</v>
      </c>
      <c r="B158">
        <v>61544559</v>
      </c>
      <c r="C158">
        <v>61551534</v>
      </c>
      <c r="D158" s="183">
        <v>0.81792120000000001</v>
      </c>
      <c r="E158" t="s">
        <v>509</v>
      </c>
      <c r="F158" s="221" t="s">
        <v>152</v>
      </c>
    </row>
    <row r="159" spans="1:6">
      <c r="A159" t="s">
        <v>148</v>
      </c>
      <c r="B159">
        <v>62858656</v>
      </c>
      <c r="C159">
        <v>62862419</v>
      </c>
      <c r="D159" s="183">
        <v>0.8169014</v>
      </c>
      <c r="E159" t="s">
        <v>510</v>
      </c>
      <c r="F159" s="221" t="s">
        <v>153</v>
      </c>
    </row>
    <row r="160" spans="1:6">
      <c r="A160" t="s">
        <v>148</v>
      </c>
      <c r="B160">
        <v>64669896</v>
      </c>
      <c r="C160">
        <v>64675324</v>
      </c>
      <c r="D160" s="183">
        <v>0.88301399999999997</v>
      </c>
      <c r="E160" t="s">
        <v>511</v>
      </c>
      <c r="F160" s="221" t="s">
        <v>154</v>
      </c>
    </row>
    <row r="161" spans="1:6">
      <c r="A161" t="s">
        <v>148</v>
      </c>
      <c r="B161">
        <v>71832486</v>
      </c>
      <c r="C161">
        <v>71835998</v>
      </c>
      <c r="D161" s="183">
        <v>0.71469249999999995</v>
      </c>
      <c r="E161" t="s">
        <v>512</v>
      </c>
      <c r="F161" s="221" t="s">
        <v>155</v>
      </c>
    </row>
    <row r="162" spans="1:6">
      <c r="A162" t="s">
        <v>148</v>
      </c>
      <c r="B162">
        <v>105083693</v>
      </c>
      <c r="C162">
        <v>105089485</v>
      </c>
      <c r="D162" s="183">
        <v>0.78470300000000004</v>
      </c>
      <c r="E162" t="s">
        <v>513</v>
      </c>
      <c r="F162" s="221" t="s">
        <v>156</v>
      </c>
    </row>
    <row r="163" spans="1:6">
      <c r="A163" t="s">
        <v>148</v>
      </c>
      <c r="B163">
        <v>119012221</v>
      </c>
      <c r="C163">
        <v>119014968</v>
      </c>
      <c r="D163" s="183">
        <v>0.72843100000000005</v>
      </c>
      <c r="E163" t="s">
        <v>733</v>
      </c>
      <c r="F163" s="221" t="s">
        <v>783</v>
      </c>
    </row>
    <row r="164" spans="1:6">
      <c r="A164" t="s">
        <v>148</v>
      </c>
      <c r="B164">
        <v>122744322</v>
      </c>
      <c r="C164">
        <v>122748200</v>
      </c>
      <c r="D164" s="183">
        <v>0.73904069999999999</v>
      </c>
      <c r="E164" t="s">
        <v>514</v>
      </c>
      <c r="F164" s="221" t="s">
        <v>157</v>
      </c>
    </row>
    <row r="165" spans="1:6">
      <c r="A165" t="s">
        <v>148</v>
      </c>
      <c r="B165">
        <v>128214894</v>
      </c>
      <c r="C165">
        <v>128217792</v>
      </c>
      <c r="D165" s="183">
        <v>0.70358900000000002</v>
      </c>
      <c r="F165" s="221"/>
    </row>
    <row r="166" spans="1:6">
      <c r="A166" t="s">
        <v>148</v>
      </c>
      <c r="B166">
        <v>128718674</v>
      </c>
      <c r="C166">
        <v>128723878</v>
      </c>
      <c r="D166" s="183">
        <v>0.80092240000000003</v>
      </c>
      <c r="E166" t="s">
        <v>515</v>
      </c>
      <c r="F166" s="221" t="s">
        <v>585</v>
      </c>
    </row>
    <row r="167" spans="1:6">
      <c r="A167" t="s">
        <v>148</v>
      </c>
      <c r="B167">
        <v>133747223</v>
      </c>
      <c r="C167">
        <v>133750124</v>
      </c>
      <c r="D167" s="183">
        <v>0.71975180000000005</v>
      </c>
      <c r="E167" t="s">
        <v>734</v>
      </c>
      <c r="F167" s="221" t="s">
        <v>784</v>
      </c>
    </row>
    <row r="168" spans="1:6">
      <c r="A168" t="s">
        <v>148</v>
      </c>
      <c r="B168">
        <v>134091432</v>
      </c>
      <c r="C168">
        <v>134094682</v>
      </c>
      <c r="D168" s="183">
        <v>0.70369230000000005</v>
      </c>
      <c r="E168" t="s">
        <v>516</v>
      </c>
      <c r="F168" s="221" t="s">
        <v>158</v>
      </c>
    </row>
    <row r="169" spans="1:6">
      <c r="A169" t="s">
        <v>148</v>
      </c>
      <c r="B169">
        <v>140768621</v>
      </c>
      <c r="C169">
        <v>140772497</v>
      </c>
      <c r="D169" s="183">
        <v>0.77089779999999997</v>
      </c>
      <c r="E169" t="s">
        <v>517</v>
      </c>
      <c r="F169" s="221" t="s">
        <v>159</v>
      </c>
    </row>
    <row r="170" spans="1:6">
      <c r="A170" t="s">
        <v>148</v>
      </c>
      <c r="B170">
        <v>147135880</v>
      </c>
      <c r="C170">
        <v>147144216</v>
      </c>
      <c r="D170" s="183">
        <v>0.80038390000000004</v>
      </c>
      <c r="E170" t="s">
        <v>518</v>
      </c>
      <c r="F170" s="221" t="s">
        <v>519</v>
      </c>
    </row>
    <row r="171" spans="1:6">
      <c r="A171" t="s">
        <v>148</v>
      </c>
      <c r="B171">
        <v>181440308</v>
      </c>
      <c r="C171">
        <v>181446249</v>
      </c>
      <c r="D171" s="183">
        <v>0.84144099999999999</v>
      </c>
      <c r="F171" s="221"/>
    </row>
    <row r="172" spans="1:6">
      <c r="A172" t="s">
        <v>160</v>
      </c>
      <c r="B172">
        <v>41213971</v>
      </c>
      <c r="C172">
        <v>41220037</v>
      </c>
      <c r="D172" s="183">
        <v>0.77860209999999996</v>
      </c>
      <c r="E172" t="s">
        <v>520</v>
      </c>
      <c r="F172" s="221" t="s">
        <v>161</v>
      </c>
    </row>
    <row r="173" spans="1:6">
      <c r="A173" t="s">
        <v>160</v>
      </c>
      <c r="B173">
        <v>47032488</v>
      </c>
      <c r="C173">
        <v>47036023</v>
      </c>
      <c r="D173" s="183">
        <v>0.71881189999999995</v>
      </c>
      <c r="E173" t="s">
        <v>521</v>
      </c>
      <c r="F173" s="221" t="s">
        <v>162</v>
      </c>
    </row>
    <row r="174" spans="1:6">
      <c r="A174" t="s">
        <v>160</v>
      </c>
      <c r="B174">
        <v>77816729</v>
      </c>
      <c r="C174">
        <v>77820612</v>
      </c>
      <c r="D174" s="183">
        <v>0.73268089999999997</v>
      </c>
      <c r="E174" t="s">
        <v>735</v>
      </c>
      <c r="F174" s="221" t="s">
        <v>785</v>
      </c>
    </row>
    <row r="175" spans="1:6">
      <c r="A175" t="s">
        <v>160</v>
      </c>
      <c r="B175">
        <v>83481713</v>
      </c>
      <c r="C175">
        <v>83485066</v>
      </c>
      <c r="D175" s="183">
        <v>0.83566960000000001</v>
      </c>
      <c r="E175" t="s">
        <v>522</v>
      </c>
      <c r="F175" s="221" t="s">
        <v>163</v>
      </c>
    </row>
    <row r="176" spans="1:6">
      <c r="A176" t="s">
        <v>160</v>
      </c>
      <c r="B176">
        <v>114680298</v>
      </c>
      <c r="C176">
        <v>114684912</v>
      </c>
      <c r="D176" s="183">
        <v>0.74295619999999996</v>
      </c>
      <c r="E176" t="s">
        <v>523</v>
      </c>
      <c r="F176" s="221" t="s">
        <v>164</v>
      </c>
    </row>
    <row r="177" spans="1:6">
      <c r="A177" t="s">
        <v>160</v>
      </c>
      <c r="B177">
        <v>126233826</v>
      </c>
      <c r="C177">
        <v>126239981</v>
      </c>
      <c r="D177" s="183">
        <v>0.71779040000000005</v>
      </c>
      <c r="E177" t="s">
        <v>524</v>
      </c>
      <c r="F177" s="221" t="s">
        <v>165</v>
      </c>
    </row>
    <row r="178" spans="1:6">
      <c r="A178" t="s">
        <v>160</v>
      </c>
      <c r="B178">
        <v>185936574</v>
      </c>
      <c r="C178">
        <v>185943759</v>
      </c>
      <c r="D178" s="183">
        <v>0.830341</v>
      </c>
      <c r="E178" t="s">
        <v>525</v>
      </c>
      <c r="F178" s="221" t="s">
        <v>166</v>
      </c>
    </row>
    <row r="179" spans="1:6">
      <c r="A179" t="s">
        <v>167</v>
      </c>
      <c r="B179">
        <v>32708613</v>
      </c>
      <c r="C179">
        <v>32715564</v>
      </c>
      <c r="D179" s="183">
        <v>0.87196090000000004</v>
      </c>
      <c r="E179" t="s">
        <v>526</v>
      </c>
      <c r="F179" s="221" t="s">
        <v>168</v>
      </c>
    </row>
    <row r="180" spans="1:6">
      <c r="A180" t="s">
        <v>167</v>
      </c>
      <c r="B180">
        <v>33934173</v>
      </c>
      <c r="C180">
        <v>33939931</v>
      </c>
      <c r="D180" s="183">
        <v>0.71483149999999995</v>
      </c>
      <c r="E180" t="s">
        <v>527</v>
      </c>
      <c r="F180" s="221" t="s">
        <v>169</v>
      </c>
    </row>
    <row r="181" spans="1:6">
      <c r="A181" t="s">
        <v>167</v>
      </c>
      <c r="B181">
        <v>37833406</v>
      </c>
      <c r="C181">
        <v>37842357</v>
      </c>
      <c r="D181" s="183">
        <v>0.8091834</v>
      </c>
      <c r="E181" t="s">
        <v>528</v>
      </c>
      <c r="F181" s="221" t="s">
        <v>170</v>
      </c>
    </row>
    <row r="182" spans="1:6">
      <c r="A182" t="s">
        <v>167</v>
      </c>
      <c r="B182">
        <v>44387129</v>
      </c>
      <c r="C182">
        <v>44391329</v>
      </c>
      <c r="D182" s="183">
        <v>0.73404760000000002</v>
      </c>
      <c r="E182" t="s">
        <v>736</v>
      </c>
      <c r="F182" s="221" t="s">
        <v>786</v>
      </c>
    </row>
    <row r="183" spans="1:6">
      <c r="A183" t="s">
        <v>167</v>
      </c>
      <c r="B183">
        <v>57876910</v>
      </c>
      <c r="C183">
        <v>57880634</v>
      </c>
      <c r="D183" s="183">
        <v>0.77846400000000004</v>
      </c>
      <c r="E183" t="s">
        <v>529</v>
      </c>
      <c r="F183" s="221" t="s">
        <v>171</v>
      </c>
    </row>
    <row r="184" spans="1:6">
      <c r="A184" t="s">
        <v>167</v>
      </c>
      <c r="B184">
        <v>59063401</v>
      </c>
      <c r="C184">
        <v>59065606</v>
      </c>
      <c r="D184" s="183">
        <v>0.73061220000000004</v>
      </c>
      <c r="E184" t="s">
        <v>530</v>
      </c>
      <c r="F184" s="221" t="s">
        <v>531</v>
      </c>
    </row>
    <row r="185" spans="1:6">
      <c r="A185" t="s">
        <v>167</v>
      </c>
      <c r="B185">
        <v>63253615</v>
      </c>
      <c r="C185">
        <v>63259507</v>
      </c>
      <c r="D185" s="183">
        <v>0.81958589999999998</v>
      </c>
      <c r="E185" t="s">
        <v>532</v>
      </c>
      <c r="F185" s="221" t="s">
        <v>172</v>
      </c>
    </row>
    <row r="186" spans="1:6">
      <c r="A186" t="s">
        <v>167</v>
      </c>
      <c r="B186">
        <v>63800546</v>
      </c>
      <c r="C186">
        <v>63803824</v>
      </c>
      <c r="D186" s="183">
        <v>0.72300180000000003</v>
      </c>
      <c r="E186" t="s">
        <v>533</v>
      </c>
      <c r="F186" s="221" t="s">
        <v>173</v>
      </c>
    </row>
    <row r="187" spans="1:6">
      <c r="A187" t="s">
        <v>167</v>
      </c>
      <c r="B187">
        <v>82765962</v>
      </c>
      <c r="C187">
        <v>82772511</v>
      </c>
      <c r="D187" s="183">
        <v>0.74133459999999995</v>
      </c>
      <c r="E187" t="s">
        <v>534</v>
      </c>
      <c r="F187" s="221" t="s">
        <v>174</v>
      </c>
    </row>
    <row r="188" spans="1:6">
      <c r="A188" t="s">
        <v>167</v>
      </c>
      <c r="B188">
        <v>83676637</v>
      </c>
      <c r="C188">
        <v>83682198</v>
      </c>
      <c r="D188" s="183">
        <v>0.72864589999999996</v>
      </c>
      <c r="E188" t="s">
        <v>535</v>
      </c>
      <c r="F188" s="221" t="s">
        <v>175</v>
      </c>
    </row>
    <row r="189" spans="1:6">
      <c r="A189" t="s">
        <v>167</v>
      </c>
      <c r="B189">
        <v>107002921</v>
      </c>
      <c r="C189">
        <v>107010552</v>
      </c>
      <c r="D189" s="183">
        <v>0.78888740000000002</v>
      </c>
      <c r="E189" t="s">
        <v>536</v>
      </c>
      <c r="F189" s="221" t="s">
        <v>176</v>
      </c>
    </row>
    <row r="190" spans="1:6">
      <c r="A190" t="s">
        <v>167</v>
      </c>
      <c r="B190">
        <v>115907209</v>
      </c>
      <c r="C190">
        <v>115914409</v>
      </c>
      <c r="D190" s="183">
        <v>0.73138890000000001</v>
      </c>
      <c r="E190" t="s">
        <v>537</v>
      </c>
      <c r="F190" s="221" t="s">
        <v>177</v>
      </c>
    </row>
    <row r="191" spans="1:6">
      <c r="A191" t="s">
        <v>167</v>
      </c>
      <c r="B191">
        <v>132160438</v>
      </c>
      <c r="C191">
        <v>132162549</v>
      </c>
      <c r="D191" s="183">
        <v>0.72003790000000001</v>
      </c>
      <c r="E191" t="s">
        <v>538</v>
      </c>
      <c r="F191" s="221" t="s">
        <v>539</v>
      </c>
    </row>
    <row r="192" spans="1:6">
      <c r="A192" t="s">
        <v>167</v>
      </c>
      <c r="B192">
        <v>137687462</v>
      </c>
      <c r="C192">
        <v>137691948</v>
      </c>
      <c r="D192" s="183">
        <v>0.7563531</v>
      </c>
      <c r="E192" t="s">
        <v>540</v>
      </c>
      <c r="F192" s="221" t="s">
        <v>178</v>
      </c>
    </row>
    <row r="193" spans="1:6">
      <c r="A193" t="s">
        <v>167</v>
      </c>
      <c r="B193">
        <v>139088043</v>
      </c>
      <c r="C193">
        <v>139092352</v>
      </c>
      <c r="D193" s="183">
        <v>0.70828500000000005</v>
      </c>
      <c r="F193" s="221"/>
    </row>
    <row r="194" spans="1:6">
      <c r="A194" t="s">
        <v>167</v>
      </c>
      <c r="B194">
        <v>139124944</v>
      </c>
      <c r="C194">
        <v>139128933</v>
      </c>
      <c r="D194" s="183">
        <v>0.74053650000000004</v>
      </c>
      <c r="E194" t="s">
        <v>541</v>
      </c>
      <c r="F194" s="221" t="s">
        <v>912</v>
      </c>
    </row>
    <row r="195" spans="1:6">
      <c r="A195" t="s">
        <v>167</v>
      </c>
      <c r="B195">
        <v>140247754</v>
      </c>
      <c r="C195">
        <v>140251228</v>
      </c>
      <c r="D195" s="183">
        <v>0.71214739999999999</v>
      </c>
      <c r="E195" t="s">
        <v>542</v>
      </c>
      <c r="F195" s="221" t="s">
        <v>543</v>
      </c>
    </row>
    <row r="196" spans="1:6">
      <c r="A196" t="s">
        <v>167</v>
      </c>
      <c r="B196">
        <v>140766186</v>
      </c>
      <c r="C196">
        <v>140769847</v>
      </c>
      <c r="D196" s="183">
        <v>0.7735592</v>
      </c>
      <c r="E196" t="s">
        <v>544</v>
      </c>
      <c r="F196" s="221" t="s">
        <v>179</v>
      </c>
    </row>
    <row r="197" spans="1:6">
      <c r="A197" t="s">
        <v>167</v>
      </c>
      <c r="B197">
        <v>140776804</v>
      </c>
      <c r="C197">
        <v>140780386</v>
      </c>
      <c r="D197" s="183">
        <v>0.74232299999999996</v>
      </c>
      <c r="F197" s="221"/>
    </row>
    <row r="198" spans="1:6">
      <c r="A198" t="s">
        <v>167</v>
      </c>
      <c r="B198">
        <v>140891960</v>
      </c>
      <c r="C198">
        <v>140894357</v>
      </c>
      <c r="D198" s="183">
        <v>0.73425099999999999</v>
      </c>
      <c r="F198" s="221"/>
    </row>
    <row r="199" spans="1:6">
      <c r="A199" t="s">
        <v>167</v>
      </c>
      <c r="B199">
        <v>141254554</v>
      </c>
      <c r="C199">
        <v>141259521</v>
      </c>
      <c r="D199" s="183">
        <v>0.83048120000000003</v>
      </c>
      <c r="E199" t="s">
        <v>545</v>
      </c>
      <c r="F199" s="221" t="s">
        <v>180</v>
      </c>
    </row>
    <row r="200" spans="1:6">
      <c r="A200" t="s">
        <v>167</v>
      </c>
      <c r="B200">
        <v>141487146</v>
      </c>
      <c r="C200">
        <v>141490180</v>
      </c>
      <c r="D200" s="183">
        <v>0.73862890000000003</v>
      </c>
      <c r="E200" t="s">
        <v>546</v>
      </c>
      <c r="F200" s="221" t="s">
        <v>181</v>
      </c>
    </row>
    <row r="201" spans="1:6">
      <c r="A201" t="s">
        <v>167</v>
      </c>
      <c r="B201">
        <v>149681304</v>
      </c>
      <c r="C201">
        <v>149683157</v>
      </c>
      <c r="D201" s="183">
        <v>0.71019969999999999</v>
      </c>
      <c r="E201" t="s">
        <v>737</v>
      </c>
      <c r="F201" s="221" t="s">
        <v>787</v>
      </c>
    </row>
    <row r="202" spans="1:6">
      <c r="A202" t="s">
        <v>167</v>
      </c>
      <c r="B202">
        <v>158521202</v>
      </c>
      <c r="C202">
        <v>158528826</v>
      </c>
      <c r="D202" s="183">
        <v>0.82725599999999999</v>
      </c>
      <c r="E202" t="s">
        <v>547</v>
      </c>
      <c r="F202" s="221" t="s">
        <v>182</v>
      </c>
    </row>
    <row r="203" spans="1:6">
      <c r="A203" t="s">
        <v>167</v>
      </c>
      <c r="B203">
        <v>158530724</v>
      </c>
      <c r="C203">
        <v>158534958</v>
      </c>
      <c r="D203" s="183">
        <v>0.79664599999999997</v>
      </c>
      <c r="F203" s="221"/>
    </row>
    <row r="204" spans="1:6">
      <c r="A204" t="s">
        <v>167</v>
      </c>
      <c r="B204">
        <v>175962521</v>
      </c>
      <c r="C204">
        <v>175965743</v>
      </c>
      <c r="D204" s="183">
        <v>0.71229050000000005</v>
      </c>
      <c r="E204" t="s">
        <v>738</v>
      </c>
      <c r="F204" s="221" t="s">
        <v>788</v>
      </c>
    </row>
    <row r="205" spans="1:6">
      <c r="A205" t="s">
        <v>167</v>
      </c>
      <c r="B205">
        <v>176729333</v>
      </c>
      <c r="C205">
        <v>176732013</v>
      </c>
      <c r="D205" s="183">
        <v>0.75410449999999996</v>
      </c>
      <c r="E205" t="s">
        <v>548</v>
      </c>
      <c r="F205" s="221" t="s">
        <v>183</v>
      </c>
    </row>
    <row r="206" spans="1:6">
      <c r="A206" t="s">
        <v>167</v>
      </c>
      <c r="B206">
        <v>176793335</v>
      </c>
      <c r="C206">
        <v>176795495</v>
      </c>
      <c r="D206" s="183">
        <v>0.72268520000000003</v>
      </c>
      <c r="E206" t="s">
        <v>549</v>
      </c>
      <c r="F206" s="221" t="s">
        <v>550</v>
      </c>
    </row>
    <row r="207" spans="1:6">
      <c r="A207" t="s">
        <v>184</v>
      </c>
      <c r="B207">
        <v>30522216</v>
      </c>
      <c r="C207">
        <v>30526610</v>
      </c>
      <c r="D207" s="183">
        <v>0.70254890000000003</v>
      </c>
      <c r="E207" t="s">
        <v>739</v>
      </c>
      <c r="F207" s="221" t="s">
        <v>789</v>
      </c>
    </row>
    <row r="208" spans="1:6">
      <c r="A208" t="s">
        <v>184</v>
      </c>
      <c r="B208">
        <v>30881030</v>
      </c>
      <c r="C208">
        <v>30883614</v>
      </c>
      <c r="D208" s="183">
        <v>0.70278640000000003</v>
      </c>
      <c r="E208" t="s">
        <v>740</v>
      </c>
      <c r="F208" s="221" t="s">
        <v>790</v>
      </c>
    </row>
    <row r="209" spans="1:6">
      <c r="A209" t="s">
        <v>184</v>
      </c>
      <c r="B209">
        <v>31695486</v>
      </c>
      <c r="C209">
        <v>31698899</v>
      </c>
      <c r="D209" s="183">
        <v>0.82566649999999997</v>
      </c>
      <c r="E209" t="s">
        <v>551</v>
      </c>
      <c r="F209" s="221" t="s">
        <v>185</v>
      </c>
    </row>
    <row r="210" spans="1:6">
      <c r="A210" t="s">
        <v>184</v>
      </c>
      <c r="B210">
        <v>31925722</v>
      </c>
      <c r="C210">
        <v>31927443</v>
      </c>
      <c r="D210" s="183">
        <v>0.78094129999999995</v>
      </c>
      <c r="E210" t="s">
        <v>552</v>
      </c>
      <c r="F210" s="221" t="s">
        <v>586</v>
      </c>
    </row>
    <row r="211" spans="1:6">
      <c r="A211" t="s">
        <v>184</v>
      </c>
      <c r="B211">
        <v>32142643</v>
      </c>
      <c r="C211">
        <v>32147261</v>
      </c>
      <c r="D211" s="183">
        <v>0.72000869999999995</v>
      </c>
      <c r="E211" t="s">
        <v>553</v>
      </c>
      <c r="F211" s="221" t="s">
        <v>186</v>
      </c>
    </row>
    <row r="212" spans="1:6">
      <c r="A212" t="s">
        <v>184</v>
      </c>
      <c r="B212">
        <v>33159733</v>
      </c>
      <c r="C212">
        <v>33161669</v>
      </c>
      <c r="D212" s="183">
        <v>0.70454539999999999</v>
      </c>
      <c r="E212" t="s">
        <v>554</v>
      </c>
      <c r="F212" s="221" t="s">
        <v>555</v>
      </c>
    </row>
    <row r="213" spans="1:6">
      <c r="A213" t="s">
        <v>184</v>
      </c>
      <c r="B213">
        <v>33238023</v>
      </c>
      <c r="C213">
        <v>33241221</v>
      </c>
      <c r="D213" s="183">
        <v>0.80112570000000005</v>
      </c>
      <c r="E213" t="s">
        <v>556</v>
      </c>
      <c r="F213" s="221" t="s">
        <v>187</v>
      </c>
    </row>
    <row r="214" spans="1:6">
      <c r="A214" t="s">
        <v>184</v>
      </c>
      <c r="B214">
        <v>33587421</v>
      </c>
      <c r="C214">
        <v>33590393</v>
      </c>
      <c r="D214" s="183">
        <v>0.72913859999999997</v>
      </c>
      <c r="E214" t="s">
        <v>557</v>
      </c>
      <c r="F214" s="221" t="s">
        <v>188</v>
      </c>
    </row>
    <row r="215" spans="1:6">
      <c r="A215" t="s">
        <v>184</v>
      </c>
      <c r="B215">
        <v>36806227</v>
      </c>
      <c r="C215">
        <v>36809313</v>
      </c>
      <c r="D215" s="183">
        <v>0.78580689999999997</v>
      </c>
      <c r="E215" t="s">
        <v>558</v>
      </c>
      <c r="F215" s="221" t="s">
        <v>189</v>
      </c>
    </row>
    <row r="216" spans="1:6">
      <c r="A216" t="s">
        <v>184</v>
      </c>
      <c r="B216">
        <v>37662908</v>
      </c>
      <c r="C216">
        <v>37667956</v>
      </c>
      <c r="D216" s="183">
        <v>0.76109349999999998</v>
      </c>
      <c r="E216" t="s">
        <v>559</v>
      </c>
      <c r="F216" s="221" t="s">
        <v>190</v>
      </c>
    </row>
    <row r="217" spans="1:6">
      <c r="A217" t="s">
        <v>184</v>
      </c>
      <c r="B217">
        <v>42980466</v>
      </c>
      <c r="C217">
        <v>42983117</v>
      </c>
      <c r="D217" s="183">
        <v>0.75518669999999999</v>
      </c>
      <c r="E217" t="s">
        <v>741</v>
      </c>
      <c r="F217" s="221" t="s">
        <v>791</v>
      </c>
    </row>
    <row r="218" spans="1:6">
      <c r="A218" t="s">
        <v>184</v>
      </c>
      <c r="B218">
        <v>43241971</v>
      </c>
      <c r="C218">
        <v>43244733</v>
      </c>
      <c r="D218" s="183">
        <v>0.74800900000000003</v>
      </c>
      <c r="F218" s="221"/>
    </row>
    <row r="219" spans="1:6">
      <c r="A219" t="s">
        <v>184</v>
      </c>
      <c r="B219">
        <v>73328629</v>
      </c>
      <c r="C219">
        <v>73333937</v>
      </c>
      <c r="D219" s="183">
        <v>0.77524490000000001</v>
      </c>
      <c r="E219" t="s">
        <v>560</v>
      </c>
      <c r="F219" s="221" t="s">
        <v>191</v>
      </c>
    </row>
    <row r="220" spans="1:6">
      <c r="A220" t="s">
        <v>184</v>
      </c>
      <c r="B220">
        <v>91319369</v>
      </c>
      <c r="C220">
        <v>91323092</v>
      </c>
      <c r="D220" s="183">
        <v>0.72710200000000003</v>
      </c>
      <c r="F220" s="221"/>
    </row>
    <row r="221" spans="1:6">
      <c r="A221" t="s">
        <v>184</v>
      </c>
      <c r="B221">
        <v>97343954</v>
      </c>
      <c r="C221">
        <v>97347248</v>
      </c>
      <c r="D221" s="183">
        <v>0.71554340000000005</v>
      </c>
      <c r="E221" t="s">
        <v>742</v>
      </c>
      <c r="F221" s="221" t="s">
        <v>792</v>
      </c>
    </row>
    <row r="222" spans="1:6">
      <c r="A222" t="s">
        <v>184</v>
      </c>
      <c r="B222">
        <v>100048824</v>
      </c>
      <c r="C222">
        <v>100057350</v>
      </c>
      <c r="D222" s="183">
        <v>0.70466799999999996</v>
      </c>
      <c r="E222" t="s">
        <v>743</v>
      </c>
      <c r="F222" s="221" t="s">
        <v>793</v>
      </c>
    </row>
    <row r="223" spans="1:6">
      <c r="A223" t="s">
        <v>184</v>
      </c>
      <c r="B223">
        <v>106439127</v>
      </c>
      <c r="C223">
        <v>106444059</v>
      </c>
      <c r="D223" s="183">
        <v>0.75446100000000005</v>
      </c>
      <c r="F223" s="221"/>
    </row>
    <row r="224" spans="1:6">
      <c r="A224" t="s">
        <v>184</v>
      </c>
      <c r="B224">
        <v>110298252</v>
      </c>
      <c r="C224">
        <v>110301980</v>
      </c>
      <c r="D224" s="183">
        <v>0.75429179999999996</v>
      </c>
      <c r="E224" t="s">
        <v>744</v>
      </c>
      <c r="F224" s="221" t="s">
        <v>794</v>
      </c>
    </row>
    <row r="225" spans="1:6">
      <c r="A225" t="s">
        <v>192</v>
      </c>
      <c r="B225">
        <v>8472165</v>
      </c>
      <c r="C225">
        <v>8477843</v>
      </c>
      <c r="D225" s="183">
        <v>0.86245159999999998</v>
      </c>
      <c r="E225" t="s">
        <v>561</v>
      </c>
      <c r="F225" s="221" t="s">
        <v>193</v>
      </c>
    </row>
    <row r="226" spans="1:6">
      <c r="A226" t="s">
        <v>192</v>
      </c>
      <c r="B226">
        <v>27168278</v>
      </c>
      <c r="C226">
        <v>27171906</v>
      </c>
      <c r="D226" s="183">
        <v>0.7398015</v>
      </c>
      <c r="E226" t="s">
        <v>562</v>
      </c>
      <c r="F226" s="221" t="s">
        <v>563</v>
      </c>
    </row>
    <row r="227" spans="1:6">
      <c r="A227" t="s">
        <v>192</v>
      </c>
      <c r="B227">
        <v>28994259</v>
      </c>
      <c r="C227">
        <v>28999824</v>
      </c>
      <c r="D227" s="183">
        <v>0.71895779999999998</v>
      </c>
      <c r="E227" t="s">
        <v>564</v>
      </c>
      <c r="F227" s="221"/>
    </row>
    <row r="228" spans="1:6">
      <c r="A228" t="s">
        <v>192</v>
      </c>
      <c r="B228">
        <v>75931258</v>
      </c>
      <c r="C228">
        <v>75933779</v>
      </c>
      <c r="D228" s="183">
        <v>0.71876240000000002</v>
      </c>
      <c r="E228" t="s">
        <v>565</v>
      </c>
      <c r="F228" s="221" t="s">
        <v>194</v>
      </c>
    </row>
    <row r="229" spans="1:6">
      <c r="A229" t="s">
        <v>192</v>
      </c>
      <c r="B229">
        <v>94283268</v>
      </c>
      <c r="C229">
        <v>94288740</v>
      </c>
      <c r="D229" s="183">
        <v>0.84137430000000002</v>
      </c>
      <c r="E229" t="s">
        <v>566</v>
      </c>
      <c r="F229" s="221" t="s">
        <v>567</v>
      </c>
    </row>
    <row r="230" spans="1:6">
      <c r="A230" t="s">
        <v>192</v>
      </c>
      <c r="B230">
        <v>96630712</v>
      </c>
      <c r="C230">
        <v>96637843</v>
      </c>
      <c r="D230" s="183">
        <v>0.82947700000000002</v>
      </c>
      <c r="E230" t="s">
        <v>568</v>
      </c>
      <c r="F230" s="221" t="s">
        <v>587</v>
      </c>
    </row>
    <row r="231" spans="1:6">
      <c r="A231" t="s">
        <v>192</v>
      </c>
      <c r="B231">
        <v>113721654</v>
      </c>
      <c r="C231">
        <v>113729534</v>
      </c>
      <c r="D231" s="183">
        <v>0.7044416</v>
      </c>
      <c r="E231" t="s">
        <v>569</v>
      </c>
      <c r="F231" s="221" t="s">
        <v>195</v>
      </c>
    </row>
    <row r="232" spans="1:6">
      <c r="A232" t="s">
        <v>192</v>
      </c>
      <c r="B232">
        <v>123670971</v>
      </c>
      <c r="C232">
        <v>123675224</v>
      </c>
      <c r="D232" s="183">
        <v>0.76016930000000005</v>
      </c>
      <c r="E232" t="s">
        <v>745</v>
      </c>
      <c r="F232" s="221"/>
    </row>
    <row r="233" spans="1:6">
      <c r="A233" t="s">
        <v>192</v>
      </c>
      <c r="B233">
        <v>142550963</v>
      </c>
      <c r="C233">
        <v>142554277</v>
      </c>
      <c r="D233" s="183">
        <v>0.71333740000000001</v>
      </c>
      <c r="E233" t="s">
        <v>746</v>
      </c>
      <c r="F233" s="221" t="s">
        <v>795</v>
      </c>
    </row>
    <row r="234" spans="1:6">
      <c r="A234" t="s">
        <v>196</v>
      </c>
      <c r="B234">
        <v>21644302</v>
      </c>
      <c r="C234">
        <v>21648693</v>
      </c>
      <c r="D234" s="183">
        <v>0.70189020000000002</v>
      </c>
      <c r="E234" t="s">
        <v>747</v>
      </c>
      <c r="F234" s="221" t="s">
        <v>796</v>
      </c>
    </row>
    <row r="235" spans="1:6">
      <c r="A235" t="s">
        <v>196</v>
      </c>
      <c r="B235">
        <v>22546111</v>
      </c>
      <c r="C235">
        <v>22554405</v>
      </c>
      <c r="D235" s="183">
        <v>0.80335179999999995</v>
      </c>
      <c r="E235" t="s">
        <v>570</v>
      </c>
      <c r="F235" s="221"/>
    </row>
    <row r="236" spans="1:6">
      <c r="A236" t="s">
        <v>196</v>
      </c>
      <c r="B236">
        <v>26369681</v>
      </c>
      <c r="C236">
        <v>26373532</v>
      </c>
      <c r="D236" s="183">
        <v>0.83328999999999998</v>
      </c>
      <c r="E236" t="s">
        <v>571</v>
      </c>
      <c r="F236" s="221" t="s">
        <v>197</v>
      </c>
    </row>
    <row r="237" spans="1:6">
      <c r="A237" t="s">
        <v>196</v>
      </c>
      <c r="B237">
        <v>29204313</v>
      </c>
      <c r="C237">
        <v>29211878</v>
      </c>
      <c r="D237" s="183">
        <v>0.81559809999999999</v>
      </c>
      <c r="E237" t="s">
        <v>572</v>
      </c>
      <c r="F237" s="221" t="s">
        <v>198</v>
      </c>
    </row>
    <row r="238" spans="1:6">
      <c r="A238" t="s">
        <v>196</v>
      </c>
      <c r="B238">
        <v>37821301</v>
      </c>
      <c r="C238">
        <v>37824845</v>
      </c>
      <c r="D238" s="183">
        <v>0.70852139999999997</v>
      </c>
      <c r="E238" t="s">
        <v>748</v>
      </c>
      <c r="F238" s="221" t="s">
        <v>797</v>
      </c>
    </row>
    <row r="239" spans="1:6">
      <c r="A239" t="s">
        <v>196</v>
      </c>
      <c r="B239">
        <v>68254020</v>
      </c>
      <c r="C239">
        <v>68257299</v>
      </c>
      <c r="D239" s="183">
        <v>0.78011589999999997</v>
      </c>
      <c r="E239" t="s">
        <v>573</v>
      </c>
      <c r="F239" s="221" t="s">
        <v>199</v>
      </c>
    </row>
    <row r="240" spans="1:6">
      <c r="A240" t="s">
        <v>200</v>
      </c>
      <c r="B240">
        <v>2013765</v>
      </c>
      <c r="C240">
        <v>2019647</v>
      </c>
      <c r="D240" s="183">
        <v>0.76708600000000005</v>
      </c>
      <c r="E240" t="s">
        <v>574</v>
      </c>
      <c r="F240" s="221" t="s">
        <v>201</v>
      </c>
    </row>
    <row r="241" spans="1:6">
      <c r="A241" t="s">
        <v>200</v>
      </c>
      <c r="B241">
        <v>2620106</v>
      </c>
      <c r="C241">
        <v>2624304</v>
      </c>
      <c r="D241" s="183">
        <v>0.80181040000000003</v>
      </c>
      <c r="E241" t="s">
        <v>575</v>
      </c>
      <c r="F241" s="221" t="s">
        <v>913</v>
      </c>
    </row>
    <row r="242" spans="1:6">
      <c r="A242" t="s">
        <v>200</v>
      </c>
      <c r="B242">
        <v>12774463</v>
      </c>
      <c r="C242">
        <v>12777151</v>
      </c>
      <c r="D242" s="183">
        <v>0.78794640000000005</v>
      </c>
      <c r="E242" t="s">
        <v>576</v>
      </c>
      <c r="F242" s="221" t="s">
        <v>202</v>
      </c>
    </row>
    <row r="243" spans="1:6">
      <c r="A243" t="s">
        <v>200</v>
      </c>
      <c r="B243">
        <v>20618758</v>
      </c>
      <c r="C243">
        <v>20625616</v>
      </c>
      <c r="D243" s="183">
        <v>0.71230680000000002</v>
      </c>
      <c r="E243" t="s">
        <v>577</v>
      </c>
      <c r="F243" s="221" t="s">
        <v>203</v>
      </c>
    </row>
    <row r="244" spans="1:6">
      <c r="A244" t="s">
        <v>200</v>
      </c>
      <c r="B244">
        <v>34988235</v>
      </c>
      <c r="C244">
        <v>34991180</v>
      </c>
      <c r="D244" s="183">
        <v>0.71782679999999999</v>
      </c>
      <c r="E244" t="s">
        <v>749</v>
      </c>
      <c r="F244" s="221" t="s">
        <v>798</v>
      </c>
    </row>
    <row r="245" spans="1:6">
      <c r="A245" t="s">
        <v>200</v>
      </c>
      <c r="B245">
        <v>37033583</v>
      </c>
      <c r="C245">
        <v>37039427</v>
      </c>
      <c r="D245" s="183">
        <v>0.76163579999999997</v>
      </c>
      <c r="E245" t="s">
        <v>578</v>
      </c>
      <c r="F245" s="221" t="s">
        <v>204</v>
      </c>
    </row>
    <row r="246" spans="1:6">
      <c r="A246" t="s">
        <v>200</v>
      </c>
      <c r="B246">
        <v>80910626</v>
      </c>
      <c r="C246">
        <v>80913924</v>
      </c>
      <c r="D246" s="183">
        <v>0.78107950000000004</v>
      </c>
      <c r="E246" t="s">
        <v>579</v>
      </c>
      <c r="F246" s="221" t="s">
        <v>205</v>
      </c>
    </row>
    <row r="247" spans="1:6">
      <c r="A247" t="s">
        <v>200</v>
      </c>
      <c r="B247">
        <v>102579254</v>
      </c>
      <c r="C247">
        <v>102588851</v>
      </c>
      <c r="D247" s="183">
        <v>0.73783480000000001</v>
      </c>
      <c r="E247" t="s">
        <v>580</v>
      </c>
      <c r="F247" s="221"/>
    </row>
    <row r="248" spans="1:6">
      <c r="A248" t="s">
        <v>200</v>
      </c>
      <c r="B248">
        <v>129484082</v>
      </c>
      <c r="C248">
        <v>129487371</v>
      </c>
      <c r="D248" s="183">
        <v>0.70386099999999996</v>
      </c>
      <c r="F248" s="221"/>
    </row>
    <row r="249" spans="1:6">
      <c r="A249" t="s">
        <v>206</v>
      </c>
      <c r="B249">
        <v>90688732</v>
      </c>
      <c r="C249">
        <v>90692217</v>
      </c>
      <c r="D249" s="183">
        <v>0.7477762</v>
      </c>
      <c r="E249" t="s">
        <v>581</v>
      </c>
      <c r="F249" s="221" t="s">
        <v>207</v>
      </c>
    </row>
    <row r="250" spans="1:6">
      <c r="A250" t="s">
        <v>206</v>
      </c>
      <c r="B250">
        <v>107680330</v>
      </c>
      <c r="C250">
        <v>107684740</v>
      </c>
      <c r="D250" s="183">
        <v>0.77732429999999997</v>
      </c>
      <c r="E250" t="s">
        <v>582</v>
      </c>
      <c r="F250" s="221" t="s">
        <v>208</v>
      </c>
    </row>
    <row r="251" spans="1:6">
      <c r="A251" t="s">
        <v>206</v>
      </c>
      <c r="B251">
        <v>124335074</v>
      </c>
      <c r="C251">
        <v>124341422</v>
      </c>
      <c r="D251" s="183">
        <v>0.71045999999999998</v>
      </c>
      <c r="E251" t="s">
        <v>750</v>
      </c>
      <c r="F251" s="221"/>
    </row>
    <row r="252" spans="1:6">
      <c r="A252" t="s">
        <v>206</v>
      </c>
      <c r="B252">
        <v>150341697</v>
      </c>
      <c r="C252">
        <v>150348431</v>
      </c>
      <c r="D252" s="183">
        <v>0.72943270000000004</v>
      </c>
      <c r="E252" t="s">
        <v>583</v>
      </c>
      <c r="F252" s="221" t="s">
        <v>209</v>
      </c>
    </row>
  </sheetData>
  <sortState ref="A4:G253">
    <sortCondition ref="A4"/>
  </sortState>
  <pageMargins left="0.75" right="0.75" top="1" bottom="1" header="0.51180555555555496" footer="0.51180555555555496"/>
  <pageSetup firstPageNumber="0"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9" sqref="F19"/>
    </sheetView>
  </sheetViews>
  <sheetFormatPr baseColWidth="10" defaultColWidth="8.83203125" defaultRowHeight="15" x14ac:dyDescent="0"/>
  <sheetData/>
  <pageMargins left="0.75" right="0.75" top="1" bottom="1"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workbookViewId="0">
      <selection activeCell="A23" sqref="A23"/>
    </sheetView>
  </sheetViews>
  <sheetFormatPr baseColWidth="10" defaultColWidth="8.83203125" defaultRowHeight="15" x14ac:dyDescent="0"/>
  <cols>
    <col min="1" max="1" width="13.1640625" customWidth="1"/>
    <col min="2" max="2" width="35" customWidth="1"/>
  </cols>
  <sheetData>
    <row r="1" spans="1:9">
      <c r="A1" s="1" t="s">
        <v>210</v>
      </c>
    </row>
    <row r="2" spans="1:9">
      <c r="A2" t="s">
        <v>678</v>
      </c>
    </row>
    <row r="3" spans="1:9">
      <c r="A3" t="s">
        <v>681</v>
      </c>
    </row>
    <row r="4" spans="1:9">
      <c r="A4" t="s">
        <v>935</v>
      </c>
    </row>
    <row r="5" spans="1:9">
      <c r="A5" t="s">
        <v>663</v>
      </c>
      <c r="B5" t="s">
        <v>861</v>
      </c>
    </row>
    <row r="6" spans="1:9">
      <c r="A6" s="1" t="s">
        <v>591</v>
      </c>
    </row>
    <row r="7" spans="1:9">
      <c r="A7" s="89" t="s">
        <v>302</v>
      </c>
      <c r="B7" s="90" t="s">
        <v>592</v>
      </c>
      <c r="C7" s="90" t="s">
        <v>303</v>
      </c>
      <c r="D7" s="90" t="s">
        <v>304</v>
      </c>
      <c r="E7" s="90" t="s">
        <v>305</v>
      </c>
      <c r="F7" s="90" t="s">
        <v>593</v>
      </c>
      <c r="G7" s="90" t="s">
        <v>594</v>
      </c>
      <c r="H7" s="90" t="s">
        <v>595</v>
      </c>
      <c r="I7" s="91" t="s">
        <v>596</v>
      </c>
    </row>
    <row r="8" spans="1:9">
      <c r="A8" s="95" t="s">
        <v>603</v>
      </c>
      <c r="B8" s="94" t="s">
        <v>604</v>
      </c>
      <c r="C8" s="197">
        <v>4.1600000000000002E-8</v>
      </c>
      <c r="D8" s="197">
        <v>5.2300000000000003E-4</v>
      </c>
      <c r="E8" s="94">
        <v>4.2300000000000004</v>
      </c>
      <c r="F8" s="94">
        <v>8143</v>
      </c>
      <c r="G8" s="94">
        <v>157</v>
      </c>
      <c r="H8" s="94">
        <v>245</v>
      </c>
      <c r="I8" s="45">
        <v>20</v>
      </c>
    </row>
    <row r="9" spans="1:9">
      <c r="A9" s="95" t="s">
        <v>324</v>
      </c>
      <c r="B9" s="94" t="s">
        <v>325</v>
      </c>
      <c r="C9" s="197">
        <v>7.4000000000000001E-8</v>
      </c>
      <c r="D9" s="197">
        <v>4.6500000000000003E-4</v>
      </c>
      <c r="E9" s="94">
        <v>1.74</v>
      </c>
      <c r="F9" s="94">
        <v>8143</v>
      </c>
      <c r="G9" s="94">
        <v>1546</v>
      </c>
      <c r="H9" s="94">
        <v>245</v>
      </c>
      <c r="I9" s="45">
        <v>81</v>
      </c>
    </row>
    <row r="10" spans="1:9">
      <c r="A10" s="95" t="s">
        <v>332</v>
      </c>
      <c r="B10" s="94" t="s">
        <v>333</v>
      </c>
      <c r="C10" s="197">
        <v>1.79E-7</v>
      </c>
      <c r="D10" s="197">
        <v>7.4899999999999999E-4</v>
      </c>
      <c r="E10" s="94">
        <v>2.85</v>
      </c>
      <c r="F10" s="94">
        <v>8143</v>
      </c>
      <c r="G10" s="94">
        <v>350</v>
      </c>
      <c r="H10" s="94">
        <v>245</v>
      </c>
      <c r="I10" s="45">
        <v>30</v>
      </c>
    </row>
    <row r="11" spans="1:9">
      <c r="A11" s="95" t="s">
        <v>312</v>
      </c>
      <c r="B11" s="94" t="s">
        <v>313</v>
      </c>
      <c r="C11" s="197">
        <v>2.65E-7</v>
      </c>
      <c r="D11" s="197">
        <v>8.3299999999999997E-4</v>
      </c>
      <c r="E11" s="94">
        <v>1.54</v>
      </c>
      <c r="F11" s="94">
        <v>8143</v>
      </c>
      <c r="G11" s="94">
        <v>2216</v>
      </c>
      <c r="H11" s="94">
        <v>245</v>
      </c>
      <c r="I11" s="45">
        <v>103</v>
      </c>
    </row>
    <row r="12" spans="1:9">
      <c r="A12" s="95" t="s">
        <v>599</v>
      </c>
      <c r="B12" s="94" t="s">
        <v>600</v>
      </c>
      <c r="C12" s="197">
        <v>5.6700000000000003E-7</v>
      </c>
      <c r="D12" s="197">
        <v>1.4300000000000001E-3</v>
      </c>
      <c r="E12" s="94">
        <v>2.97</v>
      </c>
      <c r="F12" s="94">
        <v>8143</v>
      </c>
      <c r="G12" s="94">
        <v>291</v>
      </c>
      <c r="H12" s="94">
        <v>245</v>
      </c>
      <c r="I12" s="45">
        <v>26</v>
      </c>
    </row>
    <row r="13" spans="1:9">
      <c r="A13" s="95" t="s">
        <v>605</v>
      </c>
      <c r="B13" s="94" t="s">
        <v>606</v>
      </c>
      <c r="C13" s="197">
        <v>8.2600000000000001E-7</v>
      </c>
      <c r="D13" s="197">
        <v>1.73E-3</v>
      </c>
      <c r="E13" s="94">
        <v>4.29</v>
      </c>
      <c r="F13" s="94">
        <v>8143</v>
      </c>
      <c r="G13" s="94">
        <v>124</v>
      </c>
      <c r="H13" s="94">
        <v>245</v>
      </c>
      <c r="I13" s="45">
        <v>16</v>
      </c>
    </row>
    <row r="14" spans="1:9">
      <c r="A14" s="95" t="s">
        <v>597</v>
      </c>
      <c r="B14" s="94" t="s">
        <v>598</v>
      </c>
      <c r="C14" s="197">
        <v>2.52E-6</v>
      </c>
      <c r="D14" s="197">
        <v>4.5300000000000002E-3</v>
      </c>
      <c r="E14" s="94">
        <v>1.56</v>
      </c>
      <c r="F14" s="94">
        <v>8143</v>
      </c>
      <c r="G14" s="94">
        <v>1876</v>
      </c>
      <c r="H14" s="94">
        <v>245</v>
      </c>
      <c r="I14" s="45">
        <v>88</v>
      </c>
    </row>
    <row r="15" spans="1:9">
      <c r="A15" s="95" t="s">
        <v>601</v>
      </c>
      <c r="B15" s="94" t="s">
        <v>602</v>
      </c>
      <c r="C15" s="197">
        <v>3.14E-6</v>
      </c>
      <c r="D15" s="197">
        <v>4.9300000000000004E-3</v>
      </c>
      <c r="E15" s="94">
        <v>2.94</v>
      </c>
      <c r="F15" s="94">
        <v>8143</v>
      </c>
      <c r="G15" s="94">
        <v>260</v>
      </c>
      <c r="H15" s="94">
        <v>245</v>
      </c>
      <c r="I15" s="45">
        <v>23</v>
      </c>
    </row>
    <row r="16" spans="1:9">
      <c r="A16" s="95" t="s">
        <v>615</v>
      </c>
      <c r="B16" s="94" t="s">
        <v>616</v>
      </c>
      <c r="C16" s="197">
        <v>3.7699999999999999E-6</v>
      </c>
      <c r="D16" s="197">
        <v>5.2700000000000004E-3</v>
      </c>
      <c r="E16" s="94">
        <v>4.05</v>
      </c>
      <c r="F16" s="94">
        <v>8143</v>
      </c>
      <c r="G16" s="94">
        <v>123</v>
      </c>
      <c r="H16" s="94">
        <v>245</v>
      </c>
      <c r="I16" s="45">
        <v>15</v>
      </c>
    </row>
    <row r="17" spans="1:9">
      <c r="A17" s="95" t="s">
        <v>322</v>
      </c>
      <c r="B17" s="94" t="s">
        <v>323</v>
      </c>
      <c r="C17" s="197">
        <v>1.2799999999999999E-5</v>
      </c>
      <c r="D17" s="197">
        <v>1.6E-2</v>
      </c>
      <c r="E17" s="94">
        <v>1.69</v>
      </c>
      <c r="F17" s="94">
        <v>8143</v>
      </c>
      <c r="G17" s="94">
        <v>1220</v>
      </c>
      <c r="H17" s="94">
        <v>245</v>
      </c>
      <c r="I17" s="45">
        <v>62</v>
      </c>
    </row>
    <row r="18" spans="1:9">
      <c r="A18" s="95" t="s">
        <v>799</v>
      </c>
      <c r="B18" s="94" t="s">
        <v>800</v>
      </c>
      <c r="C18" s="197">
        <v>5.0899999999999997E-5</v>
      </c>
      <c r="D18" s="197">
        <v>5.8099999999999999E-2</v>
      </c>
      <c r="E18" s="94">
        <v>16.62</v>
      </c>
      <c r="F18" s="94">
        <v>8143</v>
      </c>
      <c r="G18" s="94">
        <v>8</v>
      </c>
      <c r="H18" s="94">
        <v>245</v>
      </c>
      <c r="I18" s="45">
        <v>4</v>
      </c>
    </row>
    <row r="19" spans="1:9">
      <c r="A19" s="95" t="s">
        <v>617</v>
      </c>
      <c r="B19" s="94" t="s">
        <v>618</v>
      </c>
      <c r="C19" s="197">
        <v>9.8900000000000005E-5</v>
      </c>
      <c r="D19" s="197">
        <v>0.104</v>
      </c>
      <c r="E19" s="94">
        <v>1.9</v>
      </c>
      <c r="F19" s="94">
        <v>8143</v>
      </c>
      <c r="G19" s="94">
        <v>647</v>
      </c>
      <c r="H19" s="94">
        <v>245</v>
      </c>
      <c r="I19" s="45">
        <v>37</v>
      </c>
    </row>
    <row r="20" spans="1:9">
      <c r="A20" s="95" t="s">
        <v>310</v>
      </c>
      <c r="B20" s="94" t="s">
        <v>311</v>
      </c>
      <c r="C20" s="197">
        <v>1E-4</v>
      </c>
      <c r="D20" s="197">
        <v>9.6799999999999997E-2</v>
      </c>
      <c r="E20" s="94">
        <v>1.56</v>
      </c>
      <c r="F20" s="94">
        <v>8143</v>
      </c>
      <c r="G20" s="94">
        <v>1360</v>
      </c>
      <c r="H20" s="94">
        <v>245</v>
      </c>
      <c r="I20" s="45">
        <v>64</v>
      </c>
    </row>
    <row r="21" spans="1:9">
      <c r="A21" s="95" t="s">
        <v>609</v>
      </c>
      <c r="B21" s="94" t="s">
        <v>610</v>
      </c>
      <c r="C21" s="197">
        <v>1.22E-4</v>
      </c>
      <c r="D21" s="197">
        <v>0.11</v>
      </c>
      <c r="E21" s="94">
        <v>2.5299999999999998</v>
      </c>
      <c r="F21" s="94">
        <v>8143</v>
      </c>
      <c r="G21" s="94">
        <v>263</v>
      </c>
      <c r="H21" s="94">
        <v>245</v>
      </c>
      <c r="I21" s="45">
        <v>20</v>
      </c>
    </row>
    <row r="22" spans="1:9">
      <c r="A22" s="95" t="s">
        <v>314</v>
      </c>
      <c r="B22" s="94" t="s">
        <v>315</v>
      </c>
      <c r="C22" s="197">
        <v>1.3799999999999999E-4</v>
      </c>
      <c r="D22" s="197">
        <v>0.11600000000000001</v>
      </c>
      <c r="E22" s="94">
        <v>1.74</v>
      </c>
      <c r="F22" s="94">
        <v>8143</v>
      </c>
      <c r="G22" s="94">
        <v>861</v>
      </c>
      <c r="H22" s="94">
        <v>245</v>
      </c>
      <c r="I22" s="45">
        <v>45</v>
      </c>
    </row>
    <row r="23" spans="1:9">
      <c r="A23" s="95" t="s">
        <v>801</v>
      </c>
      <c r="B23" s="94" t="s">
        <v>802</v>
      </c>
      <c r="C23" s="197">
        <v>1.75E-4</v>
      </c>
      <c r="D23" s="197">
        <v>0.13800000000000001</v>
      </c>
      <c r="E23" s="94">
        <v>1.6</v>
      </c>
      <c r="F23" s="94">
        <v>8143</v>
      </c>
      <c r="G23" s="94">
        <v>1164</v>
      </c>
      <c r="H23" s="94">
        <v>245</v>
      </c>
      <c r="I23" s="45">
        <v>56</v>
      </c>
    </row>
    <row r="24" spans="1:9">
      <c r="A24" s="95" t="s">
        <v>611</v>
      </c>
      <c r="B24" s="94" t="s">
        <v>612</v>
      </c>
      <c r="C24" s="197">
        <v>1.8200000000000001E-4</v>
      </c>
      <c r="D24" s="197">
        <v>0.13400000000000001</v>
      </c>
      <c r="E24" s="94">
        <v>2.19</v>
      </c>
      <c r="F24" s="94">
        <v>8143</v>
      </c>
      <c r="G24" s="94">
        <v>380</v>
      </c>
      <c r="H24" s="94">
        <v>245</v>
      </c>
      <c r="I24" s="45">
        <v>25</v>
      </c>
    </row>
    <row r="25" spans="1:9">
      <c r="A25" s="95" t="s">
        <v>803</v>
      </c>
      <c r="B25" s="94" t="s">
        <v>804</v>
      </c>
      <c r="C25" s="197">
        <v>3.0200000000000002E-4</v>
      </c>
      <c r="D25" s="197">
        <v>0.21099999999999999</v>
      </c>
      <c r="E25" s="94">
        <v>2.5</v>
      </c>
      <c r="F25" s="94">
        <v>8143</v>
      </c>
      <c r="G25" s="94">
        <v>239</v>
      </c>
      <c r="H25" s="94">
        <v>245</v>
      </c>
      <c r="I25" s="45">
        <v>18</v>
      </c>
    </row>
    <row r="26" spans="1:9">
      <c r="A26" s="95" t="s">
        <v>805</v>
      </c>
      <c r="B26" s="94" t="s">
        <v>806</v>
      </c>
      <c r="C26" s="197">
        <v>3.1300000000000002E-4</v>
      </c>
      <c r="D26" s="197">
        <v>0.20699999999999999</v>
      </c>
      <c r="E26" s="94">
        <v>3.24</v>
      </c>
      <c r="F26" s="94">
        <v>8143</v>
      </c>
      <c r="G26" s="94">
        <v>123</v>
      </c>
      <c r="H26" s="94">
        <v>245</v>
      </c>
      <c r="I26" s="45">
        <v>12</v>
      </c>
    </row>
    <row r="27" spans="1:9">
      <c r="A27" s="95" t="s">
        <v>607</v>
      </c>
      <c r="B27" s="94" t="s">
        <v>608</v>
      </c>
      <c r="C27" s="197">
        <v>3.2299999999999999E-4</v>
      </c>
      <c r="D27" s="197">
        <v>0.20300000000000001</v>
      </c>
      <c r="E27" s="94">
        <v>1.48</v>
      </c>
      <c r="F27" s="94">
        <v>8143</v>
      </c>
      <c r="G27" s="94">
        <v>1501</v>
      </c>
      <c r="H27" s="94">
        <v>245</v>
      </c>
      <c r="I27" s="45">
        <v>67</v>
      </c>
    </row>
    <row r="28" spans="1:9">
      <c r="A28" s="95" t="s">
        <v>807</v>
      </c>
      <c r="B28" s="94" t="s">
        <v>808</v>
      </c>
      <c r="C28" s="197">
        <v>3.5E-4</v>
      </c>
      <c r="D28" s="197">
        <v>0.20899999999999999</v>
      </c>
      <c r="E28" s="94">
        <v>5.17</v>
      </c>
      <c r="F28" s="94">
        <v>8143</v>
      </c>
      <c r="G28" s="94">
        <v>45</v>
      </c>
      <c r="H28" s="94">
        <v>245</v>
      </c>
      <c r="I28" s="45">
        <v>7</v>
      </c>
    </row>
    <row r="29" spans="1:9">
      <c r="A29" s="95" t="s">
        <v>809</v>
      </c>
      <c r="B29" s="94" t="s">
        <v>810</v>
      </c>
      <c r="C29" s="197">
        <v>4.3199999999999998E-4</v>
      </c>
      <c r="D29" s="197">
        <v>0.247</v>
      </c>
      <c r="E29" s="94">
        <v>1.69</v>
      </c>
      <c r="F29" s="94">
        <v>8143</v>
      </c>
      <c r="G29" s="94">
        <v>826</v>
      </c>
      <c r="H29" s="94">
        <v>245</v>
      </c>
      <c r="I29" s="45">
        <v>42</v>
      </c>
    </row>
    <row r="30" spans="1:9">
      <c r="A30" s="95" t="s">
        <v>811</v>
      </c>
      <c r="B30" s="94" t="s">
        <v>812</v>
      </c>
      <c r="C30" s="197">
        <v>4.6099999999999998E-4</v>
      </c>
      <c r="D30" s="197">
        <v>0.252</v>
      </c>
      <c r="E30" s="94">
        <v>4.95</v>
      </c>
      <c r="F30" s="94">
        <v>8143</v>
      </c>
      <c r="G30" s="94">
        <v>47</v>
      </c>
      <c r="H30" s="94">
        <v>245</v>
      </c>
      <c r="I30" s="45">
        <v>7</v>
      </c>
    </row>
    <row r="31" spans="1:9">
      <c r="A31" s="95" t="s">
        <v>613</v>
      </c>
      <c r="B31" s="94" t="s">
        <v>614</v>
      </c>
      <c r="C31" s="197">
        <v>4.6500000000000003E-4</v>
      </c>
      <c r="D31" s="197">
        <v>0.24399999999999999</v>
      </c>
      <c r="E31" s="94">
        <v>1.47</v>
      </c>
      <c r="F31" s="94">
        <v>8143</v>
      </c>
      <c r="G31" s="94">
        <v>1520</v>
      </c>
      <c r="H31" s="94">
        <v>245</v>
      </c>
      <c r="I31" s="45">
        <v>67</v>
      </c>
    </row>
    <row r="32" spans="1:9">
      <c r="A32" s="95" t="s">
        <v>308</v>
      </c>
      <c r="B32" s="94" t="s">
        <v>309</v>
      </c>
      <c r="C32" s="197">
        <v>5.6599999999999999E-4</v>
      </c>
      <c r="D32" s="197">
        <v>0.28499999999999998</v>
      </c>
      <c r="E32" s="94">
        <v>1.56</v>
      </c>
      <c r="F32" s="94">
        <v>8143</v>
      </c>
      <c r="G32" s="94">
        <v>1107</v>
      </c>
      <c r="H32" s="94">
        <v>245</v>
      </c>
      <c r="I32" s="45">
        <v>52</v>
      </c>
    </row>
    <row r="33" spans="1:9">
      <c r="A33" s="95" t="s">
        <v>316</v>
      </c>
      <c r="B33" s="94" t="s">
        <v>317</v>
      </c>
      <c r="C33" s="197">
        <v>6.0800000000000003E-4</v>
      </c>
      <c r="D33" s="197">
        <v>0.29399999999999998</v>
      </c>
      <c r="E33" s="94">
        <v>1.69</v>
      </c>
      <c r="F33" s="94">
        <v>8143</v>
      </c>
      <c r="G33" s="94">
        <v>787</v>
      </c>
      <c r="H33" s="94">
        <v>245</v>
      </c>
      <c r="I33" s="45">
        <v>40</v>
      </c>
    </row>
    <row r="34" spans="1:9">
      <c r="A34" s="95" t="s">
        <v>813</v>
      </c>
      <c r="B34" s="94" t="s">
        <v>814</v>
      </c>
      <c r="C34" s="197">
        <v>7.0600000000000003E-4</v>
      </c>
      <c r="D34" s="197">
        <v>0.32900000000000001</v>
      </c>
      <c r="E34" s="94">
        <v>2.48</v>
      </c>
      <c r="F34" s="94">
        <v>8143</v>
      </c>
      <c r="G34" s="94">
        <v>214</v>
      </c>
      <c r="H34" s="94">
        <v>245</v>
      </c>
      <c r="I34" s="45">
        <v>16</v>
      </c>
    </row>
    <row r="35" spans="1:9">
      <c r="A35" s="95" t="s">
        <v>336</v>
      </c>
      <c r="B35" s="94" t="s">
        <v>337</v>
      </c>
      <c r="C35" s="197">
        <v>7.2900000000000005E-4</v>
      </c>
      <c r="D35" s="197">
        <v>0.32700000000000001</v>
      </c>
      <c r="E35" s="94">
        <v>1.83</v>
      </c>
      <c r="F35" s="94">
        <v>8143</v>
      </c>
      <c r="G35" s="94">
        <v>563</v>
      </c>
      <c r="H35" s="94">
        <v>245</v>
      </c>
      <c r="I35" s="45">
        <v>31</v>
      </c>
    </row>
    <row r="36" spans="1:9">
      <c r="A36" s="95" t="s">
        <v>815</v>
      </c>
      <c r="B36" s="94" t="s">
        <v>816</v>
      </c>
      <c r="C36" s="197">
        <v>7.4100000000000001E-4</v>
      </c>
      <c r="D36" s="197">
        <v>0.32100000000000001</v>
      </c>
      <c r="E36" s="94">
        <v>5.39</v>
      </c>
      <c r="F36" s="94">
        <v>8143</v>
      </c>
      <c r="G36" s="94">
        <v>37</v>
      </c>
      <c r="H36" s="94">
        <v>245</v>
      </c>
      <c r="I36" s="45">
        <v>6</v>
      </c>
    </row>
    <row r="37" spans="1:9">
      <c r="A37" s="95" t="s">
        <v>817</v>
      </c>
      <c r="B37" s="94" t="s">
        <v>818</v>
      </c>
      <c r="C37" s="197">
        <v>9.0200000000000002E-4</v>
      </c>
      <c r="D37" s="197">
        <v>0.378</v>
      </c>
      <c r="E37" s="94">
        <v>33.24</v>
      </c>
      <c r="F37" s="94">
        <v>8143</v>
      </c>
      <c r="G37" s="94">
        <v>2</v>
      </c>
      <c r="H37" s="94">
        <v>245</v>
      </c>
      <c r="I37" s="45">
        <v>2</v>
      </c>
    </row>
    <row r="38" spans="1:9">
      <c r="A38" s="95" t="s">
        <v>819</v>
      </c>
      <c r="B38" s="94" t="s">
        <v>820</v>
      </c>
      <c r="C38" s="197">
        <v>9.0200000000000002E-4</v>
      </c>
      <c r="D38" s="197">
        <v>0.36599999999999999</v>
      </c>
      <c r="E38" s="94">
        <v>33.24</v>
      </c>
      <c r="F38" s="94">
        <v>8143</v>
      </c>
      <c r="G38" s="94">
        <v>2</v>
      </c>
      <c r="H38" s="94">
        <v>245</v>
      </c>
      <c r="I38" s="45">
        <v>2</v>
      </c>
    </row>
    <row r="39" spans="1:9">
      <c r="A39" s="95" t="s">
        <v>821</v>
      </c>
      <c r="B39" s="94" t="s">
        <v>822</v>
      </c>
      <c r="C39" s="197">
        <v>9.0200000000000002E-4</v>
      </c>
      <c r="D39" s="197">
        <v>0.35399999999999998</v>
      </c>
      <c r="E39" s="94">
        <v>33.24</v>
      </c>
      <c r="F39" s="94">
        <v>8143</v>
      </c>
      <c r="G39" s="94">
        <v>2</v>
      </c>
      <c r="H39" s="94">
        <v>245</v>
      </c>
      <c r="I39" s="45">
        <v>2</v>
      </c>
    </row>
    <row r="40" spans="1:9">
      <c r="A40" s="95" t="s">
        <v>823</v>
      </c>
      <c r="B40" s="94" t="s">
        <v>824</v>
      </c>
      <c r="C40" s="197">
        <v>9.0200000000000002E-4</v>
      </c>
      <c r="D40" s="197">
        <v>0.34300000000000003</v>
      </c>
      <c r="E40" s="94">
        <v>33.24</v>
      </c>
      <c r="F40" s="94">
        <v>8143</v>
      </c>
      <c r="G40" s="94">
        <v>2</v>
      </c>
      <c r="H40" s="94">
        <v>245</v>
      </c>
      <c r="I40" s="45">
        <v>2</v>
      </c>
    </row>
    <row r="41" spans="1:9">
      <c r="A41" s="95" t="s">
        <v>825</v>
      </c>
      <c r="B41" s="94" t="s">
        <v>826</v>
      </c>
      <c r="C41" s="197">
        <v>9.0200000000000002E-4</v>
      </c>
      <c r="D41" s="197">
        <v>0.33300000000000002</v>
      </c>
      <c r="E41" s="94">
        <v>33.24</v>
      </c>
      <c r="F41" s="94">
        <v>8143</v>
      </c>
      <c r="G41" s="94">
        <v>2</v>
      </c>
      <c r="H41" s="94">
        <v>245</v>
      </c>
      <c r="I41" s="45">
        <v>2</v>
      </c>
    </row>
    <row r="42" spans="1:9">
      <c r="A42" s="95" t="s">
        <v>827</v>
      </c>
      <c r="B42" s="94" t="s">
        <v>828</v>
      </c>
      <c r="C42" s="197">
        <v>9.0200000000000002E-4</v>
      </c>
      <c r="D42" s="197">
        <v>0.32400000000000001</v>
      </c>
      <c r="E42" s="94">
        <v>33.24</v>
      </c>
      <c r="F42" s="94">
        <v>8143</v>
      </c>
      <c r="G42" s="94">
        <v>2</v>
      </c>
      <c r="H42" s="94">
        <v>245</v>
      </c>
      <c r="I42" s="45">
        <v>2</v>
      </c>
    </row>
    <row r="43" spans="1:9">
      <c r="A43" s="95" t="s">
        <v>829</v>
      </c>
      <c r="B43" s="94" t="s">
        <v>830</v>
      </c>
      <c r="C43" s="197">
        <v>9.2100000000000005E-4</v>
      </c>
      <c r="D43" s="197">
        <v>0.32100000000000001</v>
      </c>
      <c r="E43" s="94">
        <v>2.17</v>
      </c>
      <c r="F43" s="94">
        <v>8143</v>
      </c>
      <c r="G43" s="94">
        <v>307</v>
      </c>
      <c r="H43" s="94">
        <v>245</v>
      </c>
      <c r="I43" s="45">
        <v>20</v>
      </c>
    </row>
    <row r="44" spans="1:9">
      <c r="A44" s="61" t="s">
        <v>831</v>
      </c>
      <c r="B44" s="53" t="s">
        <v>832</v>
      </c>
      <c r="C44" s="198">
        <v>9.3800000000000003E-4</v>
      </c>
      <c r="D44" s="198">
        <v>0.31900000000000001</v>
      </c>
      <c r="E44" s="53">
        <v>2.2200000000000002</v>
      </c>
      <c r="F44" s="53">
        <v>8143</v>
      </c>
      <c r="G44" s="53">
        <v>285</v>
      </c>
      <c r="H44" s="53">
        <v>245</v>
      </c>
      <c r="I44" s="54">
        <v>19</v>
      </c>
    </row>
    <row r="46" spans="1:9">
      <c r="A46" s="1" t="s">
        <v>619</v>
      </c>
    </row>
    <row r="47" spans="1:9">
      <c r="A47" s="89" t="s">
        <v>302</v>
      </c>
      <c r="B47" s="90" t="s">
        <v>592</v>
      </c>
      <c r="C47" s="90" t="s">
        <v>303</v>
      </c>
      <c r="D47" s="90" t="s">
        <v>304</v>
      </c>
      <c r="E47" s="90" t="s">
        <v>305</v>
      </c>
      <c r="F47" s="90" t="s">
        <v>593</v>
      </c>
      <c r="G47" s="90" t="s">
        <v>594</v>
      </c>
      <c r="H47" s="90" t="s">
        <v>595</v>
      </c>
      <c r="I47" s="91" t="s">
        <v>596</v>
      </c>
    </row>
    <row r="48" spans="1:9">
      <c r="A48" s="95" t="s">
        <v>626</v>
      </c>
      <c r="B48" s="94" t="s">
        <v>627</v>
      </c>
      <c r="C48" s="197">
        <v>7.7800000000000001E-6</v>
      </c>
      <c r="D48" s="197">
        <v>2.6800000000000001E-2</v>
      </c>
      <c r="E48" s="94">
        <v>2.2599999999999998</v>
      </c>
      <c r="F48" s="94">
        <v>8143</v>
      </c>
      <c r="G48" s="94">
        <v>485</v>
      </c>
      <c r="H48" s="94">
        <v>245</v>
      </c>
      <c r="I48" s="45">
        <v>33</v>
      </c>
    </row>
    <row r="49" spans="1:9">
      <c r="A49" s="95" t="s">
        <v>634</v>
      </c>
      <c r="B49" s="94" t="s">
        <v>635</v>
      </c>
      <c r="C49" s="197">
        <v>9.87E-5</v>
      </c>
      <c r="D49" s="197">
        <v>0.17</v>
      </c>
      <c r="E49" s="94">
        <v>2.37</v>
      </c>
      <c r="F49" s="94">
        <v>8143</v>
      </c>
      <c r="G49" s="94">
        <v>322</v>
      </c>
      <c r="H49" s="94">
        <v>245</v>
      </c>
      <c r="I49" s="45">
        <v>23</v>
      </c>
    </row>
    <row r="50" spans="1:9">
      <c r="A50" s="95" t="s">
        <v>646</v>
      </c>
      <c r="B50" s="94" t="s">
        <v>647</v>
      </c>
      <c r="C50" s="197">
        <v>1.25E-4</v>
      </c>
      <c r="D50" s="197">
        <v>0.14399999999999999</v>
      </c>
      <c r="E50" s="94">
        <v>2.78</v>
      </c>
      <c r="F50" s="94">
        <v>8143</v>
      </c>
      <c r="G50" s="94">
        <v>203</v>
      </c>
      <c r="H50" s="94">
        <v>245</v>
      </c>
      <c r="I50" s="45">
        <v>17</v>
      </c>
    </row>
    <row r="51" spans="1:9">
      <c r="A51" s="95" t="s">
        <v>628</v>
      </c>
      <c r="B51" s="94" t="s">
        <v>629</v>
      </c>
      <c r="C51" s="197">
        <v>1.2899999999999999E-4</v>
      </c>
      <c r="D51" s="197">
        <v>0.111</v>
      </c>
      <c r="E51" s="94">
        <v>2.52</v>
      </c>
      <c r="F51" s="94">
        <v>8143</v>
      </c>
      <c r="G51" s="94">
        <v>264</v>
      </c>
      <c r="H51" s="94">
        <v>245</v>
      </c>
      <c r="I51" s="45">
        <v>20</v>
      </c>
    </row>
    <row r="52" spans="1:9">
      <c r="A52" s="95" t="s">
        <v>650</v>
      </c>
      <c r="B52" s="94" t="s">
        <v>651</v>
      </c>
      <c r="C52" s="197">
        <v>2.0000000000000001E-4</v>
      </c>
      <c r="D52" s="197">
        <v>0.13800000000000001</v>
      </c>
      <c r="E52" s="94">
        <v>2.68</v>
      </c>
      <c r="F52" s="94">
        <v>8143</v>
      </c>
      <c r="G52" s="94">
        <v>211</v>
      </c>
      <c r="H52" s="94">
        <v>245</v>
      </c>
      <c r="I52" s="45">
        <v>17</v>
      </c>
    </row>
    <row r="53" spans="1:9">
      <c r="A53" s="95" t="s">
        <v>638</v>
      </c>
      <c r="B53" s="94" t="s">
        <v>639</v>
      </c>
      <c r="C53" s="197">
        <v>2.24E-4</v>
      </c>
      <c r="D53" s="197">
        <v>0.129</v>
      </c>
      <c r="E53" s="94">
        <v>2.65</v>
      </c>
      <c r="F53" s="94">
        <v>8143</v>
      </c>
      <c r="G53" s="94">
        <v>213</v>
      </c>
      <c r="H53" s="94">
        <v>245</v>
      </c>
      <c r="I53" s="45">
        <v>17</v>
      </c>
    </row>
    <row r="54" spans="1:9">
      <c r="A54" s="95" t="s">
        <v>833</v>
      </c>
      <c r="B54" s="94" t="s">
        <v>834</v>
      </c>
      <c r="C54" s="197">
        <v>2.5700000000000001E-4</v>
      </c>
      <c r="D54" s="197">
        <v>0.127</v>
      </c>
      <c r="E54" s="94">
        <v>19.940000000000001</v>
      </c>
      <c r="F54" s="94">
        <v>8143</v>
      </c>
      <c r="G54" s="94">
        <v>5</v>
      </c>
      <c r="H54" s="94">
        <v>245</v>
      </c>
      <c r="I54" s="45">
        <v>3</v>
      </c>
    </row>
    <row r="55" spans="1:9">
      <c r="A55" s="95" t="s">
        <v>835</v>
      </c>
      <c r="B55" s="94" t="s">
        <v>836</v>
      </c>
      <c r="C55" s="197">
        <v>2.5700000000000001E-4</v>
      </c>
      <c r="D55" s="197">
        <v>0.111</v>
      </c>
      <c r="E55" s="94">
        <v>19.940000000000001</v>
      </c>
      <c r="F55" s="94">
        <v>8143</v>
      </c>
      <c r="G55" s="94">
        <v>5</v>
      </c>
      <c r="H55" s="94">
        <v>245</v>
      </c>
      <c r="I55" s="45">
        <v>3</v>
      </c>
    </row>
    <row r="56" spans="1:9">
      <c r="A56" s="95" t="s">
        <v>622</v>
      </c>
      <c r="B56" s="94" t="s">
        <v>623</v>
      </c>
      <c r="C56" s="197">
        <v>2.9700000000000001E-4</v>
      </c>
      <c r="D56" s="197">
        <v>0.114</v>
      </c>
      <c r="E56" s="94">
        <v>2.37</v>
      </c>
      <c r="F56" s="94">
        <v>8143</v>
      </c>
      <c r="G56" s="94">
        <v>281</v>
      </c>
      <c r="H56" s="94">
        <v>245</v>
      </c>
      <c r="I56" s="45">
        <v>20</v>
      </c>
    </row>
    <row r="57" spans="1:9">
      <c r="A57" s="95" t="s">
        <v>636</v>
      </c>
      <c r="B57" s="94" t="s">
        <v>637</v>
      </c>
      <c r="C57" s="197">
        <v>4.84E-4</v>
      </c>
      <c r="D57" s="197">
        <v>0.16700000000000001</v>
      </c>
      <c r="E57" s="94">
        <v>2.09</v>
      </c>
      <c r="F57" s="94">
        <v>8143</v>
      </c>
      <c r="G57" s="94">
        <v>382</v>
      </c>
      <c r="H57" s="94">
        <v>245</v>
      </c>
      <c r="I57" s="45">
        <v>24</v>
      </c>
    </row>
    <row r="58" spans="1:9">
      <c r="A58" s="95" t="s">
        <v>648</v>
      </c>
      <c r="B58" s="94" t="s">
        <v>649</v>
      </c>
      <c r="C58" s="197">
        <v>5.2599999999999999E-4</v>
      </c>
      <c r="D58" s="197">
        <v>0.16500000000000001</v>
      </c>
      <c r="E58" s="94">
        <v>1.82</v>
      </c>
      <c r="F58" s="94">
        <v>8143</v>
      </c>
      <c r="G58" s="94">
        <v>602</v>
      </c>
      <c r="H58" s="94">
        <v>245</v>
      </c>
      <c r="I58" s="45">
        <v>33</v>
      </c>
    </row>
    <row r="59" spans="1:9">
      <c r="A59" s="95" t="s">
        <v>630</v>
      </c>
      <c r="B59" s="94" t="s">
        <v>631</v>
      </c>
      <c r="C59" s="197">
        <v>5.8500000000000002E-4</v>
      </c>
      <c r="D59" s="197">
        <v>0.16800000000000001</v>
      </c>
      <c r="E59" s="94">
        <v>2.14</v>
      </c>
      <c r="F59" s="94">
        <v>8143</v>
      </c>
      <c r="G59" s="94">
        <v>341</v>
      </c>
      <c r="H59" s="94">
        <v>245</v>
      </c>
      <c r="I59" s="45">
        <v>22</v>
      </c>
    </row>
    <row r="60" spans="1:9">
      <c r="A60" s="95" t="s">
        <v>632</v>
      </c>
      <c r="B60" s="94" t="s">
        <v>633</v>
      </c>
      <c r="C60" s="197">
        <v>5.8500000000000002E-4</v>
      </c>
      <c r="D60" s="197">
        <v>0.155</v>
      </c>
      <c r="E60" s="94">
        <v>2.14</v>
      </c>
      <c r="F60" s="94">
        <v>8143</v>
      </c>
      <c r="G60" s="94">
        <v>341</v>
      </c>
      <c r="H60" s="94">
        <v>245</v>
      </c>
      <c r="I60" s="45">
        <v>22</v>
      </c>
    </row>
    <row r="61" spans="1:9">
      <c r="A61" s="95" t="s">
        <v>640</v>
      </c>
      <c r="B61" s="94" t="s">
        <v>641</v>
      </c>
      <c r="C61" s="197">
        <v>8.4500000000000005E-4</v>
      </c>
      <c r="D61" s="197">
        <v>0.20799999999999999</v>
      </c>
      <c r="E61" s="94">
        <v>1.97</v>
      </c>
      <c r="F61" s="94">
        <v>8143</v>
      </c>
      <c r="G61" s="94">
        <v>421</v>
      </c>
      <c r="H61" s="94">
        <v>245</v>
      </c>
      <c r="I61" s="45">
        <v>25</v>
      </c>
    </row>
    <row r="62" spans="1:9">
      <c r="A62" s="95" t="s">
        <v>642</v>
      </c>
      <c r="B62" s="94" t="s">
        <v>643</v>
      </c>
      <c r="C62" s="197">
        <v>8.4500000000000005E-4</v>
      </c>
      <c r="D62" s="197">
        <v>0.19400000000000001</v>
      </c>
      <c r="E62" s="94">
        <v>1.97</v>
      </c>
      <c r="F62" s="94">
        <v>8143</v>
      </c>
      <c r="G62" s="94">
        <v>421</v>
      </c>
      <c r="H62" s="94">
        <v>245</v>
      </c>
      <c r="I62" s="45">
        <v>25</v>
      </c>
    </row>
    <row r="63" spans="1:9">
      <c r="A63" s="95" t="s">
        <v>837</v>
      </c>
      <c r="B63" s="94" t="s">
        <v>838</v>
      </c>
      <c r="C63" s="197">
        <v>8.7600000000000004E-4</v>
      </c>
      <c r="D63" s="197">
        <v>0.189</v>
      </c>
      <c r="E63" s="94">
        <v>3.07</v>
      </c>
      <c r="F63" s="94">
        <v>8143</v>
      </c>
      <c r="G63" s="94">
        <v>119</v>
      </c>
      <c r="H63" s="94">
        <v>245</v>
      </c>
      <c r="I63" s="45">
        <v>11</v>
      </c>
    </row>
    <row r="64" spans="1:9">
      <c r="A64" s="95" t="s">
        <v>839</v>
      </c>
      <c r="B64" s="94" t="s">
        <v>840</v>
      </c>
      <c r="C64" s="197">
        <v>9.0200000000000002E-4</v>
      </c>
      <c r="D64" s="197">
        <v>0.183</v>
      </c>
      <c r="E64" s="94">
        <v>33.24</v>
      </c>
      <c r="F64" s="94">
        <v>8143</v>
      </c>
      <c r="G64" s="94">
        <v>2</v>
      </c>
      <c r="H64" s="94">
        <v>245</v>
      </c>
      <c r="I64" s="45">
        <v>2</v>
      </c>
    </row>
    <row r="65" spans="1:9">
      <c r="A65" s="95" t="s">
        <v>620</v>
      </c>
      <c r="B65" s="94" t="s">
        <v>621</v>
      </c>
      <c r="C65" s="197">
        <v>9.2400000000000002E-4</v>
      </c>
      <c r="D65" s="197">
        <v>0.17699999999999999</v>
      </c>
      <c r="E65" s="94">
        <v>1.9</v>
      </c>
      <c r="F65" s="94">
        <v>8143</v>
      </c>
      <c r="G65" s="94">
        <v>472</v>
      </c>
      <c r="H65" s="94">
        <v>245</v>
      </c>
      <c r="I65" s="45">
        <v>27</v>
      </c>
    </row>
    <row r="66" spans="1:9">
      <c r="A66" s="95" t="s">
        <v>841</v>
      </c>
      <c r="B66" s="94" t="s">
        <v>842</v>
      </c>
      <c r="C66" s="197">
        <v>9.3000000000000005E-4</v>
      </c>
      <c r="D66" s="197">
        <v>0.16900000000000001</v>
      </c>
      <c r="E66" s="94">
        <v>3.91</v>
      </c>
      <c r="F66" s="94">
        <v>8143</v>
      </c>
      <c r="G66" s="94">
        <v>68</v>
      </c>
      <c r="H66" s="94">
        <v>245</v>
      </c>
      <c r="I66" s="45">
        <v>8</v>
      </c>
    </row>
    <row r="67" spans="1:9">
      <c r="A67" s="95" t="s">
        <v>843</v>
      </c>
      <c r="B67" s="94" t="s">
        <v>844</v>
      </c>
      <c r="C67" s="197">
        <v>9.3000000000000005E-4</v>
      </c>
      <c r="D67" s="197">
        <v>0.16</v>
      </c>
      <c r="E67" s="94">
        <v>3.91</v>
      </c>
      <c r="F67" s="94">
        <v>8143</v>
      </c>
      <c r="G67" s="94">
        <v>68</v>
      </c>
      <c r="H67" s="94">
        <v>245</v>
      </c>
      <c r="I67" s="45">
        <v>8</v>
      </c>
    </row>
    <row r="68" spans="1:9">
      <c r="A68" s="95" t="s">
        <v>624</v>
      </c>
      <c r="B68" s="94" t="s">
        <v>625</v>
      </c>
      <c r="C68" s="197">
        <v>9.8499999999999998E-4</v>
      </c>
      <c r="D68" s="197">
        <v>0.161</v>
      </c>
      <c r="E68" s="94">
        <v>1.89</v>
      </c>
      <c r="F68" s="94">
        <v>8143</v>
      </c>
      <c r="G68" s="94">
        <v>474</v>
      </c>
      <c r="H68" s="94">
        <v>245</v>
      </c>
      <c r="I68" s="45">
        <v>27</v>
      </c>
    </row>
    <row r="69" spans="1:9">
      <c r="A69" s="61" t="s">
        <v>644</v>
      </c>
      <c r="B69" s="53" t="s">
        <v>645</v>
      </c>
      <c r="C69" s="198">
        <v>9.9700000000000006E-4</v>
      </c>
      <c r="D69" s="198">
        <v>0.156</v>
      </c>
      <c r="E69" s="53">
        <v>1.98</v>
      </c>
      <c r="F69" s="53">
        <v>8143</v>
      </c>
      <c r="G69" s="53">
        <v>402</v>
      </c>
      <c r="H69" s="53">
        <v>245</v>
      </c>
      <c r="I69" s="54">
        <v>24</v>
      </c>
    </row>
    <row r="71" spans="1:9">
      <c r="A71" s="1" t="s">
        <v>652</v>
      </c>
    </row>
    <row r="72" spans="1:9">
      <c r="A72" s="64" t="s">
        <v>302</v>
      </c>
      <c r="B72" s="65" t="s">
        <v>592</v>
      </c>
      <c r="C72" s="65" t="s">
        <v>303</v>
      </c>
      <c r="D72" s="65" t="s">
        <v>304</v>
      </c>
      <c r="E72" s="65" t="s">
        <v>305</v>
      </c>
      <c r="F72" s="65" t="s">
        <v>593</v>
      </c>
      <c r="G72" s="65" t="s">
        <v>594</v>
      </c>
      <c r="H72" s="65" t="s">
        <v>595</v>
      </c>
      <c r="I72" s="196" t="s">
        <v>596</v>
      </c>
    </row>
    <row r="73" spans="1:9">
      <c r="A73" s="150" t="s">
        <v>655</v>
      </c>
      <c r="B73" s="39" t="s">
        <v>656</v>
      </c>
      <c r="C73" s="199">
        <v>1.26E-5</v>
      </c>
      <c r="D73" s="199">
        <v>2.01E-2</v>
      </c>
      <c r="E73" s="39">
        <v>2.1800000000000002</v>
      </c>
      <c r="F73" s="39">
        <v>8143</v>
      </c>
      <c r="G73" s="39">
        <v>519</v>
      </c>
      <c r="H73" s="39">
        <v>245</v>
      </c>
      <c r="I73" s="40">
        <v>34</v>
      </c>
    </row>
    <row r="74" spans="1:9">
      <c r="A74" s="95" t="s">
        <v>657</v>
      </c>
      <c r="B74" s="94" t="s">
        <v>658</v>
      </c>
      <c r="C74" s="197">
        <v>2.3499999999999999E-5</v>
      </c>
      <c r="D74" s="197">
        <v>1.8800000000000001E-2</v>
      </c>
      <c r="E74" s="94">
        <v>1.96</v>
      </c>
      <c r="F74" s="94">
        <v>8143</v>
      </c>
      <c r="G74" s="94">
        <v>677</v>
      </c>
      <c r="H74" s="94">
        <v>245</v>
      </c>
      <c r="I74" s="45">
        <v>40</v>
      </c>
    </row>
    <row r="75" spans="1:9">
      <c r="A75" s="95" t="s">
        <v>659</v>
      </c>
      <c r="B75" s="94" t="s">
        <v>660</v>
      </c>
      <c r="C75" s="197">
        <v>3.29E-5</v>
      </c>
      <c r="D75" s="197">
        <v>1.7500000000000002E-2</v>
      </c>
      <c r="E75" s="94">
        <v>2.14</v>
      </c>
      <c r="F75" s="94">
        <v>8143</v>
      </c>
      <c r="G75" s="94">
        <v>497</v>
      </c>
      <c r="H75" s="94">
        <v>245</v>
      </c>
      <c r="I75" s="45">
        <v>32</v>
      </c>
    </row>
    <row r="76" spans="1:9">
      <c r="A76" s="95" t="s">
        <v>845</v>
      </c>
      <c r="B76" s="94" t="s">
        <v>846</v>
      </c>
      <c r="C76" s="197">
        <v>3.28E-4</v>
      </c>
      <c r="D76" s="197">
        <v>0.13100000000000001</v>
      </c>
      <c r="E76" s="94">
        <v>6.23</v>
      </c>
      <c r="F76" s="94">
        <v>8143</v>
      </c>
      <c r="G76" s="94">
        <v>32</v>
      </c>
      <c r="H76" s="94">
        <v>245</v>
      </c>
      <c r="I76" s="45">
        <v>6</v>
      </c>
    </row>
    <row r="77" spans="1:9">
      <c r="A77" s="95" t="s">
        <v>847</v>
      </c>
      <c r="B77" s="94" t="s">
        <v>848</v>
      </c>
      <c r="C77" s="197">
        <v>3.28E-4</v>
      </c>
      <c r="D77" s="197">
        <v>0.104</v>
      </c>
      <c r="E77" s="94">
        <v>6.23</v>
      </c>
      <c r="F77" s="94">
        <v>8143</v>
      </c>
      <c r="G77" s="94">
        <v>32</v>
      </c>
      <c r="H77" s="94">
        <v>245</v>
      </c>
      <c r="I77" s="45">
        <v>6</v>
      </c>
    </row>
    <row r="78" spans="1:9">
      <c r="A78" s="95" t="s">
        <v>661</v>
      </c>
      <c r="B78" s="94" t="s">
        <v>662</v>
      </c>
      <c r="C78" s="197">
        <v>5.9800000000000001E-4</v>
      </c>
      <c r="D78" s="197">
        <v>0.159</v>
      </c>
      <c r="E78" s="94">
        <v>1.6</v>
      </c>
      <c r="F78" s="94">
        <v>8143</v>
      </c>
      <c r="G78" s="94">
        <v>1000</v>
      </c>
      <c r="H78" s="94">
        <v>245</v>
      </c>
      <c r="I78" s="45">
        <v>48</v>
      </c>
    </row>
    <row r="79" spans="1:9">
      <c r="A79" s="95" t="s">
        <v>849</v>
      </c>
      <c r="B79" s="94" t="s">
        <v>850</v>
      </c>
      <c r="C79" s="197">
        <v>6.3199999999999997E-4</v>
      </c>
      <c r="D79" s="197">
        <v>0.14399999999999999</v>
      </c>
      <c r="E79" s="94">
        <v>2.13</v>
      </c>
      <c r="F79" s="94">
        <v>8143</v>
      </c>
      <c r="G79" s="94">
        <v>343</v>
      </c>
      <c r="H79" s="94">
        <v>245</v>
      </c>
      <c r="I79" s="45">
        <v>22</v>
      </c>
    </row>
    <row r="80" spans="1:9">
      <c r="A80" s="95" t="s">
        <v>653</v>
      </c>
      <c r="B80" s="94" t="s">
        <v>654</v>
      </c>
      <c r="C80" s="197">
        <v>6.5099999999999999E-4</v>
      </c>
      <c r="D80" s="197">
        <v>0.13</v>
      </c>
      <c r="E80" s="94">
        <v>2.0499999999999998</v>
      </c>
      <c r="F80" s="94">
        <v>8143</v>
      </c>
      <c r="G80" s="94">
        <v>390</v>
      </c>
      <c r="H80" s="94">
        <v>245</v>
      </c>
      <c r="I80" s="45">
        <v>24</v>
      </c>
    </row>
    <row r="81" spans="1:9">
      <c r="A81" s="95" t="s">
        <v>851</v>
      </c>
      <c r="B81" s="94" t="s">
        <v>852</v>
      </c>
      <c r="C81" s="197">
        <v>9.0200000000000002E-4</v>
      </c>
      <c r="D81" s="197">
        <v>0.16</v>
      </c>
      <c r="E81" s="94">
        <v>33.24</v>
      </c>
      <c r="F81" s="94">
        <v>8143</v>
      </c>
      <c r="G81" s="94">
        <v>2</v>
      </c>
      <c r="H81" s="94">
        <v>245</v>
      </c>
      <c r="I81" s="45">
        <v>2</v>
      </c>
    </row>
    <row r="82" spans="1:9">
      <c r="A82" s="61" t="s">
        <v>853</v>
      </c>
      <c r="B82" s="53" t="s">
        <v>854</v>
      </c>
      <c r="C82" s="198">
        <v>9.7799999999999992E-4</v>
      </c>
      <c r="D82" s="198">
        <v>0.156</v>
      </c>
      <c r="E82" s="53">
        <v>3.52</v>
      </c>
      <c r="F82" s="53">
        <v>8143</v>
      </c>
      <c r="G82" s="53">
        <v>85</v>
      </c>
      <c r="H82" s="53">
        <v>245</v>
      </c>
      <c r="I82" s="54">
        <v>9</v>
      </c>
    </row>
    <row r="84" spans="1:9">
      <c r="A84" s="207" t="s">
        <v>860</v>
      </c>
    </row>
    <row r="85" spans="1:9">
      <c r="A85" s="208" t="s">
        <v>855</v>
      </c>
    </row>
    <row r="86" spans="1:9">
      <c r="A86" s="208" t="s">
        <v>856</v>
      </c>
    </row>
    <row r="87" spans="1:9">
      <c r="A87" s="208" t="s">
        <v>857</v>
      </c>
    </row>
    <row r="88" spans="1:9">
      <c r="A88" s="208" t="s">
        <v>858</v>
      </c>
    </row>
    <row r="89" spans="1:9">
      <c r="A89" s="208" t="s">
        <v>859</v>
      </c>
    </row>
  </sheetData>
  <pageMargins left="0.75" right="0.75" top="1" bottom="1" header="0.51180555555555496" footer="0.51180555555555496"/>
  <pageSetup firstPageNumber="0"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workbookViewId="0">
      <selection activeCell="L18" sqref="L18"/>
    </sheetView>
  </sheetViews>
  <sheetFormatPr baseColWidth="10" defaultRowHeight="15" x14ac:dyDescent="0"/>
  <cols>
    <col min="1" max="1" width="16.33203125" customWidth="1"/>
  </cols>
  <sheetData>
    <row r="1" spans="1:9">
      <c r="A1" s="1" t="s">
        <v>932</v>
      </c>
    </row>
    <row r="2" spans="1:9">
      <c r="A2" t="s">
        <v>948</v>
      </c>
    </row>
    <row r="3" spans="1:9">
      <c r="C3" s="323" t="s">
        <v>933</v>
      </c>
      <c r="D3" s="324"/>
      <c r="E3" s="324"/>
      <c r="F3" s="324"/>
      <c r="G3" s="324"/>
      <c r="H3" s="324"/>
      <c r="I3" s="325"/>
    </row>
    <row r="4" spans="1:9">
      <c r="B4" s="150" t="s">
        <v>672</v>
      </c>
      <c r="C4" s="209" t="s">
        <v>24</v>
      </c>
      <c r="D4" s="210" t="s">
        <v>26</v>
      </c>
      <c r="E4" s="210" t="s">
        <v>28</v>
      </c>
      <c r="F4" s="210" t="s">
        <v>29</v>
      </c>
      <c r="G4" s="210" t="s">
        <v>30</v>
      </c>
      <c r="H4" s="210" t="s">
        <v>31</v>
      </c>
      <c r="I4" s="211" t="s">
        <v>32</v>
      </c>
    </row>
    <row r="5" spans="1:9" ht="15" customHeight="1">
      <c r="A5" s="294" t="s">
        <v>676</v>
      </c>
      <c r="B5" s="194">
        <v>0.2</v>
      </c>
      <c r="C5" s="185">
        <v>0.36359999999999998</v>
      </c>
      <c r="D5" s="186">
        <v>0.65659999999999996</v>
      </c>
      <c r="E5" s="186">
        <v>0.92700000000000005</v>
      </c>
      <c r="F5" s="186">
        <v>1.1006</v>
      </c>
      <c r="G5" s="186">
        <v>2.0409999999999999</v>
      </c>
      <c r="H5" s="186">
        <v>3.3368000000000002</v>
      </c>
      <c r="I5" s="165">
        <v>0.99280000000000002</v>
      </c>
    </row>
    <row r="6" spans="1:9">
      <c r="A6" s="295"/>
      <c r="B6" s="151">
        <v>0.3</v>
      </c>
      <c r="C6" s="185">
        <v>0.48899999999999999</v>
      </c>
      <c r="D6" s="186">
        <v>0.80020000000000002</v>
      </c>
      <c r="E6" s="186">
        <v>1.1414</v>
      </c>
      <c r="F6" s="186">
        <v>1.2634000000000001</v>
      </c>
      <c r="G6" s="186">
        <v>2.3148</v>
      </c>
      <c r="H6" s="186">
        <v>3.7187999999999999</v>
      </c>
      <c r="I6" s="165">
        <v>1.1188</v>
      </c>
    </row>
    <row r="7" spans="1:9">
      <c r="A7" s="295"/>
      <c r="B7" s="151">
        <v>0.4</v>
      </c>
      <c r="C7" s="185">
        <v>0.60440000000000005</v>
      </c>
      <c r="D7" s="186">
        <v>0.96199999999999997</v>
      </c>
      <c r="E7" s="186">
        <v>1.5316000000000001</v>
      </c>
      <c r="F7" s="186">
        <v>1.5611999999999999</v>
      </c>
      <c r="G7" s="186">
        <v>2.5114000000000001</v>
      </c>
      <c r="H7" s="186">
        <v>4.1075999999999997</v>
      </c>
      <c r="I7" s="165">
        <v>1.28</v>
      </c>
    </row>
    <row r="8" spans="1:9">
      <c r="A8" s="295"/>
      <c r="B8" s="151">
        <v>0.5</v>
      </c>
      <c r="C8" s="187">
        <v>0.77359999999999995</v>
      </c>
      <c r="D8" s="188">
        <v>1.2350000000000001</v>
      </c>
      <c r="E8" s="188">
        <v>2.1779999999999999</v>
      </c>
      <c r="F8" s="188">
        <v>2.2263999999999999</v>
      </c>
      <c r="G8" s="188">
        <v>2.6015999999999999</v>
      </c>
      <c r="H8" s="188">
        <v>4.5225999999999997</v>
      </c>
      <c r="I8" s="166">
        <v>1.4918</v>
      </c>
    </row>
    <row r="9" spans="1:9" ht="15" customHeight="1">
      <c r="A9" s="294" t="s">
        <v>677</v>
      </c>
      <c r="B9" s="194">
        <v>0.5</v>
      </c>
      <c r="C9" s="191">
        <v>2.3400000000000001E-2</v>
      </c>
      <c r="D9" s="192">
        <v>3.5799999999999998E-2</v>
      </c>
      <c r="E9" s="192">
        <v>1.72E-2</v>
      </c>
      <c r="F9" s="192">
        <v>0.1492</v>
      </c>
      <c r="G9" s="192">
        <v>0.43159999999999998</v>
      </c>
      <c r="H9" s="192">
        <v>0.4546</v>
      </c>
      <c r="I9" s="167">
        <v>1.202</v>
      </c>
    </row>
    <row r="10" spans="1:9">
      <c r="A10" s="295"/>
      <c r="B10" s="151">
        <v>0.6</v>
      </c>
      <c r="C10" s="185">
        <v>2.6800000000000001E-2</v>
      </c>
      <c r="D10" s="186">
        <v>3.9199999999999999E-2</v>
      </c>
      <c r="E10" s="186">
        <v>2.1000000000000001E-2</v>
      </c>
      <c r="F10" s="186">
        <v>0.16980000000000001</v>
      </c>
      <c r="G10" s="186">
        <v>0.43280000000000002</v>
      </c>
      <c r="H10" s="186">
        <v>0.42980000000000002</v>
      </c>
      <c r="I10" s="165">
        <v>1.2958000000000001</v>
      </c>
    </row>
    <row r="11" spans="1:9">
      <c r="A11" s="295"/>
      <c r="B11" s="151">
        <v>0.7</v>
      </c>
      <c r="C11" s="185">
        <v>3.5799999999999998E-2</v>
      </c>
      <c r="D11" s="186">
        <v>4.2999999999999997E-2</v>
      </c>
      <c r="E11" s="186">
        <v>2.4799999999999999E-2</v>
      </c>
      <c r="F11" s="186">
        <v>0.188</v>
      </c>
      <c r="G11" s="186">
        <v>0.4456</v>
      </c>
      <c r="H11" s="186">
        <v>0.4108</v>
      </c>
      <c r="I11" s="165">
        <v>1.393</v>
      </c>
    </row>
    <row r="12" spans="1:9">
      <c r="A12" s="296"/>
      <c r="B12" s="152">
        <v>0.8</v>
      </c>
      <c r="C12" s="187">
        <v>5.5599999999999997E-2</v>
      </c>
      <c r="D12" s="188">
        <v>3.9600000000000003E-2</v>
      </c>
      <c r="E12" s="188">
        <v>3.3599999999999998E-2</v>
      </c>
      <c r="F12" s="188">
        <v>0.25740000000000002</v>
      </c>
      <c r="G12" s="188">
        <v>0.51400000000000001</v>
      </c>
      <c r="H12" s="188">
        <v>0.41420000000000001</v>
      </c>
      <c r="I12" s="166">
        <v>1.5262</v>
      </c>
    </row>
  </sheetData>
  <mergeCells count="3">
    <mergeCell ref="A5:A8"/>
    <mergeCell ref="A9:A12"/>
    <mergeCell ref="C3:I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workbookViewId="0">
      <selection activeCell="I14" sqref="I14"/>
    </sheetView>
  </sheetViews>
  <sheetFormatPr baseColWidth="10" defaultColWidth="8.83203125" defaultRowHeight="15" x14ac:dyDescent="0"/>
  <cols>
    <col min="1" max="1" width="8.33203125" customWidth="1"/>
    <col min="2" max="2" width="16.6640625" customWidth="1"/>
    <col min="3" max="3" width="25.33203125" customWidth="1"/>
    <col min="4" max="4" width="22.1640625" customWidth="1"/>
    <col min="5" max="17" width="8.33203125" customWidth="1"/>
    <col min="25" max="25" width="9.83203125" bestFit="1" customWidth="1"/>
    <col min="26" max="26" width="9.83203125" customWidth="1"/>
  </cols>
  <sheetData>
    <row r="1" spans="1:31">
      <c r="A1" s="1" t="s">
        <v>673</v>
      </c>
    </row>
    <row r="2" spans="1:31">
      <c r="A2" t="s">
        <v>936</v>
      </c>
      <c r="B2" s="62"/>
      <c r="C2" s="62"/>
      <c r="D2" s="62"/>
    </row>
    <row r="3" spans="1:31">
      <c r="A3" s="81"/>
      <c r="B3" s="81"/>
      <c r="C3" s="81"/>
      <c r="D3" s="81"/>
      <c r="E3" s="284" t="s">
        <v>301</v>
      </c>
      <c r="F3" s="285"/>
      <c r="G3" s="285"/>
      <c r="H3" s="285"/>
      <c r="I3" s="285"/>
      <c r="J3" s="285"/>
      <c r="K3" s="285"/>
      <c r="L3" s="285"/>
      <c r="M3" s="285"/>
      <c r="N3" s="285"/>
      <c r="O3" s="285"/>
      <c r="P3" s="285"/>
      <c r="Q3" s="286"/>
      <c r="R3" s="232" t="s">
        <v>918</v>
      </c>
      <c r="S3" s="233"/>
      <c r="T3" s="234"/>
      <c r="U3" s="223"/>
      <c r="V3" s="223"/>
      <c r="W3" s="223"/>
      <c r="X3" s="284" t="s">
        <v>669</v>
      </c>
      <c r="Y3" s="285"/>
      <c r="Z3" s="285"/>
      <c r="AA3" s="285"/>
      <c r="AB3" s="285"/>
      <c r="AC3" s="285"/>
      <c r="AD3" s="285"/>
      <c r="AE3" s="286"/>
    </row>
    <row r="4" spans="1:31">
      <c r="A4" s="81"/>
      <c r="B4" s="228" t="s">
        <v>211</v>
      </c>
      <c r="C4" s="228" t="s">
        <v>212</v>
      </c>
      <c r="D4" s="228" t="s">
        <v>921</v>
      </c>
      <c r="E4" s="64" t="s">
        <v>24</v>
      </c>
      <c r="F4" s="65" t="s">
        <v>26</v>
      </c>
      <c r="G4" s="229" t="s">
        <v>215</v>
      </c>
      <c r="H4" s="65" t="s">
        <v>28</v>
      </c>
      <c r="I4" s="65" t="s">
        <v>214</v>
      </c>
      <c r="J4" s="65" t="s">
        <v>29</v>
      </c>
      <c r="K4" s="65" t="s">
        <v>213</v>
      </c>
      <c r="L4" s="65" t="s">
        <v>30</v>
      </c>
      <c r="M4" s="65" t="s">
        <v>31</v>
      </c>
      <c r="N4" s="65" t="s">
        <v>216</v>
      </c>
      <c r="O4" s="65" t="s">
        <v>298</v>
      </c>
      <c r="P4" s="196" t="s">
        <v>32</v>
      </c>
      <c r="Q4" s="230" t="s">
        <v>217</v>
      </c>
      <c r="R4" s="1" t="s">
        <v>220</v>
      </c>
      <c r="S4" s="1" t="s">
        <v>222</v>
      </c>
      <c r="T4" s="1" t="s">
        <v>915</v>
      </c>
      <c r="U4" s="1" t="s">
        <v>920</v>
      </c>
      <c r="V4" s="1" t="s">
        <v>924</v>
      </c>
      <c r="W4" s="1" t="s">
        <v>929</v>
      </c>
      <c r="X4" s="184" t="s">
        <v>664</v>
      </c>
      <c r="Y4" s="147" t="s">
        <v>927</v>
      </c>
      <c r="Z4" s="147" t="s">
        <v>928</v>
      </c>
      <c r="AA4" s="147" t="s">
        <v>665</v>
      </c>
      <c r="AB4" s="147" t="s">
        <v>666</v>
      </c>
      <c r="AC4" s="147" t="s">
        <v>667</v>
      </c>
      <c r="AD4" s="147" t="s">
        <v>668</v>
      </c>
      <c r="AE4" s="243" t="s">
        <v>931</v>
      </c>
    </row>
    <row r="5" spans="1:31" s="94" customFormat="1">
      <c r="A5" s="238" t="s">
        <v>218</v>
      </c>
      <c r="B5" s="150" t="s">
        <v>926</v>
      </c>
      <c r="C5" s="194" t="s">
        <v>299</v>
      </c>
      <c r="D5" s="194" t="s">
        <v>922</v>
      </c>
      <c r="E5" s="158">
        <v>5.484955455E-3</v>
      </c>
      <c r="F5" s="82">
        <v>5.7763968179999998E-3</v>
      </c>
      <c r="G5" s="82">
        <v>1.7566649999999999E-3</v>
      </c>
      <c r="H5" s="82">
        <v>7.257838636E-3</v>
      </c>
      <c r="I5" s="82">
        <v>1.7517368179999999E-2</v>
      </c>
      <c r="J5" s="82">
        <v>3.109019545E-2</v>
      </c>
      <c r="K5" s="82">
        <v>9.0228895449999999E-2</v>
      </c>
      <c r="L5" s="82">
        <v>6.9389699999999999E-2</v>
      </c>
      <c r="M5" s="82">
        <v>7.5234327269999998E-2</v>
      </c>
      <c r="N5" s="82">
        <v>0.27258681820000003</v>
      </c>
      <c r="O5" s="82">
        <v>6.3505225909999997E-3</v>
      </c>
      <c r="P5" s="83">
        <v>0.17677135450000001</v>
      </c>
      <c r="Q5" s="194" t="s">
        <v>219</v>
      </c>
      <c r="R5" s="191">
        <v>0.28005999999999998</v>
      </c>
      <c r="S5" s="192">
        <v>0.38245265039328319</v>
      </c>
      <c r="T5" s="192">
        <f>CORREL(E5:P5,E8:P8)</f>
        <v>0.36686743868627197</v>
      </c>
      <c r="U5" s="192">
        <f>CORREL(E5:P5,E9:P9)</f>
        <v>0.73772222757219053</v>
      </c>
      <c r="V5" s="192">
        <f>CORREL(E5:P5,E10:P10)</f>
        <v>0.71121287915455877</v>
      </c>
      <c r="W5" s="167">
        <v>0.76970403305688762</v>
      </c>
      <c r="X5" s="189"/>
      <c r="Y5" s="190"/>
      <c r="Z5" s="190"/>
      <c r="AA5" s="190"/>
      <c r="AB5" s="190"/>
      <c r="AC5" s="190"/>
      <c r="AD5" s="190"/>
      <c r="AE5" s="244"/>
    </row>
    <row r="6" spans="1:31" s="94" customFormat="1">
      <c r="A6" s="92" t="s">
        <v>220</v>
      </c>
      <c r="B6" s="95" t="s">
        <v>926</v>
      </c>
      <c r="C6" s="151" t="s">
        <v>300</v>
      </c>
      <c r="D6" s="151" t="s">
        <v>922</v>
      </c>
      <c r="E6" s="159">
        <v>1.3724645088E-2</v>
      </c>
      <c r="F6" s="85">
        <v>2.2253601459999998E-2</v>
      </c>
      <c r="G6" s="85">
        <v>4.6081675192000005E-3</v>
      </c>
      <c r="H6" s="85">
        <v>3.4509493400000001E-2</v>
      </c>
      <c r="I6" s="85">
        <v>1.5064701028E-2</v>
      </c>
      <c r="J6" s="85">
        <v>3.0614733084E-2</v>
      </c>
      <c r="K6" s="85">
        <v>1.8651525112000002E-2</v>
      </c>
      <c r="L6" s="85">
        <v>3.3512463867999998E-2</v>
      </c>
      <c r="M6" s="85">
        <v>5.5013321239999996E-2</v>
      </c>
      <c r="N6" s="85">
        <v>3.1707463095999998E-2</v>
      </c>
      <c r="O6" s="85">
        <v>1.3371251128E-2</v>
      </c>
      <c r="P6" s="86">
        <v>1.9438312651999998E-2</v>
      </c>
      <c r="Q6" s="151" t="s">
        <v>221</v>
      </c>
      <c r="R6" s="154"/>
      <c r="S6" s="186">
        <v>0.9733023647544512</v>
      </c>
      <c r="T6" s="186">
        <f>CORREL(E6:P6,E8:P8)</f>
        <v>0.89219795993688289</v>
      </c>
      <c r="U6" s="186">
        <f>CORREL(E6:P6,E9:P9)</f>
        <v>0.6803794859034914</v>
      </c>
      <c r="V6" s="186">
        <f>CORREL(E6:P6,E10:P10)</f>
        <v>0.69846272212456939</v>
      </c>
      <c r="W6" s="165">
        <v>0.63618685726255331</v>
      </c>
      <c r="X6" s="185">
        <v>0.13183600000000001</v>
      </c>
      <c r="Y6" s="186">
        <v>1.0318069999999999</v>
      </c>
      <c r="Z6" s="186">
        <v>0.99290100000000003</v>
      </c>
      <c r="AA6" s="155"/>
      <c r="AB6" s="155"/>
      <c r="AC6" s="155"/>
      <c r="AD6" s="155"/>
      <c r="AE6" s="245"/>
    </row>
    <row r="7" spans="1:31" s="94" customFormat="1">
      <c r="A7" s="92" t="s">
        <v>222</v>
      </c>
      <c r="B7" s="95" t="s">
        <v>925</v>
      </c>
      <c r="C7" s="151" t="s">
        <v>300</v>
      </c>
      <c r="D7" s="151" t="s">
        <v>922</v>
      </c>
      <c r="E7" s="159">
        <v>1.5287200000000001E-2</v>
      </c>
      <c r="F7" s="85">
        <v>2.3099999999999999E-2</v>
      </c>
      <c r="G7" s="85">
        <v>5.2148999999999997E-3</v>
      </c>
      <c r="H7" s="85">
        <v>3.3325800000000003E-2</v>
      </c>
      <c r="I7" s="85">
        <v>1.7702800000000001E-2</v>
      </c>
      <c r="J7" s="85">
        <v>3.6261099999999998E-2</v>
      </c>
      <c r="K7" s="85">
        <v>2.1111399999999999E-2</v>
      </c>
      <c r="L7" s="85">
        <v>3.6288500000000001E-2</v>
      </c>
      <c r="M7" s="85">
        <v>6.0311499999999997E-2</v>
      </c>
      <c r="N7" s="85">
        <v>4.1539399999999997E-2</v>
      </c>
      <c r="O7" s="85">
        <v>2.2757900000000001E-2</v>
      </c>
      <c r="P7" s="86">
        <v>2.2757900000000001E-2</v>
      </c>
      <c r="Q7" s="151" t="s">
        <v>221</v>
      </c>
      <c r="R7" s="154"/>
      <c r="S7" s="155"/>
      <c r="T7" s="186">
        <f>CORREL(E7:P7,E8:P8)</f>
        <v>0.89500546227925004</v>
      </c>
      <c r="U7" s="186">
        <f>CORREL(E7:P7,E9:P9)</f>
        <v>0.66911614961318822</v>
      </c>
      <c r="V7" s="186">
        <f>CORREL(E7:P7,E10:P10)</f>
        <v>0.68270691192953203</v>
      </c>
      <c r="W7" s="165">
        <v>0.64015495023618318</v>
      </c>
      <c r="X7" s="185">
        <v>0.18246499999999999</v>
      </c>
      <c r="Y7" s="186">
        <v>2.7402570000000002</v>
      </c>
      <c r="Z7" s="186">
        <v>0.61159399999999997</v>
      </c>
      <c r="AA7" s="155"/>
      <c r="AB7" s="155"/>
      <c r="AC7" s="155"/>
      <c r="AD7" s="155"/>
      <c r="AE7" s="245"/>
    </row>
    <row r="8" spans="1:31" s="94" customFormat="1">
      <c r="A8" s="92" t="s">
        <v>915</v>
      </c>
      <c r="B8" s="95" t="s">
        <v>917</v>
      </c>
      <c r="C8" s="151" t="s">
        <v>914</v>
      </c>
      <c r="D8" s="151" t="s">
        <v>922</v>
      </c>
      <c r="E8" s="159">
        <v>1.9202118800000001E-2</v>
      </c>
      <c r="F8" s="85">
        <v>1.3088620300000001E-2</v>
      </c>
      <c r="G8" s="85">
        <v>4.70258099E-3</v>
      </c>
      <c r="H8" s="85">
        <v>2.0306106400000003E-2</v>
      </c>
      <c r="I8" s="85">
        <v>1.03286014E-2</v>
      </c>
      <c r="J8" s="85">
        <v>3.6090175000000002E-2</v>
      </c>
      <c r="K8" s="85">
        <v>1.4362218E-2</v>
      </c>
      <c r="L8" s="85">
        <v>3.6588925500000001E-2</v>
      </c>
      <c r="M8" s="85">
        <v>5.6159456000000003E-2</v>
      </c>
      <c r="N8" s="85">
        <v>2.8419097899999999E-2</v>
      </c>
      <c r="O8" s="85">
        <v>1.0102105300000001E-2</v>
      </c>
      <c r="P8" s="86">
        <v>2.8602829699999999E-2</v>
      </c>
      <c r="Q8" s="151" t="s">
        <v>223</v>
      </c>
      <c r="R8" s="231"/>
      <c r="S8" s="155"/>
      <c r="T8" s="155"/>
      <c r="U8" s="186">
        <f>CORREL(E8:P8,E9:P9)</f>
        <v>0.74785268056039766</v>
      </c>
      <c r="V8" s="186">
        <f>CORREL(E8:P8,E10:P10)</f>
        <v>0.741603779491809</v>
      </c>
      <c r="W8" s="165">
        <v>0.73929663541596202</v>
      </c>
      <c r="X8" s="185">
        <v>0.13643</v>
      </c>
      <c r="Y8" s="186">
        <v>1.0190669999999999</v>
      </c>
      <c r="Z8" s="186">
        <v>0.99698759999999997</v>
      </c>
      <c r="AA8" s="155"/>
      <c r="AB8" s="155"/>
      <c r="AC8" s="155"/>
      <c r="AD8" s="155"/>
      <c r="AE8" s="245"/>
    </row>
    <row r="9" spans="1:31" s="94" customFormat="1">
      <c r="A9" s="92" t="s">
        <v>920</v>
      </c>
      <c r="B9" s="95" t="s">
        <v>916</v>
      </c>
      <c r="C9" s="151" t="s">
        <v>914</v>
      </c>
      <c r="D9" s="151" t="s">
        <v>922</v>
      </c>
      <c r="E9" s="159">
        <v>0.43824200000000002</v>
      </c>
      <c r="F9" s="85">
        <v>0.48348550000000001</v>
      </c>
      <c r="G9" s="85">
        <v>0.174121</v>
      </c>
      <c r="H9" s="85">
        <v>0.5339045</v>
      </c>
      <c r="I9" s="85">
        <v>0.52294799999999997</v>
      </c>
      <c r="J9" s="85">
        <v>0.65752650000000001</v>
      </c>
      <c r="K9" s="85">
        <v>0.56556450000000003</v>
      </c>
      <c r="L9" s="85">
        <v>0.80988000000000004</v>
      </c>
      <c r="M9" s="85">
        <v>0.86546149999999999</v>
      </c>
      <c r="N9" s="85">
        <v>0.97687999999999997</v>
      </c>
      <c r="O9" s="85">
        <v>2.24654E-2</v>
      </c>
      <c r="P9" s="86">
        <v>0.88016450000000002</v>
      </c>
      <c r="Q9" s="151" t="s">
        <v>919</v>
      </c>
      <c r="R9" s="154"/>
      <c r="S9" s="155"/>
      <c r="T9" s="155"/>
      <c r="U9" s="155"/>
      <c r="V9" s="186">
        <f>CORREL(E9:P9,E10:P10)</f>
        <v>0.99576855761855554</v>
      </c>
      <c r="W9" s="165">
        <v>0.9667830465351468</v>
      </c>
      <c r="X9" s="185">
        <v>7.7911400000000006E-2</v>
      </c>
      <c r="Y9" s="186">
        <v>0.92270399999999997</v>
      </c>
      <c r="Z9" s="186">
        <v>7.7296000000000031E-2</v>
      </c>
      <c r="AA9" s="186">
        <v>0.99573999999999996</v>
      </c>
      <c r="AB9" s="186">
        <v>0.99895699999999998</v>
      </c>
      <c r="AC9" s="186">
        <v>0.98690149999999999</v>
      </c>
      <c r="AD9" s="186">
        <v>0.89294150000000005</v>
      </c>
      <c r="AE9" s="246">
        <v>2.116299E-2</v>
      </c>
    </row>
    <row r="10" spans="1:31" s="94" customFormat="1">
      <c r="A10" s="239" t="s">
        <v>924</v>
      </c>
      <c r="B10" s="95" t="s">
        <v>916</v>
      </c>
      <c r="C10" s="151" t="s">
        <v>914</v>
      </c>
      <c r="D10" s="227" t="s">
        <v>923</v>
      </c>
      <c r="E10" s="159">
        <v>0.43808999999999998</v>
      </c>
      <c r="F10" s="85">
        <v>0.48045399999999999</v>
      </c>
      <c r="G10" s="85">
        <v>0.108137</v>
      </c>
      <c r="H10" s="85">
        <v>0.53875499999999998</v>
      </c>
      <c r="I10" s="85">
        <v>0.50941700000000001</v>
      </c>
      <c r="J10" s="85">
        <v>0.61813600000000002</v>
      </c>
      <c r="K10" s="85">
        <v>0.54700899999999997</v>
      </c>
      <c r="L10" s="85">
        <v>0.78937000000000002</v>
      </c>
      <c r="M10" s="85">
        <v>0.81613899999999995</v>
      </c>
      <c r="N10" s="85">
        <v>0.932666</v>
      </c>
      <c r="O10" s="85">
        <v>1.9837E-2</v>
      </c>
      <c r="P10" s="86">
        <v>0.80072500000000002</v>
      </c>
      <c r="Q10" s="227" t="s">
        <v>919</v>
      </c>
      <c r="R10" s="154"/>
      <c r="S10" s="236"/>
      <c r="T10" s="155"/>
      <c r="U10" s="236"/>
      <c r="V10" s="236"/>
      <c r="W10" s="165">
        <v>0.95703003046124435</v>
      </c>
      <c r="X10" s="185">
        <v>7.3276900000000006E-2</v>
      </c>
      <c r="Y10" s="186">
        <v>0.92027599999999998</v>
      </c>
      <c r="Z10" s="186">
        <v>7.9724000000000003E-2</v>
      </c>
      <c r="AA10" s="186">
        <v>0.99565300000000001</v>
      </c>
      <c r="AB10" s="186">
        <v>0.998861</v>
      </c>
      <c r="AC10" s="186">
        <v>0.98793600000000004</v>
      </c>
      <c r="AD10" s="186">
        <v>0.89631400000000006</v>
      </c>
      <c r="AE10" s="246">
        <v>2.2694599999999999E-2</v>
      </c>
    </row>
    <row r="11" spans="1:31">
      <c r="A11" s="240" t="s">
        <v>929</v>
      </c>
      <c r="B11" s="61" t="s">
        <v>916</v>
      </c>
      <c r="C11" s="152" t="s">
        <v>914</v>
      </c>
      <c r="D11" s="152" t="s">
        <v>930</v>
      </c>
      <c r="E11" s="160">
        <v>0.18076400000000001</v>
      </c>
      <c r="F11" s="87">
        <v>0.22309100000000001</v>
      </c>
      <c r="G11" s="87">
        <v>1.8733099999999999E-2</v>
      </c>
      <c r="H11" s="87">
        <v>0.220725</v>
      </c>
      <c r="I11" s="87">
        <v>0.14579800000000001</v>
      </c>
      <c r="J11" s="87">
        <v>0.28893999999999997</v>
      </c>
      <c r="K11" s="87">
        <v>0.19581999999999999</v>
      </c>
      <c r="L11" s="87">
        <v>0.36053499999999999</v>
      </c>
      <c r="M11" s="87">
        <v>0.37535600000000002</v>
      </c>
      <c r="N11" s="87">
        <v>0.457426</v>
      </c>
      <c r="O11" s="87">
        <v>2.2220600000000001E-3</v>
      </c>
      <c r="P11" s="88">
        <v>0.48410199999999998</v>
      </c>
      <c r="Q11" s="235" t="s">
        <v>919</v>
      </c>
      <c r="R11" s="237"/>
      <c r="S11" s="222"/>
      <c r="T11" s="222"/>
      <c r="U11" s="222"/>
      <c r="V11" s="222"/>
      <c r="W11" s="242"/>
      <c r="X11" s="187">
        <v>0.14100799999999999</v>
      </c>
      <c r="Y11" s="188">
        <v>0.83579999999999999</v>
      </c>
      <c r="Z11" s="188">
        <v>0.16420000000000001</v>
      </c>
      <c r="AA11" s="188">
        <v>0.99847600000000003</v>
      </c>
      <c r="AB11" s="188">
        <v>0.99904099999999996</v>
      </c>
      <c r="AC11" s="188">
        <v>0.99345899999999998</v>
      </c>
      <c r="AD11" s="188">
        <v>0.94887299999999997</v>
      </c>
      <c r="AE11" s="247">
        <v>3.13569E-2</v>
      </c>
    </row>
  </sheetData>
  <mergeCells count="2">
    <mergeCell ref="E3:Q3"/>
    <mergeCell ref="X3:AE3"/>
  </mergeCells>
  <pageMargins left="0.75" right="0.75" top="1" bottom="1" header="0.51180555555555496" footer="0.51180555555555496"/>
  <pageSetup firstPageNumber="0"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emplate/>
  <TotalTime>4</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Table S1</vt:lpstr>
      <vt:lpstr>Table S2</vt:lpstr>
      <vt:lpstr>Table S3</vt:lpstr>
      <vt:lpstr>Table S4</vt:lpstr>
      <vt:lpstr>Table S5</vt:lpstr>
      <vt:lpstr>Sheet1</vt:lpstr>
      <vt:lpstr>Table S6</vt:lpstr>
      <vt:lpstr>Table S7</vt:lpstr>
      <vt:lpstr>Table S8</vt:lpstr>
      <vt:lpstr>Table S9</vt:lpstr>
      <vt:lpstr>Table S10</vt:lpstr>
      <vt:lpstr>Table S11</vt:lpstr>
      <vt:lpstr>Table S12</vt:lpstr>
      <vt:lpstr>Table S13</vt:lpstr>
    </vt:vector>
  </TitlesOfParts>
  <Company>University of Southern California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Jianghan Qu</dc:creator>
  <dc:description/>
  <cp:lastModifiedBy>Jianghan Qu</cp:lastModifiedBy>
  <cp:revision>4</cp:revision>
  <dcterms:created xsi:type="dcterms:W3CDTF">2016-01-26T21:55:15Z</dcterms:created>
  <dcterms:modified xsi:type="dcterms:W3CDTF">2017-09-13T03:55:24Z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University of Southern California</vt:lpwstr>
  </property>
  <property fmtid="{D5CDD505-2E9C-101B-9397-08002B2CF9AE}" pid="4" name="DocSecurity">
    <vt:i4>0</vt:i4>
  </property>
  <property fmtid="{D5CDD505-2E9C-101B-9397-08002B2CF9AE}" pid="5" name="HyperlinksChanged">
    <vt:bool>true</vt:bool>
  </property>
  <property fmtid="{D5CDD505-2E9C-101B-9397-08002B2CF9AE}" pid="6" name="LinksUpToDate">
    <vt:bool>true</vt:bool>
  </property>
  <property fmtid="{D5CDD505-2E9C-101B-9397-08002B2CF9AE}" pid="7" name="ScaleCrop">
    <vt:bool>true</vt:bool>
  </property>
  <property fmtid="{D5CDD505-2E9C-101B-9397-08002B2CF9AE}" pid="8" name="ShareDoc">
    <vt:bool>true</vt:bool>
  </property>
</Properties>
</file>