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rry\jinglab2\Runs67\paper\GRrev2\FilesForSubmissionGRrev2\Tables\"/>
    </mc:Choice>
  </mc:AlternateContent>
  <bookViews>
    <workbookView xWindow="0" yWindow="0" windowWidth="20004" windowHeight="8484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0" i="1" l="1"/>
  <c r="N70" i="1"/>
  <c r="M70" i="1"/>
  <c r="L70" i="1"/>
  <c r="O69" i="1"/>
  <c r="N69" i="1"/>
  <c r="M69" i="1"/>
  <c r="L69" i="1"/>
  <c r="O68" i="1"/>
  <c r="N68" i="1"/>
  <c r="M68" i="1"/>
  <c r="L68" i="1"/>
  <c r="O108" i="1"/>
  <c r="N108" i="1"/>
  <c r="M108" i="1"/>
  <c r="M28" i="1"/>
  <c r="M155" i="1"/>
  <c r="M17" i="1"/>
  <c r="L108" i="1"/>
  <c r="O107" i="1"/>
  <c r="N107" i="1"/>
  <c r="M107" i="1"/>
  <c r="L107" i="1"/>
  <c r="O106" i="1"/>
  <c r="O26" i="1"/>
  <c r="O153" i="1"/>
  <c r="O15" i="1"/>
  <c r="N106" i="1"/>
  <c r="N26" i="1"/>
  <c r="N153" i="1"/>
  <c r="N15" i="1"/>
  <c r="M106" i="1"/>
  <c r="L106" i="1"/>
  <c r="O155" i="1"/>
  <c r="N155" i="1"/>
  <c r="L155" i="1"/>
  <c r="O154" i="1"/>
  <c r="N154" i="1"/>
  <c r="M154" i="1"/>
  <c r="L154" i="1"/>
  <c r="M153" i="1"/>
  <c r="L153" i="1"/>
  <c r="O28" i="1"/>
  <c r="N28" i="1"/>
  <c r="L28" i="1"/>
  <c r="L17" i="1"/>
  <c r="O27" i="1"/>
  <c r="O16" i="1"/>
  <c r="N27" i="1"/>
  <c r="N16" i="1"/>
  <c r="M27" i="1"/>
  <c r="M16" i="1"/>
  <c r="L27" i="1"/>
  <c r="L16" i="1"/>
  <c r="L26" i="1"/>
  <c r="M26" i="1"/>
  <c r="G16" i="1"/>
  <c r="H16" i="1"/>
  <c r="I16" i="1"/>
  <c r="F16" i="1"/>
  <c r="G15" i="1"/>
  <c r="H15" i="1"/>
  <c r="I15" i="1"/>
  <c r="F15" i="1"/>
  <c r="I19" i="1"/>
  <c r="N17" i="1"/>
  <c r="O17" i="1"/>
  <c r="M15" i="1"/>
  <c r="L15" i="1"/>
</calcChain>
</file>

<file path=xl/sharedStrings.xml><?xml version="1.0" encoding="utf-8"?>
<sst xmlns="http://schemas.openxmlformats.org/spreadsheetml/2006/main" count="372" uniqueCount="182">
  <si>
    <t>BRCA1</t>
  </si>
  <si>
    <t xml:space="preserve"> ex 6</t>
  </si>
  <si>
    <t>89 nt</t>
  </si>
  <si>
    <t>36 mutants</t>
  </si>
  <si>
    <t>Exon position</t>
  </si>
  <si>
    <t>Mutation</t>
  </si>
  <si>
    <t>Exon sequence</t>
  </si>
  <si>
    <t>PSI</t>
  </si>
  <si>
    <t>∆tESRseq</t>
  </si>
  <si>
    <t>WT</t>
  </si>
  <si>
    <t>GAGCCTACAAGAAAGTACGAGATTTAGTCAACTTGTTGAAGAGCTATTGAAAATCATTTGTGCTTTTCAGCTTGACACAGGTTTGGAGT</t>
  </si>
  <si>
    <t>A&gt;T</t>
  </si>
  <si>
    <t>GAGCCTACAAGTAAGTACGAGATTTAGTCAACTTGTTGAAGAGCTATTGAAAATCATTTGTGCTTTTCAGCTTGACACAGGTTTGGAGT</t>
  </si>
  <si>
    <t>C&gt;A</t>
  </si>
  <si>
    <t>GAGCCTACAAGAAAGTAAGAGATTTAGTCAACTTGTTGAAGAGCTATTGAAAATCATTTGTGCTTTTCAGCTTGACACAGGTTTGGAGT</t>
  </si>
  <si>
    <t>C&gt;G</t>
  </si>
  <si>
    <t>GAGCCTACAAGAAAGTAGGAGATTTAGTCAACTTGTTGAAGAGCTATTGAAAATCATTTGTGCTTTTCAGCTTGACACAGGTTTGGAGT</t>
  </si>
  <si>
    <t>G&gt;T</t>
  </si>
  <si>
    <t>GAGCCTACAAGAAAGTACTAGATTTAGTCAACTTGTTGAAGAGCTATTGAAAATCATTTGTGCTTTTCAGCTTGACACAGGTTTGGAGT</t>
  </si>
  <si>
    <t>A&gt;G</t>
  </si>
  <si>
    <t>GAGCCTACAAGGAAGTACGAGATTTAGTCAACTTGTTGAAGAGCTATTGAAAATCATTTGTGCTTTTCAGCTTGACACAGGTTTGGAGT</t>
  </si>
  <si>
    <t>A&gt;C</t>
  </si>
  <si>
    <t>GAGCCTACAAGACAGTACGAGATTTAGTCAACTTGTTGAAGAGCTATTGAAAATCATTTGTGCTTTTCAGCTTGACACAGGTTTGGAGT</t>
  </si>
  <si>
    <t>GAGCCTACAAGAGAGTACGAGATTTAGTCAACTTGTTGAAGAGCTATTGAAAATCATTTGTGCTTTTCAGCTTGACACAGGTTTGGAGT</t>
  </si>
  <si>
    <t>GAGCCTACAAGATAGTACGAGATTTAGTCAACTTGTTGAAGAGCTATTGAAAATCATTTGTGCTTTTCAGCTTGACACAGGTTTGGAGT</t>
  </si>
  <si>
    <t>GAGCCTACAAGAACGTACGAGATTTAGTCAACTTGTTGAAGAGCTATTGAAAATCATTTGTGCTTTTCAGCTTGACACAGGTTTGGAGT</t>
  </si>
  <si>
    <t>GAGCCTACAAGAAGGTACGAGATTTAGTCAACTTGTTGAAGAGCTATTGAAAATCATTTGTGCTTTTCAGCTTGACACAGGTTTGGAGT</t>
  </si>
  <si>
    <t>GAGCCTACAAGAATGTACGAGATTTAGTCAACTTGTTGAAGAGCTATTGAAAATCATTTGTGCTTTTCAGCTTGACACAGGTTTGGAGT</t>
  </si>
  <si>
    <t>G&gt;A</t>
  </si>
  <si>
    <t>GAGCCTACAAGAAAATACGAGATTTAGTCAACTTGTTGAAGAGCTATTGAAAATCATTTGTGCTTTTCAGCTTGACACAGGTTTGGAGT</t>
  </si>
  <si>
    <t>G&gt;C</t>
  </si>
  <si>
    <t>GAGCCTACAAGAAACTACGAGATTTAGTCAACTTGTTGAAGAGCTATTGAAAATCATTTGTGCTTTTCAGCTTGACACAGGTTTGGAGT</t>
  </si>
  <si>
    <t>GAGCCTACAAGAAATTACGAGATTTAGTCAACTTGTTGAAGAGCTATTGAAAATCATTTGTGCTTTTCAGCTTGACACAGGTTTGGAGT</t>
  </si>
  <si>
    <t>GAGCCTACAAGAAAGTCCGAGATTTAGTCAACTTGTTGAAGAGCTATTGAAAATCATTTGTGCTTTTCAGCTTGACACAGGTTTGGAGT</t>
  </si>
  <si>
    <t>C&gt;T</t>
  </si>
  <si>
    <t>GAGCCTACAAGAAAGTATGAGATTTAGTCAACTTGTTGAAGAGCTATTGAAAATCATTTGTGCTTTTCAGCTTGACACAGGTTTGGAGT</t>
  </si>
  <si>
    <t>GAGCCTACAAGAAAGTACAAGATTTAGTCAACTTGTTGAAGAGCTATTGAAAATCATTTGTGCTTTTCAGCTTGACACAGGTTTGGAGT</t>
  </si>
  <si>
    <t>GAGCCTACAAGAAAGTACCAGATTTAGTCAACTTGTTGAAGAGCTATTGAAAATCATTTGTGCTTTTCAGCTTGACACAGGTTTGGAGT</t>
  </si>
  <si>
    <t>GAGCCTACAAGAAAGTACGGGATTTAGTCAACTTGTTGAAGAGCTATTGAAAATCATTTGTGCTTTTCAGCTTGACACAGGTTTGGAGT</t>
  </si>
  <si>
    <t>GAGCCTACAAGAAAGTACGTGATTTAGTCAACTTGTTGAAGAGCTATTGAAAATCATTTGTGCTTTTCAGCTTGACACAGGTTTGGAGT</t>
  </si>
  <si>
    <t>GAGCCTACAAGAAAGTACGAAATTTAGTCAACTTGTTGAAGAGCTATTGAAAATCATTTGTGCTTTTCAGCTTGACACAGGTTTGGAGT</t>
  </si>
  <si>
    <t>GAGCCTACAAGAAAGTACGACATTTAGTCAACTTGTTGAAGAGCTATTGAAAATCATTTGTGCTTTTCAGCTTGACACAGGTTTGGAGT</t>
  </si>
  <si>
    <t>GAGCCTACAAGAAAGTACGATATTTAGTCAACTTGTTGAAGAGCTATTGAAAATCATTTGTGCTTTTCAGCTTGACACAGGTTTGGAGT</t>
  </si>
  <si>
    <t>GAGCCTACAAGAAAGTACGAGCTTTAGTCAACTTGTTGAAGAGCTATTGAAAATCATTTGTGCTTTTCAGCTTGACACAGGTTTGGAGT</t>
  </si>
  <si>
    <t>GAGCCTACAAGAAAGTACGAGGTTTAGTCAACTTGTTGAAGAGCTATTGAAAATCATTTGTGCTTTTCAGCTTGACACAGGTTTGGAGT</t>
  </si>
  <si>
    <t>GAGCCTACAAGAAAGTACGAGTTTTAGTCAACTTGTTGAAGAGCTATTGAAAATCATTTGTGCTTTTCAGCTTGACACAGGTTTGGAGT</t>
  </si>
  <si>
    <t>T&gt;A</t>
  </si>
  <si>
    <t>GAGCCTACAAGAAAGTACGAGAATTAGTCAACTTGTTGAAGAGCTATTGAAAATCATTTGTGCTTTTCAGCTTGACACAGGTTTGGAGT</t>
  </si>
  <si>
    <t>T&gt;G</t>
  </si>
  <si>
    <t>GAGCCTACAAGAAAGTACGAGAGTTAGTCAACTTGTTGAAGAGCTATTGAAAATCATTTGTGCTTTTCAGCTTGACACAGGTTTGGAGT</t>
  </si>
  <si>
    <t>GAGCCTACAAGCAAGTACGAGATTTAGTCAACTTGTTGAAGAGCTATTGAAAATCATTTGTGCTTTTCAGCTTGACACAGGTTTGGAGT</t>
  </si>
  <si>
    <t>GAGCCTACAAGAAAGAACGAGATTTAGTCAACTTGTTGAAGAGCTATTGAAAATCATTTGTGCTTTTCAGCTTGACACAGGTTTGGAGT</t>
  </si>
  <si>
    <t>T&gt;C</t>
  </si>
  <si>
    <t>GAGCCTACAAGAAAGCACGAGATTTAGTCAACTTGTTGAAGAGCTATTGAAAATCATTTGTGCTTTTCAGCTTGACACAGGTTTGGAGT</t>
  </si>
  <si>
    <t>GAGCCTACAAGAAAGGACGAGATTTAGTCAACTTGTTGAAGAGCTATTGAAAATCATTTGTGCTTTTCAGCTTGACACAGGTTTGGAGT</t>
  </si>
  <si>
    <t>GAGCCTACAAGAAAGTGCGAGATTTAGTCAACTTGTTGAAGAGCTATTGAAAATCATTTGTGCTTTTCAGCTTGACACAGGTTTGGAGT</t>
  </si>
  <si>
    <t>GAGCCTACAAGAAAGTTCGAGATTTAGTCAACTTGTTGAAGAGCTATTGAAAATCATTTGTGCTTTTCAGCTTGACACAGGTTTGGAGT</t>
  </si>
  <si>
    <t>GAGCCTACAAGAAAGTACGCGATTTAGTCAACTTGTTGAAGAGCTATTGAAAATCATTTGTGCTTTTCAGCTTGACACAGGTTTGGAGT</t>
  </si>
  <si>
    <t>GAGCCTACAAGAAAGTACGAGACTTAGTCAACTTGTTGAAGAGCTATTGAAAATCATTTGTGCTTTTCAGCTTGACACAGGTTTGGAGT</t>
  </si>
  <si>
    <t>correl (r)</t>
  </si>
  <si>
    <t>∆SMS</t>
  </si>
  <si>
    <t>∆HAL</t>
  </si>
  <si>
    <t>∆Hexplorer</t>
  </si>
  <si>
    <t xml:space="preserve"> ex 7</t>
  </si>
  <si>
    <t>115 nt</t>
  </si>
  <si>
    <t>GGTCGTCAGACACCAAAACATATTTCTGAAAGTCTAGGAGCTGAGGTGGATCCTGATATGTCTTGGTCAAGTTCTTTAGCTACACCACCCACCCTTAGTTCTACTGTGCTCATAG</t>
  </si>
  <si>
    <t>delG</t>
  </si>
  <si>
    <t>GTCGTCAGACACCAAAACATATTTCTGAAAGTCTAGGAGCTGAGGTGGATCCTGATATGTCTTGGTCAAGTTCTTTAGCTACACCACCCACCCTTAGTTCTACTGTGCTCATAG</t>
  </si>
  <si>
    <t>GTTCGTCAGACACCAAAACATATTTCTGAAAGTCTAGGAGCTGAGGTGGATCCTGATATGTCTTGGTCAAGTTCTTTAGCTACACCACCCACCCTTAGTTCTACTGTGCTCATAG</t>
  </si>
  <si>
    <t>GGTTGTCAGACACCAAAACATATTTCTGAAAGTCTAGGAGCTGAGGTGGATCCTGATATGTCTTGGTCAAGTTCTTTAGCTACACCACCCACCCTTAGTTCTACTGTGCTCATAG</t>
  </si>
  <si>
    <t>GGTCATCAGACACCAAAACATATTTCTGAAAGTCTAGGAGCTGAGGTGGATCCTGATATGTCTTGGTCAAGTTCTTTAGCTACACCACCCACCCTTAGTTCTACTGTGCTCATAG</t>
  </si>
  <si>
    <t>GGTCGGCAGACACCAAAACATATTTCTGAAAGTCTAGGAGCTGAGGTGGATCCTGATATGTCTTGGTCAAGTTCTTTAGCTACACCACCCACCCTTAGTTCTACTGTGCTCATAG</t>
  </si>
  <si>
    <t>GGTCGTCAGACACCACAACATATTTCTGAAAGTCTAGGAGCTGAGGTGGATCCTGATATGTCTTGGTCAAGTTCTTTAGCTACACCACCCACCCTTAGTTCTACTGTGCTCATAG</t>
  </si>
  <si>
    <t>GGTCGTCAGACACCAAAGCATATTTCTGAAAGTCTAGGAGCTGAGGTGGATCCTGATATGTCTTGGTCAAGTTCTTTAGCTACACCACCCACCCTTAGTTCTACTGTGCTCATAG</t>
  </si>
  <si>
    <t>delAT</t>
  </si>
  <si>
    <t>GGTCGTCAGACACCAAAACATTTCTGAAAGTCTAGGAGCTGAGGTGGATCCTGATATGTCTTGGTCAAGTTCTTTAGCTACACCACCCACCCTTAGTTCTACTGTGCTCATAG</t>
  </si>
  <si>
    <t>GGTCGTCAGACACCAAAACATACTTCTGAAAGTCTAGGAGCTGAGGTGGATCCTGATATGTCTTGGTCAAGTTCTTTAGCTACACCACCCACCCTTAGTTCTACTGTGCTCATAG</t>
  </si>
  <si>
    <t>GGTCGTCAGACACCAAAACATATTTCTGAAAGCCTAGGAGCTGAGGTGGATCCTGATATGTCTTGGTCAAGTTCTTTAGCTACACCACCCACCCTTAGTTCTACTGTGCTCATAG</t>
  </si>
  <si>
    <t>GGTCGTCAGACACCAAAACATATTTCTGAAAGTCCAGGAGCTGAGGTGGATCCTGATATGTCTTGGTCAAGTTCTTTAGCTACACCACCCACCCTTAGTTCTACTGTGCTCATAG</t>
  </si>
  <si>
    <t>GGTCGTCAGACACCAAAACATATTTCTGAAAGTCTAGGAGCTAAGGTGGATCCTGATATGTCTTGGTCAAGTTCTTTAGCTACACCACCCACCCTTAGTTCTACTGTGCTCATAG</t>
  </si>
  <si>
    <t>GGTCGTCAGACACCAAAACATATTTCTGAAAGTCTAGGAGCTGAGGTGGATCCTGTTATGTCTTGGTCAAGTTCTTTAGCTACACCACCCACCCTTAGTTCTACTGTGCTCATAG</t>
  </si>
  <si>
    <t>A&gt;CT</t>
  </si>
  <si>
    <t>GGTCGTCAGACACCAAAACATATTTCTGAAAGTCTAGGAGCTGAGGTGGATCCTGCTTATGTCTTGGTCAAGTTCTTTAGCTACACCACCCACCCTTAGTTCTACTGTGCTCATAG</t>
  </si>
  <si>
    <t>GGTCGTCAGACACCAAAACATATTTCTGAAAGTCTAGGAGCTGAGGTGGATCCTGACATGTCTTGGTCAAGTTCTTTAGCTACACCACCCACCCTTAGTTCTACTGTGCTCATAG</t>
  </si>
  <si>
    <t>GGTCGTCAGACACCAAAACATATTTCTGAAAGTCTAGGAGCTGAGGTGGATCCTGATGTCTTGGTCAAGTTCTTTAGCTACACCACCCACCCTTAGTTCTACTGTGCTCATAG</t>
  </si>
  <si>
    <t>GGTCGTCAGACACCAAAACATATTTCTGAAAGTCTAGGAGCTGAGGTGGATCCTGATACGTCTTGGTCAAGTTCTTTAGCTACACCACCCACCCTTAGTTCTACTGTGCTCATAG</t>
  </si>
  <si>
    <t>GGTCGTCAGACACCAAAACATATTTCTGAAAGTCTAGGAGCTGAGGTGGATCCTGATATGTCTTAGTCAAGTTCTTTAGCTACACCACCCACCCTTAGTTCTACTGTGCTCATAG</t>
  </si>
  <si>
    <t>GGTCGTCAGACACCAAAACATATTTCTGAAAGTCTAGGAGCTGAGGTGGATCCTGATATGTCTTGATCAAGTTCTTTAGCTACACCACCCACCCTTAGTTCTACTGTGCTCATAG</t>
  </si>
  <si>
    <t>GGTCGTCAGACACCAAAACATATTTCTGAAAGTCTAGGAGCTGAGGTGGATCCTGATATGTCTTGGTCAAATTCTTTAGCTACACCACCCACCCTTAGTTCTACTGTGCTCATAG</t>
  </si>
  <si>
    <t>GGTCGTCAGACACCAAAACATATTTCTGAAAGTCTAGGAGCTGAGGTGGATCCTGATATGTCTTGGTCAATTTCTTTAGCTACACCACCCACCCTTAGTTCTACTGTGCTCATAG</t>
  </si>
  <si>
    <t>GGTCGTCAGACACCAAAACATATTTCTGAAAGTCTAGGAGCTGAGGTGGATCCTGATATGTCTTGGTCAAGTTCTTTAGCTAAACCACCCACCCTTAGTTCTACTGTGCTCATAG</t>
  </si>
  <si>
    <t>GGTCGTCAGACACCAAAACATATTTCTGAAAGTCTAGGAGCTGAGGTGGATCCTGATATGTCTTGGTCAAGTTCTTTAGCTATACCACCCACCCTTAGTTCTACTGTGCTCATAG</t>
  </si>
  <si>
    <t>GGTCGTCAGACACCAAAACATATTTCTGAAAGTCTAGGAGCTGAGGTGGATCCTGATATGTCTTGGTCAAGTTCTTTAGCTACACGACCCACCCTTAGTTCTACTGTGCTCATAG</t>
  </si>
  <si>
    <t>delC</t>
  </si>
  <si>
    <t>GGTCGTCAGACACCAAAACATATTTCTGAAAGTCTAGGAGCTGAGGTGGATCCTGATATGTCTTGGTCAAGTTCTTTAGCTACACCACCCACCTTAGTTCTACTGTGCTCATAG</t>
  </si>
  <si>
    <t>GGTCGTCAGACACCAAAACATATTTCTGAAAGTCTAGGAGCTGAGGTGGATCCTGATATGTCTTGGTCAAGTTCTTTAGCTACACCACCCACCCTTAGTTGTACTGTGCTCATAG</t>
  </si>
  <si>
    <t>GGTCGTCAGACACCAAAACATATTTCTGAAAGTCTAGGAGCTGAGGTGGATCCTGATATGTCTTGGTCAAGTTCTTTAGCTACACCACCCACCCTTAGTTCTGCTGTGCTCATAG</t>
  </si>
  <si>
    <t>GGTCGTCAGACACCAAAACATATTTCTGAAAGTCTAGGAGCTGAGGTGGATCCTGATATGTCTTGGTCAAGTTCTTTAGCTACACCACCCACCCTTAGTTCTATTGTGCTCATAG</t>
  </si>
  <si>
    <t>GGTCGTCAGACACCAAAACATATTTCTGAAAGTCTAGGAGCTGAGGTGGATCCTGATATGTCTTGGTCAAGTTCTTTAGCTACACCACCCACCCTTAGTTCTACTGGGCTCATAG</t>
  </si>
  <si>
    <t>GGTCGTCAGACACCAAAACATATTTCTGAAAGTCTAGGAGCTGAGGTGGATCCTGATATGTCTTGGTCAAGTTCTTTAGCTACACCACCCACCCTTAGTTCTACTGTGTTCATAG</t>
  </si>
  <si>
    <t>GGTCGTCAGACACCAAAACATATTTCTGAAAGTCTAGGAGCTGAGGTGGATCCTGATATGTCTTGGTCAAGTTCTTTAGCTACACCACCCACCCTTAGTTCTACTGTGCTAATAG</t>
  </si>
  <si>
    <t>GGTCGTCAGACACCAAAACATATTTCTGAAAGTCTAGGAGCTGAGGTGGATCCTGATATGTCTTGGTCAAGTTCTTTAGCTACACCACCCACCCTTAGTTCTACTGTGCTTATAG</t>
  </si>
  <si>
    <t>BRCA2</t>
  </si>
  <si>
    <t>41 mutants</t>
  </si>
  <si>
    <t>AGCAGTATACAAAGATGCTGATTTGTATTTATTAGACTCTCCTTTTGGATACCTAGATGTTTTAACAGAAAAAGAAATATTTGAAAG</t>
  </si>
  <si>
    <t>AGCAGTATACATAGATGCTGATTTGTATTTATTAGACTCTCCTTTTGGATACCTAGATGTTTTAACAGAAAAAGAAATATTTGAAAG</t>
  </si>
  <si>
    <t>AGCAGTATACAATGATGCTGATTTGTATTTATTAGACTCTCCTTTTGGATACCTAGATGTTTTAACAGAAAAAGAAATATTTGAAAG</t>
  </si>
  <si>
    <t>AGCAGTATACAAAAATGCTGATTTGTATTTATTAGACTCTCCTTTTGGATACCTAGATGTTTTAACAGAAAAAGAAATATTTGAAAG</t>
  </si>
  <si>
    <t>AGCAGTATACAAACATGCTGATTTGTATTTATTAGACTCTCCTTTTGGATACCTAGATGTTTTAACAGAAAAAGAAATATTTGAAAG</t>
  </si>
  <si>
    <t>AGCAGTATACAAATATGCTGATTTGTATTTATTAGACTCTCCTTTTGGATACCTAGATGTTTTAACAGAAAAAGAAATATTTGAAAG</t>
  </si>
  <si>
    <t>AGCAGTATACAAAGTTGCTGATTTGTATTTATTAGACTCTCCTTTTGGATACCTAGATGTTTTAACAGAAAAAGAAATATTTGAAAG</t>
  </si>
  <si>
    <t>AGCAGTATACAAAGGTGCTGATTTGTATTTATTAGACTCTCCTTTTGGATACCTAGATGTTTTAACAGAAAAAGAAATATTTGAAAG</t>
  </si>
  <si>
    <t>AGCAGTATACAAAGATACTGATTTGTATTTATTAGACTCTCCTTTTGGATACCTAGATGTTTTAACAGAAAAAGAAATATTTGAAAG</t>
  </si>
  <si>
    <t>AGCAGTATACAAAGATCCTGATTTGTATTTATTAGACTCTCCTTTTGGATACCTAGATGTTTTAACAGAAAAAGAAATATTTGAAAG</t>
  </si>
  <si>
    <t>AGCAGTATACAAAGATGTTGATTTGTATTTATTAGACTCTCCTTTTGGATACCTAGATGTTTTAACAGAAAAAGAAATATTTGAAAG</t>
  </si>
  <si>
    <t>AGCAGTATACAAAGATGGTGATTTGTATTTATTAGACTCTCCTTTTGGATACCTAGATGTTTTAACAGAAAAAGAAATATTTGAAAG</t>
  </si>
  <si>
    <t>AGCAGTATACAAAGATGCAGATTTGTATTTATTAGACTCTCCTTTTGGATACCTAGATGTTTTAACAGAAAAAGAAATATTTGAAAG</t>
  </si>
  <si>
    <t>AGCAGTATACAAAGATGCTGATTTATATTTATTAGACTCTCCTTTTGGATACCTAGATGTTTTAACAGAAAAAGAAATATTTGAAAG</t>
  </si>
  <si>
    <t>AGCAGTATACAAAGATGCTGATTTGTATTTATTAGACTCCCCTTTTGGATACCTAGATGTTTTAACAGAAAAAGAAATATTTGAAAG</t>
  </si>
  <si>
    <t>AGCAGTATACAAAGATGCTGATTTGTATTTATTAGACTCTCCTTTTAGATACCTAGATGTTTTAACAGAAAAAGAAATATTTGAAAG</t>
  </si>
  <si>
    <t>AGCAGTATACAAAGATGCTGATTTGTATTTATTAGACTCTCCTTTTGAATACCTAGATGTTTTAACAGAAAAAGAAATATTTGAAAG</t>
  </si>
  <si>
    <t>AGCAGTATACAAAGATGCTGATTTGTATTTATTAGACTCTCCTTTTGCATACCTAGATGTTTTAACAGAAAAAGAAATATTTGAAAG</t>
  </si>
  <si>
    <t>AGCAGTATACAAAGATGCTGATTTGTATTTATTAGACTCTCCTTTTGGTTACCTAGATGTTTTAACAGAAAAAGAAATATTTGAAAG</t>
  </si>
  <si>
    <t>AGCAGTATACAAAGATGCTGATTTGTATTTATTAGACTCTCCTTTTGGGTACCTAGATGTTTTAACAGAAAAAGAAATATTTGAAAG</t>
  </si>
  <si>
    <t>AGCAGTATACAAAGATGCTGATTTGTATTTATTAGACTCTCCTTTTGGAGACCTAGATGTTTTAACAGAAAAAGAAATATTTGAAAG</t>
  </si>
  <si>
    <t>AGCAGTATACAAAGATGCTGATTTGTATTTATTAGACTCTCCTTTTGGATATCTAGATGTTTTAACAGAAAAAGAAATATTTGAAAG</t>
  </si>
  <si>
    <t>AGCAGTATACAAAGATGCTGATTTGTATTTATTAGACTCTCCTTTTGGATAGCTAGATGTTTTAACAGAAAAAGAAATATTTGAAAG</t>
  </si>
  <si>
    <t>AGCAGTATACAAAGATGCTGATTTGTATTTATTAGACTCTCCTTTTGGAAACCTAGATGTTTTAACAGAAAAAGAAATATTTGAAAG</t>
  </si>
  <si>
    <t>AGCAGTATACAGAGATGCTGATTTGTATTTATTAGACTCTCCTTTTGGATACCTAGATGTTTTAACAGAAAAAGAAATATTTGAAAG</t>
  </si>
  <si>
    <t>AGCAGTATACAAGGATGCTGATTTGTATTTATTAGACTCTCCTTTTGGATACCTAGATGTTTTAACAGAAAAAGAAATATTTGAAAG</t>
  </si>
  <si>
    <t>AGCAGTATACAAAGAAGCTGATTTGTATTTATTAGACTCTCCTTTTGGATACCTAGATGTTTTAACAGAAAAAGAAATATTTGAAAG</t>
  </si>
  <si>
    <t>AGCAGTATACAAAGACGCTGATTTGTATTTATTAGACTCTCCTTTTGGATACCTAGATGTTTTAACAGAAAAAGAAATATTTGAAAG</t>
  </si>
  <si>
    <t>AGCAGTATACAAAGAGGCTGATTTGTATTTATTAGACTCTCCTTTTGGATACCTAGATGTTTTAACAGAAAAAGAAATATTTGAAAG</t>
  </si>
  <si>
    <t>AGCAGTATACAAAGATGCCGATTTGTATTTATTAGACTCTCCTTTTGGATACCTAGATGTTTTAACAGAAAAAGAAATATTTGAAAG</t>
  </si>
  <si>
    <t>AGCAGTATACAAAGATGCGGATTTGTATTTATTAGACTCTCCTTTTGGATACCTAGATGTTTTAACAGAAAAAGAAATATTTGAAAG</t>
  </si>
  <si>
    <t>AGCAGTATACAAAGATGCTGACTTGTATTTATTAGACTCTCCTTTTGGATACCTAGATGTTTTAACAGAAAAAGAAATATTTGAAAG</t>
  </si>
  <si>
    <t>AGCAGTATACAAAGATGCTGATTTGTACTTATTAGACTCTCCTTTTGGATACCTAGATGTTTTAACAGAAAAAGAAATATTTGAAAG</t>
  </si>
  <si>
    <t>AGCAGTATACAAAGATGCTGATTTGTATTTATTGGACTCTCCTTTTGGATACCTAGATGTTTTAACAGAAAAAGAAATATTTGAAAG</t>
  </si>
  <si>
    <t>AGCAGTATACAAAGATGCTGATTTGTATTTATTAGATTCTCCTTTTGGATACCTAGATGTTTTAACAGAAAAAGAAATATTTGAAAG</t>
  </si>
  <si>
    <t>AGCAGTATACAAAGATGCTGATTTGTATTTATTAGACTCACCTTTTGGATACCTAGATGTTTTAACAGAAAAAGAAATATTTGAAAG</t>
  </si>
  <si>
    <t>AGCAGTATACAAAGATGCTGATTTGTATTTATTAGACTCGCCTTTTGGATACCTAGATGTTTTAACAGAAAAAGAAATATTTGAAAG</t>
  </si>
  <si>
    <t>AGCAGTATACAAAGATGCTGATTTGTATTTATTAGACTCTCCATTTGGATACCTAGATGTTTTAACAGAAAAAGAAATATTTGAAAG</t>
  </si>
  <si>
    <t>AGCAGTATACAAAGATGCTGATTTGTATTTATTAGACTCTCCCTTTGGATACCTAGATGTTTTAACAGAAAAAGAAATATTTGAAAG</t>
  </si>
  <si>
    <t>AGCAGTATACAAAGATGCTGATTTGTATTTATTAGACTCTCCGTTTGGATACCTAGATGTTTTAACAGAAAAAGAAATATTTGAAAG</t>
  </si>
  <si>
    <t>AGCAGTATACAAAGATGCTGATTTGTATTTATTAGACTCTCCTTTTGGATTCCTAGATGTTTTAACAGAAAAAGAAATATTTGAAAG</t>
  </si>
  <si>
    <t>AGCAGTATACAAAGATGCTGATTTGTATTTATTAGACTCTCCTTTTGGATGCCTAGATGTTTTAACAGAAAAAGAAATATTTGAAAG</t>
  </si>
  <si>
    <t>exon 12</t>
  </si>
  <si>
    <t>32 mutants</t>
  </si>
  <si>
    <t>CFTR</t>
  </si>
  <si>
    <t>87 nt</t>
  </si>
  <si>
    <t>MLH1</t>
  </si>
  <si>
    <t xml:space="preserve"> ex 10</t>
  </si>
  <si>
    <t xml:space="preserve"> 94 nt</t>
  </si>
  <si>
    <t>ATCGTCTGGTAGAATCAACTTCCTTGAGAAAAGCCATAGAAACAGTGTATGCAGCCTATTTGCCCAAAAACACACACCCATTCCTGTACCTCAG</t>
  </si>
  <si>
    <t>ATAGTCTGGTAGAATCAACTTCCTTGAGAAAAGCCATAGAAACAGTGTATGCAGCCTATTTGCCCAAAAACACACACCCATTCCTGTACCTCAG</t>
  </si>
  <si>
    <t>ATTGTCTGGTAGAATCAACTTCCTTGAGAAAAGCCATAGAAACAGTGTATGCAGCCTATTTGCCCAAAAACACACACCCATTCCTGTACCTCAG</t>
  </si>
  <si>
    <t>ATCATCTGGTAGAATCAACTTCCTTGAGAAAAGCCATAGAAACAGTGTATGCAGCCTATTTGCCCAAAAACACACACCCATTCCTGTACCTCAG</t>
  </si>
  <si>
    <t>ATCGTCTGGTAGAATCAACTTCCTTGAGAAAAGCCATAGAAACAGTGTAAGCAGCCTATTTGCCCAAAAACACACACCCATTCCTGTACCTCAG</t>
  </si>
  <si>
    <t>ATCGTCTGGTAGAATCAACTTCCTTGAGAAAAGCCATAGAAACAGTGTATGTAGCCTATTTGCCCAAAAACACACACCCATTCCTGTACCTCAG</t>
  </si>
  <si>
    <t>ATCGTCTGGTAGAATCAACTTCCTTGAGAAAAGCCATAGAAACAGTGTATGCAGGCTATTTGCCCAAAAACACACACCCATTCCTGTACCTCAG</t>
  </si>
  <si>
    <t>ATCGTCTGGTAGAATCAACTTCCTTGAGAAAAGCCATAGAAACAGTGTATGCAGCCTATTAGCCCAAAAACACACACCCATTCCTGTACCTCAG</t>
  </si>
  <si>
    <t>ATCGTCTGGTAGGATCAACTTCCTTGAGAAAAGCCATAGAAACAGTGTATGCAGCCTATTTGCCCAAAAACACACACCCATTCCTGTACCTCAG</t>
  </si>
  <si>
    <t>ATCGTCTGGTAGAATGAACTTCCTTGAGAAAAGCCATAGAAACAGTGTATGCAGCCTATTTGCCCAAAAACACACACCCATTCCTGTACCTCAG</t>
  </si>
  <si>
    <t>ATCGTCTGGTAGAATCAACTTCCTTGAGAAAAGCCATAGAAACAGTGTATGCAGCCTATTTGCCCCAAAACACACACCCATTCCTGTACCTCAG</t>
  </si>
  <si>
    <t>ATCGTCTGGTAGAATCAACTTCCTTGAGAAAAGCCATAGAAACAGTGTATGCAGCCTATTTGCCCAAAAATACACACCCATTCCTGTACCTCAG</t>
  </si>
  <si>
    <t>ATCGTCTGGTAGAATCAACTTCCTTGAGAAAAGCCATAGAAACAGTGTATGCAGCCTATTTGCCCAAAAACACACACCCATTCCCGTACCTCAG</t>
  </si>
  <si>
    <t>ATCGTCTGGTAGAATCAACTTCCGTGAGAAAAGCCATAGAAACAGTGTATGCAGCCTATTTGCCCAAAAACACACACCCATTCCTGTACCTCAG</t>
  </si>
  <si>
    <t>ATCGTCTGGTAGAATCAACTTCCTCGAGAAAAGCCATAGAAACAGTGTATGCAGCCTATTTGCCCAAAAACACACACCCATTCCTGTACCTCAG</t>
  </si>
  <si>
    <t>ATCGTCTGGTAGAATCAACTTCCTTGAGAAAAGCCATAGAAACAGTGTATGCAGCCTATTTGCCTAAAAACACACACCCATTCCTGTACCTCAG</t>
  </si>
  <si>
    <t>15 mutants</t>
  </si>
  <si>
    <r>
      <t>r</t>
    </r>
    <r>
      <rPr>
        <vertAlign val="superscript"/>
        <sz val="11"/>
        <color theme="1"/>
        <rFont val="Calibri"/>
        <family val="2"/>
      </rPr>
      <t>2</t>
    </r>
  </si>
  <si>
    <r>
      <rPr>
        <sz val="11"/>
        <color theme="1"/>
        <rFont val="Arial"/>
        <family val="2"/>
      </rPr>
      <t>r</t>
    </r>
    <r>
      <rPr>
        <vertAlign val="superscript"/>
        <sz val="11"/>
        <color theme="1"/>
        <rFont val="Arial"/>
        <family val="2"/>
      </rPr>
      <t>2</t>
    </r>
  </si>
  <si>
    <t>Average of the 4 exons</t>
  </si>
  <si>
    <t>Mutants</t>
  </si>
  <si>
    <t>Details:</t>
  </si>
  <si>
    <t>Correlations of score changes to experimental PSI</t>
  </si>
  <si>
    <t>Correlations between scores of different methods</t>
  </si>
  <si>
    <t>Summary:</t>
  </si>
  <si>
    <t>Method</t>
  </si>
  <si>
    <t>Exon source</t>
  </si>
  <si>
    <t>No. of mutants: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</si>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</sst>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Arial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2" fillId="0" borderId="1" xfId="0" applyNumberFormat="1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0" fillId="0" borderId="0" xfId="0" applyAlignment="1">
      <alignment horizontal="center"/>
    </xf>
    <xf numFmtId="0" fontId="2" fillId="0" borderId="1" xfId="0" quotePrefix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quotePrefix="1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2" fontId="2" fillId="0" borderId="0" xfId="0" quotePrefix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 wrapText="1"/>
    </xf>
    <xf numFmtId="2" fontId="5" fillId="0" borderId="0" xfId="0" applyNumberFormat="1" applyFont="1"/>
    <xf numFmtId="0" fontId="1" fillId="0" borderId="0" xfId="0" applyFont="1"/>
    <xf numFmtId="2" fontId="2" fillId="0" borderId="0" xfId="0" applyNumberFormat="1" applyFont="1" applyAlignment="1">
      <alignment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2" fontId="1" fillId="0" borderId="1" xfId="0" quotePrefix="1" applyNumberFormat="1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</xdr:row>
      <xdr:rowOff>114300</xdr:rowOff>
    </xdr:from>
    <xdr:ext cx="184731" cy="264560"/>
    <xdr:sp macro="" textlink="">
      <xdr:nvSpPr>
        <xdr:cNvPr id="2" name="TextBox 1"/>
        <xdr:cNvSpPr txBox="1"/>
      </xdr:nvSpPr>
      <xdr:spPr>
        <a:xfrm>
          <a:off x="739140" y="46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8168640" cy="942340"/>
    <xdr:sp macro="" textlink="">
      <xdr:nvSpPr>
        <xdr:cNvPr id="3" name="TextBox 2"/>
        <xdr:cNvSpPr txBox="1"/>
      </xdr:nvSpPr>
      <xdr:spPr>
        <a:xfrm>
          <a:off x="0" y="0"/>
          <a:ext cx="8168640" cy="94234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/>
            <a:t>Table</a:t>
          </a:r>
          <a:r>
            <a:rPr lang="en-US" sz="1200" b="1" baseline="0"/>
            <a:t> S8</a:t>
          </a:r>
          <a:r>
            <a:rPr lang="en-US" sz="1200" baseline="0"/>
            <a:t>. </a:t>
          </a:r>
          <a:r>
            <a:rPr lang="en-US" sz="1200"/>
            <a:t>Splicing predictions for SNVs compared. </a:t>
          </a:r>
        </a:p>
        <a:p>
          <a:r>
            <a:rPr lang="en-US" sz="1200"/>
            <a:t>The effects of exonic mutations in 4 human exons that had been experimentally measured for exon inclusion(PSI)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after transfection </a:t>
          </a:r>
          <a:r>
            <a:rPr lang="en-US" sz="1200"/>
            <a:t>were compared to splicing scores derived from 4 different sources: ESRseq scores, HexExplorer, HAL-PSI and SMS. The sequences and scores are presented here along with a summary of correlations. </a:t>
          </a:r>
        </a:p>
      </xdr:txBody>
    </xdr:sp>
    <xdr:clientData/>
  </xdr:oneCellAnchor>
  <xdr:oneCellAnchor>
    <xdr:from>
      <xdr:col>0</xdr:col>
      <xdr:colOff>0</xdr:colOff>
      <xdr:row>4</xdr:row>
      <xdr:rowOff>166370</xdr:rowOff>
    </xdr:from>
    <xdr:ext cx="8248333" cy="4053546"/>
    <xdr:sp macro="" textlink="">
      <xdr:nvSpPr>
        <xdr:cNvPr id="7" name="TextBox 6"/>
        <xdr:cNvSpPr txBox="1"/>
      </xdr:nvSpPr>
      <xdr:spPr>
        <a:xfrm>
          <a:off x="0" y="864870"/>
          <a:ext cx="8248333" cy="4053546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i="1"/>
            <a:t>∆ indicates the difference between the mutant and the WT scores</a:t>
          </a:r>
        </a:p>
        <a:p>
          <a:r>
            <a:rPr lang="en-US" sz="1100" i="1"/>
            <a:t>t  indictes the total score (sum of kmer scores) of the exon)</a:t>
          </a:r>
        </a:p>
        <a:p>
          <a:endParaRPr lang="en-US" sz="1100" i="1"/>
        </a:p>
        <a:p>
          <a:r>
            <a:rPr lang="en-US" sz="1100" b="1" i="1"/>
            <a:t>References</a:t>
          </a:r>
        </a:p>
        <a:p>
          <a:endParaRPr lang="en-US" sz="1100" i="1"/>
        </a:p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ESRseq</a:t>
          </a:r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∆Hexplorer (∆HZei)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PSI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data are from the compilation in: 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Soukarieh O, Gaildrat P, Hamieh M, Drouet A, Baert-Desurmont S, Frebourg T, Tosi M, Martins A. 2016. Exonic splicing mutations are more prevalent than currently estimated and can be predicted by Using In silico tools.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PLoS Genet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e1005756. </a:t>
          </a:r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doi:10.1371/journal.pgen.1005756</a:t>
          </a:r>
          <a:endParaRPr lang="en-US">
            <a:effectLst/>
          </a:endParaRPr>
        </a:p>
        <a:p>
          <a:endParaRPr lang="en-US" sz="1100" i="1"/>
        </a:p>
        <a:p>
          <a:r>
            <a:rPr lang="en-US" sz="1100" b="1"/>
            <a:t>ESRseqs </a:t>
          </a:r>
          <a:r>
            <a:rPr lang="en-US" sz="1100"/>
            <a:t>(Empirical, based on scoring complete sets of hexamers):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 S, Shang S, Kalachikov SM, Morozova I, Yu L, Russo JJ, Ju J, Chasin LA. 2011. Quantitative evaluation of all hexamers as exonic splicing elements.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Genome Res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1360-1374.</a:t>
          </a:r>
        </a:p>
        <a:p>
          <a:endParaRPr lang="en-US" sz="1100" b="0" i="0" u="none" strike="noStrike" baseline="0" smtClean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Hexploring</a:t>
          </a:r>
          <a:r>
            <a:rPr lang="en-US" sz="1100" b="0" i="0" u="none" strike="noStrike" baseline="0" smtClean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(strictly computational algorithm based on global exon and intron statistics):</a:t>
          </a:r>
        </a:p>
        <a:p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Erkelenz S, Theiss S, Otte M, Widera M, Peter JO, Schaal H. 2014. Genomic HEXploring allows landscaping of novel potential splicing regulatory elements. Nucleic Acids Res.; 42: 10681–10697. doi: 10. 1093/nar/gku736 PMID: 25147205 </a:t>
          </a:r>
          <a:endParaRPr lang="en-US" sz="1100"/>
        </a:p>
        <a:p>
          <a:endParaRPr lang="en-US" sz="1100"/>
        </a:p>
        <a:p>
          <a:r>
            <a:rPr lang="en-US" sz="1100" b="1"/>
            <a:t>HAL</a:t>
          </a:r>
          <a:r>
            <a:rPr lang="en-US" sz="1100"/>
            <a:t> (empirical, based on scoring millions of random sequences, calculated at http://splicing.cs.washington.edu/info):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Rosenberg AB, Patwardhan RP, Shendure J, Seelig G. 2015. Learning the sequence determinants of alternative splicing from millions of random sequences.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Cell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163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698-711.</a:t>
          </a:r>
        </a:p>
        <a:p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SMS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(empirical, based on results of one- and tandem two-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base changes in a saturation mutagenesis):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paper.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169"/>
  <sheetViews>
    <sheetView tabSelected="1" zoomScale="75" zoomScaleNormal="75" workbookViewId="0"/>
  </sheetViews>
  <sheetFormatPr defaultRowHeight="13.8" x14ac:dyDescent="0.25"/>
  <cols>
    <col min="2" max="3" width="8.796875" style="8"/>
    <col min="4" max="4" width="13.796875" customWidth="1"/>
    <col min="5" max="5" width="9.09765625" customWidth="1"/>
    <col min="6" max="6" width="9.69921875" customWidth="1"/>
    <col min="7" max="7" width="9.8984375" customWidth="1"/>
    <col min="8" max="8" width="10.19921875" customWidth="1"/>
    <col min="11" max="11" width="10.296875" customWidth="1"/>
    <col min="13" max="13" width="9.8984375" customWidth="1"/>
  </cols>
  <sheetData>
    <row r="6" spans="1:15" ht="259.2" customHeight="1" x14ac:dyDescent="0.25"/>
    <row r="13" spans="1:15" ht="14.4" x14ac:dyDescent="0.3">
      <c r="A13" s="16" t="s">
        <v>177</v>
      </c>
      <c r="E13" s="12" t="s">
        <v>175</v>
      </c>
      <c r="F13" s="27"/>
      <c r="G13" s="27"/>
      <c r="H13" s="27"/>
      <c r="I13" s="27"/>
      <c r="J13" s="27"/>
      <c r="K13" s="12" t="s">
        <v>176</v>
      </c>
      <c r="L13" s="27"/>
      <c r="M13" s="27"/>
      <c r="N13" s="27"/>
      <c r="O13" s="27"/>
    </row>
    <row r="14" spans="1:15" ht="16.8" x14ac:dyDescent="0.3">
      <c r="E14" t="s">
        <v>178</v>
      </c>
      <c r="F14" s="4" t="s">
        <v>8</v>
      </c>
      <c r="G14" s="4" t="s">
        <v>62</v>
      </c>
      <c r="H14" s="4" t="s">
        <v>61</v>
      </c>
      <c r="I14" s="25" t="s">
        <v>60</v>
      </c>
      <c r="J14" s="8" t="s">
        <v>173</v>
      </c>
      <c r="K14" s="18" t="s">
        <v>171</v>
      </c>
      <c r="L14" s="4" t="s">
        <v>8</v>
      </c>
      <c r="M14" s="4" t="s">
        <v>62</v>
      </c>
      <c r="N14" s="4" t="s">
        <v>61</v>
      </c>
      <c r="O14" s="25" t="s">
        <v>60</v>
      </c>
    </row>
    <row r="15" spans="1:15" ht="14.4" x14ac:dyDescent="0.3">
      <c r="A15" s="16" t="s">
        <v>172</v>
      </c>
      <c r="E15" s="9" t="s">
        <v>59</v>
      </c>
      <c r="F15" s="11">
        <f t="shared" ref="F15:I16" si="0">AVERAGE(F22,F64,F102,F149)</f>
        <v>0.71534565038706566</v>
      </c>
      <c r="G15" s="11">
        <f t="shared" si="0"/>
        <v>0.65825430508043925</v>
      </c>
      <c r="H15" s="11">
        <f t="shared" si="0"/>
        <v>0.68327128047122243</v>
      </c>
      <c r="I15" s="11">
        <f t="shared" si="0"/>
        <v>0.70510309425877227</v>
      </c>
      <c r="K15" s="4" t="s">
        <v>62</v>
      </c>
      <c r="L15" s="19">
        <f t="shared" ref="L15:O17" si="1">AVERAGE(L26,L68,L106,L153)</f>
        <v>0.51979329001265184</v>
      </c>
      <c r="M15" s="21">
        <f t="shared" si="1"/>
        <v>1</v>
      </c>
      <c r="N15" s="19">
        <f t="shared" si="1"/>
        <v>0.54096249679045094</v>
      </c>
      <c r="O15" s="19">
        <f t="shared" si="1"/>
        <v>0.47821988167750096</v>
      </c>
    </row>
    <row r="16" spans="1:15" ht="16.8" customHeight="1" x14ac:dyDescent="0.3">
      <c r="E16" s="10" t="s">
        <v>170</v>
      </c>
      <c r="F16" s="11">
        <f t="shared" si="0"/>
        <v>0.51202195455002331</v>
      </c>
      <c r="G16" s="11">
        <f t="shared" si="0"/>
        <v>0.43732167824035451</v>
      </c>
      <c r="H16" s="11">
        <f t="shared" si="0"/>
        <v>0.47874934457350421</v>
      </c>
      <c r="I16" s="11">
        <f t="shared" si="0"/>
        <v>0.50028605982549545</v>
      </c>
      <c r="K16" s="4" t="s">
        <v>61</v>
      </c>
      <c r="L16" s="19">
        <f t="shared" si="1"/>
        <v>0.44361098499983831</v>
      </c>
      <c r="M16" s="19">
        <f t="shared" si="1"/>
        <v>0.54096249679045094</v>
      </c>
      <c r="N16" s="21">
        <f t="shared" si="1"/>
        <v>1</v>
      </c>
      <c r="O16" s="19">
        <f t="shared" si="1"/>
        <v>0.55164994749003793</v>
      </c>
    </row>
    <row r="17" spans="1:15" ht="14.4" x14ac:dyDescent="0.3">
      <c r="K17" s="25" t="s">
        <v>60</v>
      </c>
      <c r="L17" s="19">
        <f t="shared" si="1"/>
        <v>0.49596503756043725</v>
      </c>
      <c r="M17" s="19">
        <f t="shared" si="1"/>
        <v>0.47821988167750096</v>
      </c>
      <c r="N17" s="19">
        <f t="shared" si="1"/>
        <v>0.55164994749003793</v>
      </c>
      <c r="O17" s="21">
        <f t="shared" si="1"/>
        <v>1.0000000000000004</v>
      </c>
    </row>
    <row r="18" spans="1:15" s="23" customFormat="1" ht="14.4" x14ac:dyDescent="0.3">
      <c r="B18" s="24"/>
      <c r="C18" s="24"/>
      <c r="D18" s="29" t="s">
        <v>179</v>
      </c>
      <c r="E18" s="30" t="s">
        <v>0</v>
      </c>
      <c r="F18" s="31" t="s">
        <v>102</v>
      </c>
      <c r="G18" s="31" t="s">
        <v>148</v>
      </c>
      <c r="H18" s="31" t="s">
        <v>150</v>
      </c>
      <c r="I18" s="31" t="s">
        <v>181</v>
      </c>
    </row>
    <row r="19" spans="1:15" ht="14.4" x14ac:dyDescent="0.3">
      <c r="D19" s="29" t="s">
        <v>180</v>
      </c>
      <c r="E19" s="32">
        <v>36</v>
      </c>
      <c r="F19" s="32">
        <v>32</v>
      </c>
      <c r="G19" s="32">
        <v>41</v>
      </c>
      <c r="H19" s="32">
        <v>15</v>
      </c>
      <c r="I19" s="32">
        <f>SUM(D19:H19)</f>
        <v>124</v>
      </c>
      <c r="J19" s="23"/>
      <c r="K19" s="23"/>
      <c r="L19" s="23"/>
      <c r="M19" s="23"/>
      <c r="N19" s="23"/>
      <c r="O19" s="23"/>
    </row>
    <row r="20" spans="1:15" ht="18" customHeight="1" x14ac:dyDescent="0.3">
      <c r="A20" s="16" t="s">
        <v>174</v>
      </c>
      <c r="B20" s="24"/>
      <c r="C20" s="24"/>
      <c r="D20" s="23"/>
      <c r="E20" s="14"/>
      <c r="F20" s="15"/>
      <c r="G20" s="15"/>
      <c r="H20" s="15"/>
      <c r="I20" s="15"/>
      <c r="J20" s="17"/>
    </row>
    <row r="21" spans="1:15" ht="14.4" x14ac:dyDescent="0.3">
      <c r="E21" s="4"/>
      <c r="F21" s="15"/>
      <c r="G21" s="1"/>
      <c r="H21" s="1"/>
      <c r="I21" s="1"/>
      <c r="J21" s="1"/>
    </row>
    <row r="22" spans="1:15" ht="13.8" customHeight="1" x14ac:dyDescent="0.3">
      <c r="A22" s="12" t="s">
        <v>0</v>
      </c>
      <c r="B22" s="13" t="s">
        <v>1</v>
      </c>
      <c r="C22" s="6" t="s">
        <v>2</v>
      </c>
      <c r="D22" s="6" t="s">
        <v>3</v>
      </c>
      <c r="E22" s="9" t="s">
        <v>59</v>
      </c>
      <c r="F22" s="2">
        <v>0.68819768336929854</v>
      </c>
      <c r="G22" s="2">
        <v>0.7095146130174812</v>
      </c>
      <c r="H22" s="2">
        <v>0.70947156417510071</v>
      </c>
      <c r="I22" s="2">
        <v>0.7869067508310329</v>
      </c>
    </row>
    <row r="23" spans="1:15" ht="16.2" x14ac:dyDescent="0.3">
      <c r="B23" s="6"/>
      <c r="C23" s="6"/>
      <c r="D23" s="1"/>
      <c r="E23" s="10" t="s">
        <v>170</v>
      </c>
      <c r="F23" s="2">
        <v>0.47361605139486929</v>
      </c>
      <c r="G23" s="2">
        <v>0.50341098608534607</v>
      </c>
      <c r="H23" s="2">
        <v>0.50334990037306404</v>
      </c>
      <c r="I23" s="2">
        <v>0.61922223450345326</v>
      </c>
    </row>
    <row r="24" spans="1:15" s="5" customFormat="1" ht="14.4" x14ac:dyDescent="0.3">
      <c r="A24"/>
      <c r="B24" s="6"/>
      <c r="C24" s="6"/>
      <c r="D24" s="1"/>
      <c r="F24" s="4" t="s">
        <v>8</v>
      </c>
      <c r="G24" s="4" t="s">
        <v>62</v>
      </c>
      <c r="H24" s="4" t="s">
        <v>61</v>
      </c>
      <c r="I24" s="25" t="s">
        <v>60</v>
      </c>
    </row>
    <row r="25" spans="1:15" ht="28.8" x14ac:dyDescent="0.3">
      <c r="A25" s="4"/>
      <c r="B25" s="4" t="s">
        <v>4</v>
      </c>
      <c r="C25" s="4" t="s">
        <v>5</v>
      </c>
      <c r="D25" s="4" t="s">
        <v>6</v>
      </c>
      <c r="E25" s="4" t="s">
        <v>7</v>
      </c>
      <c r="G25" s="1">
        <v>0</v>
      </c>
      <c r="H25" s="1"/>
      <c r="I25" s="1">
        <v>0</v>
      </c>
      <c r="K25" s="18" t="s">
        <v>171</v>
      </c>
      <c r="L25" s="4" t="s">
        <v>8</v>
      </c>
      <c r="M25" s="4" t="s">
        <v>62</v>
      </c>
      <c r="N25" s="4" t="s">
        <v>61</v>
      </c>
      <c r="O25" s="25" t="s">
        <v>60</v>
      </c>
    </row>
    <row r="26" spans="1:15" ht="14.4" x14ac:dyDescent="0.3">
      <c r="A26" s="1">
        <v>0</v>
      </c>
      <c r="C26" s="8" t="s">
        <v>9</v>
      </c>
      <c r="D26" s="1" t="s">
        <v>10</v>
      </c>
      <c r="E26" s="6">
        <v>70</v>
      </c>
      <c r="F26" s="1">
        <v>-3.94</v>
      </c>
      <c r="G26" s="1">
        <v>-105.2</v>
      </c>
      <c r="H26" s="7">
        <v>-68.3</v>
      </c>
      <c r="I26" s="7">
        <v>-2.0402794799999988</v>
      </c>
      <c r="K26" s="4" t="s">
        <v>62</v>
      </c>
      <c r="L26" s="19">
        <f>(CORREL(G$26:G$61,F$26:F$61))^2</f>
        <v>0.57298031125842663</v>
      </c>
      <c r="M26" s="21">
        <f>CORREL(G$26:G$61,G$26:G$61)</f>
        <v>1.0000000000000002</v>
      </c>
      <c r="N26" s="19">
        <f>(CORREL(G$26:G$61,H$26:H$61))^2</f>
        <v>0.76029850398497367</v>
      </c>
      <c r="O26" s="19">
        <f>(CORREL(G$26:G$61,I$26:I$61))^2</f>
        <v>0.62354392205625453</v>
      </c>
    </row>
    <row r="27" spans="1:15" ht="14.4" x14ac:dyDescent="0.3">
      <c r="A27" s="1">
        <v>1</v>
      </c>
      <c r="B27" s="6">
        <v>12</v>
      </c>
      <c r="C27" s="6" t="s">
        <v>11</v>
      </c>
      <c r="D27" s="1" t="s">
        <v>12</v>
      </c>
      <c r="E27" s="6">
        <v>54</v>
      </c>
      <c r="F27" s="1">
        <v>-0.55000000000000004</v>
      </c>
      <c r="G27" s="1">
        <v>-75.58</v>
      </c>
      <c r="H27" s="7">
        <v>-57.5</v>
      </c>
      <c r="I27" s="7">
        <v>-2.5814260699999996</v>
      </c>
      <c r="K27" s="4" t="s">
        <v>61</v>
      </c>
      <c r="L27" s="19">
        <f>(CORREL(H$26:H$61,F$26:F$61))^2</f>
        <v>0.56265664594083409</v>
      </c>
      <c r="M27" s="20">
        <f>(CORREL(H$26:H$61,G$26:G$61))^2</f>
        <v>0.76029850398497367</v>
      </c>
      <c r="N27" s="21">
        <f>(CORREL(H$26:H$61,H$26:H$61))^2</f>
        <v>1</v>
      </c>
      <c r="O27" s="19">
        <f>(CORREL(H$26:H$61,I$26:I$61))^2</f>
        <v>0.66941127956716318</v>
      </c>
    </row>
    <row r="28" spans="1:15" ht="14.4" x14ac:dyDescent="0.3">
      <c r="A28" s="1">
        <v>2</v>
      </c>
      <c r="B28" s="6">
        <v>18</v>
      </c>
      <c r="C28" s="6" t="s">
        <v>13</v>
      </c>
      <c r="D28" s="1" t="s">
        <v>14</v>
      </c>
      <c r="E28" s="6">
        <v>58</v>
      </c>
      <c r="F28" s="1">
        <v>-2.0099999999999998</v>
      </c>
      <c r="G28" s="1">
        <v>-61.59</v>
      </c>
      <c r="H28" s="7">
        <v>-41.6</v>
      </c>
      <c r="I28" s="7">
        <v>-3.2080331099999997</v>
      </c>
      <c r="K28" s="25" t="s">
        <v>60</v>
      </c>
      <c r="L28" s="19">
        <f>(CORREL(I$26:I$61,F$26:F$61))^2</f>
        <v>0.57862753696177904</v>
      </c>
      <c r="M28" s="20">
        <f>(CORREL(I$26:I$61,G$26:G$61))^2</f>
        <v>0.62354392205625453</v>
      </c>
      <c r="N28" s="20">
        <f>(CORREL(I$26:I$61,H$26:H$61))^2</f>
        <v>0.66941127956716318</v>
      </c>
      <c r="O28" s="21">
        <f>(CORREL(I$26:I$61,I$26:I$61))^2</f>
        <v>1.0000000000000004</v>
      </c>
    </row>
    <row r="29" spans="1:15" ht="14.4" x14ac:dyDescent="0.3">
      <c r="A29" s="1">
        <v>3</v>
      </c>
      <c r="B29" s="6">
        <v>18</v>
      </c>
      <c r="C29" s="6" t="s">
        <v>15</v>
      </c>
      <c r="D29" s="1" t="s">
        <v>16</v>
      </c>
      <c r="E29" s="6">
        <v>55</v>
      </c>
      <c r="F29" s="1">
        <v>-2.5099999999999998</v>
      </c>
      <c r="G29" s="1">
        <v>-84.89</v>
      </c>
      <c r="H29" s="7">
        <v>-65.900000000000006</v>
      </c>
      <c r="I29" s="7">
        <v>-2.9236038400000002</v>
      </c>
    </row>
    <row r="30" spans="1:15" ht="14.4" x14ac:dyDescent="0.3">
      <c r="A30" s="1">
        <v>4</v>
      </c>
      <c r="B30" s="6">
        <v>19</v>
      </c>
      <c r="C30" s="6" t="s">
        <v>17</v>
      </c>
      <c r="D30" s="1" t="s">
        <v>18</v>
      </c>
      <c r="E30" s="6">
        <v>39</v>
      </c>
      <c r="F30" s="1">
        <v>-0.79</v>
      </c>
      <c r="G30" s="1">
        <v>-6.48</v>
      </c>
      <c r="H30" s="7">
        <v>-1.8</v>
      </c>
      <c r="I30" s="7">
        <v>-0.32330693000000016</v>
      </c>
    </row>
    <row r="31" spans="1:15" ht="14.4" x14ac:dyDescent="0.3">
      <c r="A31" s="1">
        <v>5</v>
      </c>
      <c r="B31" s="6">
        <v>12</v>
      </c>
      <c r="C31" s="6" t="s">
        <v>19</v>
      </c>
      <c r="D31" s="1" t="s">
        <v>20</v>
      </c>
      <c r="E31" s="6">
        <v>73</v>
      </c>
      <c r="F31" s="1">
        <v>-0.59</v>
      </c>
      <c r="G31" s="1">
        <v>-7.74</v>
      </c>
      <c r="H31" s="7">
        <v>-13.6</v>
      </c>
      <c r="I31" s="7">
        <v>-0.57083431999999901</v>
      </c>
    </row>
    <row r="32" spans="1:15" ht="14.4" x14ac:dyDescent="0.3">
      <c r="A32" s="1">
        <v>6</v>
      </c>
      <c r="B32" s="6">
        <v>13</v>
      </c>
      <c r="C32" s="6" t="s">
        <v>21</v>
      </c>
      <c r="D32" s="1" t="s">
        <v>22</v>
      </c>
      <c r="E32" s="6">
        <v>73</v>
      </c>
      <c r="F32" s="1">
        <v>-0.11</v>
      </c>
      <c r="G32" s="1">
        <v>-20.79</v>
      </c>
      <c r="H32" s="7">
        <v>-0.9</v>
      </c>
      <c r="I32" s="7">
        <v>8.1099799999999611E-2</v>
      </c>
    </row>
    <row r="33" spans="1:9" ht="14.4" x14ac:dyDescent="0.3">
      <c r="A33" s="1">
        <v>7</v>
      </c>
      <c r="B33" s="6">
        <v>13</v>
      </c>
      <c r="C33" s="6" t="s">
        <v>19</v>
      </c>
      <c r="D33" s="1" t="s">
        <v>23</v>
      </c>
      <c r="E33" s="6">
        <v>78</v>
      </c>
      <c r="F33" s="1">
        <v>-2.61</v>
      </c>
      <c r="G33" s="1">
        <v>-62.16</v>
      </c>
      <c r="H33" s="7">
        <v>-50.2</v>
      </c>
      <c r="I33" s="7">
        <v>-1.9951349899999993</v>
      </c>
    </row>
    <row r="34" spans="1:9" ht="14.4" x14ac:dyDescent="0.3">
      <c r="A34" s="1">
        <v>8</v>
      </c>
      <c r="B34" s="6">
        <v>13</v>
      </c>
      <c r="C34" s="6" t="s">
        <v>11</v>
      </c>
      <c r="D34" s="1" t="s">
        <v>24</v>
      </c>
      <c r="E34" s="6">
        <v>64</v>
      </c>
      <c r="F34" s="1">
        <v>1.48</v>
      </c>
      <c r="G34" s="1">
        <v>0.78</v>
      </c>
      <c r="H34" s="7">
        <v>13.5</v>
      </c>
      <c r="I34" s="7">
        <v>1.2935512400000009</v>
      </c>
    </row>
    <row r="35" spans="1:9" ht="14.4" x14ac:dyDescent="0.3">
      <c r="A35" s="1">
        <v>9</v>
      </c>
      <c r="B35" s="6">
        <v>14</v>
      </c>
      <c r="C35" s="6" t="s">
        <v>21</v>
      </c>
      <c r="D35" s="1" t="s">
        <v>25</v>
      </c>
      <c r="E35" s="6">
        <v>71</v>
      </c>
      <c r="F35" s="1">
        <v>-0.2</v>
      </c>
      <c r="G35" s="1">
        <v>9.09</v>
      </c>
      <c r="H35" s="7">
        <v>-23.3</v>
      </c>
      <c r="I35" s="7">
        <v>-0.79233955999999983</v>
      </c>
    </row>
    <row r="36" spans="1:9" ht="14.4" x14ac:dyDescent="0.3">
      <c r="A36" s="1">
        <v>10</v>
      </c>
      <c r="B36" s="6">
        <v>14</v>
      </c>
      <c r="C36" s="6" t="s">
        <v>19</v>
      </c>
      <c r="D36" s="1" t="s">
        <v>26</v>
      </c>
      <c r="E36" s="6">
        <v>75</v>
      </c>
      <c r="F36" s="1">
        <v>0.16</v>
      </c>
      <c r="G36" s="1">
        <v>-36.01</v>
      </c>
      <c r="H36" s="7">
        <v>-11.5</v>
      </c>
      <c r="I36" s="7">
        <v>2.0352820000000271E-2</v>
      </c>
    </row>
    <row r="37" spans="1:9" ht="14.4" x14ac:dyDescent="0.3">
      <c r="A37" s="1">
        <v>11</v>
      </c>
      <c r="B37" s="6">
        <v>14</v>
      </c>
      <c r="C37" s="6" t="s">
        <v>11</v>
      </c>
      <c r="D37" s="1" t="s">
        <v>27</v>
      </c>
      <c r="E37" s="6">
        <v>77</v>
      </c>
      <c r="F37" s="1">
        <v>0</v>
      </c>
      <c r="G37" s="1">
        <v>-22.58</v>
      </c>
      <c r="H37" s="7">
        <v>1.2</v>
      </c>
      <c r="I37" s="7">
        <v>8.1860159999999738E-2</v>
      </c>
    </row>
    <row r="38" spans="1:9" ht="14.4" x14ac:dyDescent="0.3">
      <c r="A38" s="1">
        <v>12</v>
      </c>
      <c r="B38" s="6">
        <v>15</v>
      </c>
      <c r="C38" s="6" t="s">
        <v>28</v>
      </c>
      <c r="D38" s="1" t="s">
        <v>29</v>
      </c>
      <c r="E38" s="6">
        <v>67</v>
      </c>
      <c r="F38" s="1">
        <v>1.89</v>
      </c>
      <c r="G38" s="1">
        <v>26.08</v>
      </c>
      <c r="H38" s="7">
        <v>24.2</v>
      </c>
      <c r="I38" s="7">
        <v>1.1986561300000007</v>
      </c>
    </row>
    <row r="39" spans="1:9" ht="14.4" x14ac:dyDescent="0.3">
      <c r="A39" s="1">
        <v>13</v>
      </c>
      <c r="B39" s="6">
        <v>15</v>
      </c>
      <c r="C39" s="6" t="s">
        <v>30</v>
      </c>
      <c r="D39" s="1" t="s">
        <v>31</v>
      </c>
      <c r="E39" s="6">
        <v>79</v>
      </c>
      <c r="F39" s="1">
        <v>0.31</v>
      </c>
      <c r="G39" s="1">
        <v>-24.03</v>
      </c>
      <c r="H39" s="7">
        <v>-21.7</v>
      </c>
      <c r="I39" s="7">
        <v>-0.41436481999999991</v>
      </c>
    </row>
    <row r="40" spans="1:9" ht="14.4" x14ac:dyDescent="0.3">
      <c r="A40" s="1">
        <v>14</v>
      </c>
      <c r="B40" s="6">
        <v>15</v>
      </c>
      <c r="C40" s="6" t="s">
        <v>17</v>
      </c>
      <c r="D40" s="1" t="s">
        <v>32</v>
      </c>
      <c r="E40" s="6">
        <v>74</v>
      </c>
      <c r="F40" s="1">
        <v>0.85</v>
      </c>
      <c r="G40" s="1">
        <v>6.44</v>
      </c>
      <c r="H40" s="7">
        <v>8.9</v>
      </c>
      <c r="I40" s="7">
        <v>-0.12192982000000008</v>
      </c>
    </row>
    <row r="41" spans="1:9" ht="14.4" x14ac:dyDescent="0.3">
      <c r="A41" s="1">
        <v>15</v>
      </c>
      <c r="B41" s="6">
        <v>17</v>
      </c>
      <c r="C41" s="6" t="s">
        <v>21</v>
      </c>
      <c r="D41" s="1" t="s">
        <v>33</v>
      </c>
      <c r="E41" s="6">
        <v>79</v>
      </c>
      <c r="F41" s="1">
        <v>-0.89</v>
      </c>
      <c r="G41" s="1">
        <v>-54.16</v>
      </c>
      <c r="H41" s="7">
        <v>-61</v>
      </c>
      <c r="I41" s="7">
        <v>-1.9952720099999992</v>
      </c>
    </row>
    <row r="42" spans="1:9" ht="14.4" x14ac:dyDescent="0.3">
      <c r="A42" s="1">
        <v>16</v>
      </c>
      <c r="B42" s="6">
        <v>18</v>
      </c>
      <c r="C42" s="6" t="s">
        <v>34</v>
      </c>
      <c r="D42" s="1" t="s">
        <v>35</v>
      </c>
      <c r="E42" s="6">
        <v>66</v>
      </c>
      <c r="F42" s="1">
        <v>0.65</v>
      </c>
      <c r="G42" s="1">
        <v>4.7</v>
      </c>
      <c r="H42" s="7">
        <v>11.6</v>
      </c>
      <c r="I42" s="7">
        <v>-0.74010890000000007</v>
      </c>
    </row>
    <row r="43" spans="1:9" ht="14.4" x14ac:dyDescent="0.3">
      <c r="A43" s="1">
        <v>17</v>
      </c>
      <c r="B43" s="6">
        <v>19</v>
      </c>
      <c r="C43" s="6" t="s">
        <v>28</v>
      </c>
      <c r="D43" s="1" t="s">
        <v>36</v>
      </c>
      <c r="E43" s="6">
        <v>71</v>
      </c>
      <c r="F43" s="1">
        <v>-0.67</v>
      </c>
      <c r="G43" s="1">
        <v>-8.76</v>
      </c>
      <c r="H43" s="7">
        <v>-1.5</v>
      </c>
      <c r="I43" s="7">
        <v>-1.0885491199999997</v>
      </c>
    </row>
    <row r="44" spans="1:9" ht="14.4" x14ac:dyDescent="0.3">
      <c r="A44" s="1">
        <v>18</v>
      </c>
      <c r="B44" s="6">
        <v>19</v>
      </c>
      <c r="C44" s="6" t="s">
        <v>30</v>
      </c>
      <c r="D44" s="1" t="s">
        <v>37</v>
      </c>
      <c r="E44" s="6">
        <v>66</v>
      </c>
      <c r="F44" s="1">
        <v>0.65</v>
      </c>
      <c r="G44" s="1">
        <v>-20.68</v>
      </c>
      <c r="H44" s="7">
        <v>-42.3</v>
      </c>
      <c r="I44" s="7">
        <v>0.27755558999999974</v>
      </c>
    </row>
    <row r="45" spans="1:9" ht="14.4" x14ac:dyDescent="0.3">
      <c r="A45" s="1">
        <v>19</v>
      </c>
      <c r="B45" s="6">
        <v>20</v>
      </c>
      <c r="C45" s="6" t="s">
        <v>19</v>
      </c>
      <c r="D45" s="1" t="s">
        <v>38</v>
      </c>
      <c r="E45" s="6">
        <v>77</v>
      </c>
      <c r="F45" s="1">
        <v>-0.27</v>
      </c>
      <c r="G45" s="1">
        <v>-48.57</v>
      </c>
      <c r="H45" s="7">
        <v>-1.9</v>
      </c>
      <c r="I45" s="7">
        <v>-3.9834700000005441E-3</v>
      </c>
    </row>
    <row r="46" spans="1:9" ht="14.4" x14ac:dyDescent="0.3">
      <c r="A46" s="1">
        <v>20</v>
      </c>
      <c r="B46" s="6">
        <v>20</v>
      </c>
      <c r="C46" s="6" t="s">
        <v>11</v>
      </c>
      <c r="D46" s="1" t="s">
        <v>39</v>
      </c>
      <c r="E46" s="6">
        <v>75</v>
      </c>
      <c r="F46" s="1">
        <v>-0.91</v>
      </c>
      <c r="G46" s="1">
        <v>-39.94</v>
      </c>
      <c r="H46" s="7">
        <v>-22.6</v>
      </c>
      <c r="I46" s="7">
        <v>-0.34938892999999988</v>
      </c>
    </row>
    <row r="47" spans="1:9" ht="14.4" x14ac:dyDescent="0.3">
      <c r="A47" s="1">
        <v>21</v>
      </c>
      <c r="B47" s="6">
        <v>21</v>
      </c>
      <c r="C47" s="6" t="s">
        <v>28</v>
      </c>
      <c r="D47" s="1" t="s">
        <v>40</v>
      </c>
      <c r="E47" s="6">
        <v>67</v>
      </c>
      <c r="F47" s="1">
        <v>0.08</v>
      </c>
      <c r="G47" s="1">
        <v>-27.97</v>
      </c>
      <c r="H47" s="7">
        <v>3.4</v>
      </c>
      <c r="I47" s="7">
        <v>0.37938259999999979</v>
      </c>
    </row>
    <row r="48" spans="1:9" ht="14.4" x14ac:dyDescent="0.3">
      <c r="A48" s="1">
        <v>22</v>
      </c>
      <c r="B48" s="6">
        <v>21</v>
      </c>
      <c r="C48" s="6" t="s">
        <v>30</v>
      </c>
      <c r="D48" s="1" t="s">
        <v>41</v>
      </c>
      <c r="E48" s="6">
        <v>78</v>
      </c>
      <c r="F48" s="1">
        <v>-1.79</v>
      </c>
      <c r="G48" s="1">
        <v>-72.41</v>
      </c>
      <c r="H48" s="7">
        <v>-53.9</v>
      </c>
      <c r="I48" s="7">
        <v>-0.86681666000000002</v>
      </c>
    </row>
    <row r="49" spans="1:10" ht="14.4" x14ac:dyDescent="0.3">
      <c r="A49" s="1">
        <v>23</v>
      </c>
      <c r="B49" s="6">
        <v>21</v>
      </c>
      <c r="C49" s="6" t="s">
        <v>17</v>
      </c>
      <c r="D49" s="1" t="s">
        <v>42</v>
      </c>
      <c r="E49" s="6">
        <v>65</v>
      </c>
      <c r="F49" s="1">
        <v>-1.59</v>
      </c>
      <c r="G49" s="1">
        <v>-5.4</v>
      </c>
      <c r="H49" s="7">
        <v>1.2</v>
      </c>
      <c r="I49" s="7">
        <v>-0.41654560000000013</v>
      </c>
    </row>
    <row r="50" spans="1:10" ht="14.4" x14ac:dyDescent="0.3">
      <c r="A50" s="1">
        <v>24</v>
      </c>
      <c r="B50" s="6">
        <v>22</v>
      </c>
      <c r="C50" s="6" t="s">
        <v>21</v>
      </c>
      <c r="D50" s="1" t="s">
        <v>43</v>
      </c>
      <c r="E50" s="6">
        <v>70</v>
      </c>
      <c r="F50" s="1">
        <v>-1.71</v>
      </c>
      <c r="G50" s="1">
        <v>-18.260000000000002</v>
      </c>
      <c r="H50" s="7">
        <v>-44</v>
      </c>
      <c r="I50" s="7">
        <v>-0.55463524999999958</v>
      </c>
    </row>
    <row r="51" spans="1:10" ht="14.4" x14ac:dyDescent="0.3">
      <c r="A51" s="1">
        <v>25</v>
      </c>
      <c r="B51" s="6">
        <v>22</v>
      </c>
      <c r="C51" s="6" t="s">
        <v>19</v>
      </c>
      <c r="D51" s="1" t="s">
        <v>44</v>
      </c>
      <c r="E51" s="6">
        <v>65</v>
      </c>
      <c r="F51" s="1">
        <v>-0.98</v>
      </c>
      <c r="G51" s="1">
        <v>-52.39</v>
      </c>
      <c r="H51" s="7">
        <v>-42.4</v>
      </c>
      <c r="I51" s="7">
        <v>-0.72470082999999974</v>
      </c>
    </row>
    <row r="52" spans="1:10" ht="14.4" x14ac:dyDescent="0.3">
      <c r="A52" s="1">
        <v>26</v>
      </c>
      <c r="B52" s="6">
        <v>22</v>
      </c>
      <c r="C52" s="6" t="s">
        <v>11</v>
      </c>
      <c r="D52" s="1" t="s">
        <v>45</v>
      </c>
      <c r="E52" s="6">
        <v>78</v>
      </c>
      <c r="F52" s="1">
        <v>-0.02</v>
      </c>
      <c r="G52" s="1">
        <v>24.96</v>
      </c>
      <c r="H52" s="7">
        <v>19.2</v>
      </c>
      <c r="I52" s="7">
        <v>0.44802467000000079</v>
      </c>
    </row>
    <row r="53" spans="1:10" ht="14.4" x14ac:dyDescent="0.3">
      <c r="A53" s="1">
        <v>27</v>
      </c>
      <c r="B53" s="6">
        <v>23</v>
      </c>
      <c r="C53" s="6" t="s">
        <v>46</v>
      </c>
      <c r="D53" s="1" t="s">
        <v>47</v>
      </c>
      <c r="E53" s="6">
        <v>80</v>
      </c>
      <c r="F53" s="1">
        <v>-0.17</v>
      </c>
      <c r="G53" s="1">
        <v>21.8</v>
      </c>
      <c r="H53" s="7">
        <v>9.3000000000000007</v>
      </c>
      <c r="I53" s="7">
        <v>0.17639221999999943</v>
      </c>
    </row>
    <row r="54" spans="1:10" ht="14.4" x14ac:dyDescent="0.3">
      <c r="A54" s="1">
        <v>28</v>
      </c>
      <c r="B54" s="6">
        <v>23</v>
      </c>
      <c r="C54" s="6" t="s">
        <v>48</v>
      </c>
      <c r="D54" s="1" t="s">
        <v>49</v>
      </c>
      <c r="E54" s="6">
        <v>66</v>
      </c>
      <c r="F54" s="1">
        <v>-1.61</v>
      </c>
      <c r="G54" s="1">
        <v>-13.89</v>
      </c>
      <c r="H54" s="7">
        <v>-18.100000000000001</v>
      </c>
      <c r="I54" s="7">
        <v>-0.63515948999999972</v>
      </c>
    </row>
    <row r="55" spans="1:10" ht="14.4" x14ac:dyDescent="0.3">
      <c r="A55" s="1">
        <v>29</v>
      </c>
      <c r="B55" s="6">
        <v>12</v>
      </c>
      <c r="C55" s="6" t="s">
        <v>21</v>
      </c>
      <c r="D55" s="1" t="s">
        <v>50</v>
      </c>
      <c r="E55" s="6">
        <v>85</v>
      </c>
      <c r="F55" s="1">
        <v>2.42</v>
      </c>
      <c r="G55" s="1">
        <v>55.65</v>
      </c>
      <c r="H55" s="7">
        <v>23.3</v>
      </c>
      <c r="I55" s="7">
        <v>1.6382343199999998</v>
      </c>
    </row>
    <row r="56" spans="1:10" ht="14.4" x14ac:dyDescent="0.3">
      <c r="A56" s="1">
        <v>30</v>
      </c>
      <c r="B56" s="6">
        <v>16</v>
      </c>
      <c r="C56" s="6" t="s">
        <v>46</v>
      </c>
      <c r="D56" s="1" t="s">
        <v>51</v>
      </c>
      <c r="E56" s="6">
        <v>83</v>
      </c>
      <c r="F56" s="1">
        <v>0.3</v>
      </c>
      <c r="G56" s="1">
        <v>21.3</v>
      </c>
      <c r="H56" s="7">
        <v>24.3</v>
      </c>
      <c r="I56" s="7">
        <v>0.40840073000000143</v>
      </c>
    </row>
    <row r="57" spans="1:10" ht="14.4" x14ac:dyDescent="0.3">
      <c r="A57" s="1">
        <v>31</v>
      </c>
      <c r="B57" s="6">
        <v>16</v>
      </c>
      <c r="C57" s="6" t="s">
        <v>52</v>
      </c>
      <c r="D57" s="1" t="s">
        <v>53</v>
      </c>
      <c r="E57" s="6">
        <v>82</v>
      </c>
      <c r="F57" s="1">
        <v>2.4700000000000002</v>
      </c>
      <c r="G57" s="1">
        <v>39.72</v>
      </c>
      <c r="H57" s="7">
        <v>21.4</v>
      </c>
      <c r="I57" s="7">
        <v>0.55298033000000069</v>
      </c>
    </row>
    <row r="58" spans="1:10" ht="14.4" x14ac:dyDescent="0.3">
      <c r="A58" s="1">
        <v>32</v>
      </c>
      <c r="B58" s="6">
        <v>16</v>
      </c>
      <c r="C58" s="6" t="s">
        <v>48</v>
      </c>
      <c r="D58" s="1" t="s">
        <v>54</v>
      </c>
      <c r="E58" s="6">
        <v>85</v>
      </c>
      <c r="F58" s="1">
        <v>0.35</v>
      </c>
      <c r="G58" s="1">
        <v>0.92</v>
      </c>
      <c r="H58" s="7">
        <v>2.5</v>
      </c>
      <c r="I58" s="7">
        <v>0.51020305000000055</v>
      </c>
    </row>
    <row r="59" spans="1:10" ht="14.4" x14ac:dyDescent="0.3">
      <c r="A59" s="1">
        <v>33</v>
      </c>
      <c r="B59" s="6">
        <v>17</v>
      </c>
      <c r="C59" s="6" t="s">
        <v>19</v>
      </c>
      <c r="D59" s="1" t="s">
        <v>55</v>
      </c>
      <c r="E59" s="6">
        <v>86</v>
      </c>
      <c r="F59" s="1">
        <v>2.17</v>
      </c>
      <c r="G59" s="1">
        <v>3.97</v>
      </c>
      <c r="H59" s="7">
        <v>10</v>
      </c>
      <c r="I59" s="7">
        <v>0.6707730700000003</v>
      </c>
    </row>
    <row r="60" spans="1:10" ht="14.4" x14ac:dyDescent="0.3">
      <c r="A60" s="1">
        <v>34</v>
      </c>
      <c r="B60" s="6">
        <v>17</v>
      </c>
      <c r="C60" s="6" t="s">
        <v>11</v>
      </c>
      <c r="D60" s="1" t="s">
        <v>56</v>
      </c>
      <c r="E60" s="6">
        <v>81</v>
      </c>
      <c r="F60" s="1">
        <v>0.94</v>
      </c>
      <c r="G60" s="1">
        <v>-18.440000000000001</v>
      </c>
      <c r="H60" s="7">
        <v>7.7</v>
      </c>
      <c r="I60" s="7">
        <v>-0.24758562000000017</v>
      </c>
    </row>
    <row r="61" spans="1:10" ht="14.4" x14ac:dyDescent="0.3">
      <c r="A61" s="1">
        <v>35</v>
      </c>
      <c r="B61" s="6">
        <v>20</v>
      </c>
      <c r="C61" s="6" t="s">
        <v>21</v>
      </c>
      <c r="D61" s="1" t="s">
        <v>57</v>
      </c>
      <c r="E61" s="6">
        <v>85</v>
      </c>
      <c r="F61" s="1">
        <v>-0.22</v>
      </c>
      <c r="G61" s="1">
        <v>24.44</v>
      </c>
      <c r="H61" s="7">
        <v>21.8</v>
      </c>
      <c r="I61" s="7">
        <v>1.0053804799999995</v>
      </c>
    </row>
    <row r="62" spans="1:10" ht="14.4" x14ac:dyDescent="0.3">
      <c r="A62" s="1">
        <v>36</v>
      </c>
      <c r="B62" s="6">
        <v>23</v>
      </c>
      <c r="C62" s="6" t="s">
        <v>52</v>
      </c>
      <c r="D62" s="1" t="s">
        <v>58</v>
      </c>
      <c r="E62" s="6">
        <v>82</v>
      </c>
    </row>
    <row r="63" spans="1:10" ht="14.4" x14ac:dyDescent="0.3">
      <c r="F63" s="1"/>
      <c r="G63" s="1"/>
      <c r="H63" s="1"/>
      <c r="I63" s="1"/>
      <c r="J63" s="1"/>
    </row>
    <row r="64" spans="1:10" ht="14.4" x14ac:dyDescent="0.3">
      <c r="A64" s="12" t="s">
        <v>102</v>
      </c>
      <c r="B64" s="13" t="s">
        <v>63</v>
      </c>
      <c r="C64" s="6" t="s">
        <v>64</v>
      </c>
      <c r="D64" s="6" t="s">
        <v>147</v>
      </c>
      <c r="E64" s="9" t="s">
        <v>59</v>
      </c>
      <c r="F64" s="2">
        <v>0.73545622759221863</v>
      </c>
      <c r="G64" s="2">
        <v>0.55172396154060765</v>
      </c>
      <c r="H64" s="2">
        <v>0.74412637077505583</v>
      </c>
      <c r="I64" s="2">
        <v>0.71453486752101469</v>
      </c>
    </row>
    <row r="65" spans="1:15" ht="16.2" x14ac:dyDescent="0.3">
      <c r="B65" s="6"/>
      <c r="C65" s="6"/>
      <c r="D65" s="1"/>
      <c r="E65" s="9" t="s">
        <v>170</v>
      </c>
      <c r="F65" s="2">
        <v>0.54089586270417733</v>
      </c>
      <c r="G65" s="2">
        <v>0.30439932973806194</v>
      </c>
      <c r="H65" s="2">
        <v>0.55372405568285588</v>
      </c>
      <c r="I65" s="2">
        <v>0.51056007690327398</v>
      </c>
    </row>
    <row r="66" spans="1:15" s="5" customFormat="1" ht="14.4" x14ac:dyDescent="0.3">
      <c r="A66"/>
      <c r="B66" s="6"/>
      <c r="C66" s="6"/>
      <c r="D66" s="1"/>
      <c r="F66" s="4" t="s">
        <v>8</v>
      </c>
      <c r="G66" s="4" t="s">
        <v>62</v>
      </c>
      <c r="H66" s="4" t="s">
        <v>61</v>
      </c>
      <c r="I66" s="25" t="s">
        <v>60</v>
      </c>
    </row>
    <row r="67" spans="1:15" ht="28.8" x14ac:dyDescent="0.3">
      <c r="A67" s="4"/>
      <c r="B67" s="4" t="s">
        <v>4</v>
      </c>
      <c r="C67" s="4" t="s">
        <v>5</v>
      </c>
      <c r="D67" s="4" t="s">
        <v>6</v>
      </c>
      <c r="E67" s="4" t="s">
        <v>7</v>
      </c>
      <c r="F67" s="1">
        <v>0</v>
      </c>
      <c r="G67" s="1">
        <v>0</v>
      </c>
      <c r="H67" s="1"/>
      <c r="I67" s="1">
        <v>0</v>
      </c>
      <c r="K67" s="18" t="s">
        <v>171</v>
      </c>
      <c r="L67" s="4" t="s">
        <v>8</v>
      </c>
      <c r="M67" s="4" t="s">
        <v>62</v>
      </c>
      <c r="N67" s="4" t="s">
        <v>61</v>
      </c>
      <c r="O67" s="25" t="s">
        <v>60</v>
      </c>
    </row>
    <row r="68" spans="1:15" ht="14.4" x14ac:dyDescent="0.3">
      <c r="A68" s="1">
        <v>0</v>
      </c>
      <c r="C68" s="6" t="s">
        <v>9</v>
      </c>
      <c r="D68" s="1" t="s">
        <v>65</v>
      </c>
      <c r="E68" s="6">
        <v>89</v>
      </c>
      <c r="F68" s="1">
        <v>-0.08</v>
      </c>
      <c r="G68" s="1">
        <v>35.53</v>
      </c>
      <c r="H68" s="7">
        <v>4.0999999999999996</v>
      </c>
      <c r="I68" s="7">
        <v>-0.11060850000000011</v>
      </c>
      <c r="K68" s="4" t="s">
        <v>62</v>
      </c>
      <c r="L68" s="19">
        <f>(CORREL(G$68:G$99,F$68:F$99))^2</f>
        <v>0.51953963149942384</v>
      </c>
      <c r="M68" s="21">
        <f>CORREL(G$68:G$99,G$68:G$99)</f>
        <v>1</v>
      </c>
      <c r="N68" s="19">
        <f>(CORREL(G$68:G$99,H$68:H$99))^2</f>
        <v>0.45459916636034864</v>
      </c>
      <c r="O68" s="19">
        <f>(CORREL(G$68:G$99,I$68:I$99))^2</f>
        <v>0.35482676563694532</v>
      </c>
    </row>
    <row r="69" spans="1:15" ht="14.4" x14ac:dyDescent="0.3">
      <c r="A69" s="1">
        <v>1</v>
      </c>
      <c r="B69" s="6">
        <v>2</v>
      </c>
      <c r="C69" s="6" t="s">
        <v>66</v>
      </c>
      <c r="D69" s="1" t="s">
        <v>67</v>
      </c>
      <c r="E69" s="6">
        <v>90</v>
      </c>
      <c r="F69" s="1">
        <v>0.20399999999999999</v>
      </c>
      <c r="G69" s="1">
        <v>29.88</v>
      </c>
      <c r="H69" s="7">
        <v>6.9</v>
      </c>
      <c r="I69" s="7">
        <v>0.52618264000000126</v>
      </c>
      <c r="K69" s="4" t="s">
        <v>61</v>
      </c>
      <c r="L69" s="19">
        <f>(CORREL(H$68:H$99,F$68:F$99))^2</f>
        <v>0.39566237807558452</v>
      </c>
      <c r="M69" s="20">
        <f>(CORREL(H$68:H$99,G$68:G$99))^2</f>
        <v>0.45459916636034864</v>
      </c>
      <c r="N69" s="22">
        <f>(CORREL(H$68:H$99,H$68:H$99))^2</f>
        <v>1</v>
      </c>
      <c r="O69" s="19">
        <f>(CORREL(H$68:H$99,I$68:I$99))^2</f>
        <v>0.47632360287307618</v>
      </c>
    </row>
    <row r="70" spans="1:15" ht="14.4" x14ac:dyDescent="0.3">
      <c r="A70" s="1">
        <v>2</v>
      </c>
      <c r="B70" s="6">
        <v>2</v>
      </c>
      <c r="C70" s="6" t="s">
        <v>17</v>
      </c>
      <c r="D70" s="1" t="s">
        <v>68</v>
      </c>
      <c r="E70" s="6">
        <v>88</v>
      </c>
      <c r="F70" s="1">
        <v>-2.81</v>
      </c>
      <c r="G70" s="1">
        <v>-58.56</v>
      </c>
      <c r="H70" s="7">
        <v>-5.5</v>
      </c>
      <c r="I70" s="7">
        <v>-0.42218631999999945</v>
      </c>
      <c r="K70" s="25" t="s">
        <v>60</v>
      </c>
      <c r="L70" s="19">
        <f>(CORREL(I$68:I$99,F$68:F$99))^2</f>
        <v>0.47463645046601116</v>
      </c>
      <c r="M70" s="20">
        <f>(CORREL(I$68:I$99,G$68:G$99))^2</f>
        <v>0.35482676563694532</v>
      </c>
      <c r="N70" s="20">
        <f>(CORREL(I$68:I$99,H$68:H$99))^2</f>
        <v>0.47632360287307618</v>
      </c>
      <c r="O70" s="21">
        <f>(CORREL(I$68:I$99,I$68:I$99))^2</f>
        <v>1</v>
      </c>
    </row>
    <row r="71" spans="1:15" ht="14.4" x14ac:dyDescent="0.3">
      <c r="A71" s="1">
        <v>3</v>
      </c>
      <c r="B71" s="6">
        <v>4</v>
      </c>
      <c r="C71" s="6" t="s">
        <v>34</v>
      </c>
      <c r="D71" s="1" t="s">
        <v>69</v>
      </c>
      <c r="E71" s="6">
        <v>39</v>
      </c>
      <c r="F71" s="1">
        <v>-1.35</v>
      </c>
      <c r="G71" s="1">
        <v>7.97</v>
      </c>
      <c r="H71" s="7">
        <v>-3.4</v>
      </c>
      <c r="I71" s="7">
        <v>-3.4539650000000144E-2</v>
      </c>
    </row>
    <row r="72" spans="1:15" ht="14.4" x14ac:dyDescent="0.3">
      <c r="A72" s="1">
        <v>4</v>
      </c>
      <c r="B72" s="6">
        <v>5</v>
      </c>
      <c r="C72" s="6" t="s">
        <v>28</v>
      </c>
      <c r="D72" s="1" t="s">
        <v>70</v>
      </c>
      <c r="E72" s="6">
        <v>80</v>
      </c>
      <c r="F72" s="1">
        <v>-0.35</v>
      </c>
      <c r="G72" s="1">
        <v>-2.44</v>
      </c>
      <c r="H72" s="7">
        <v>4.2</v>
      </c>
      <c r="I72" s="7">
        <v>0.63056068000000154</v>
      </c>
    </row>
    <row r="73" spans="1:15" ht="14.4" x14ac:dyDescent="0.3">
      <c r="A73" s="1">
        <v>5</v>
      </c>
      <c r="B73" s="6">
        <v>6</v>
      </c>
      <c r="C73" s="6" t="s">
        <v>48</v>
      </c>
      <c r="D73" s="1" t="s">
        <v>71</v>
      </c>
      <c r="E73" s="6">
        <v>89</v>
      </c>
      <c r="F73" s="1">
        <v>1.05</v>
      </c>
      <c r="G73" s="1">
        <v>20.350000000000001</v>
      </c>
      <c r="H73" s="7">
        <v>7.4</v>
      </c>
      <c r="I73" s="7">
        <v>0.56162384000000098</v>
      </c>
    </row>
    <row r="74" spans="1:15" ht="14.4" x14ac:dyDescent="0.3">
      <c r="A74" s="1">
        <v>6</v>
      </c>
      <c r="B74" s="6">
        <v>16</v>
      </c>
      <c r="C74" s="6" t="s">
        <v>21</v>
      </c>
      <c r="D74" s="1" t="s">
        <v>72</v>
      </c>
      <c r="E74" s="6">
        <v>89</v>
      </c>
      <c r="F74" s="1">
        <v>0.74</v>
      </c>
      <c r="G74" s="1">
        <v>27.87</v>
      </c>
      <c r="H74" s="7">
        <v>6.9</v>
      </c>
      <c r="I74" s="7">
        <v>0.54150874000000104</v>
      </c>
    </row>
    <row r="75" spans="1:15" ht="14.4" x14ac:dyDescent="0.3">
      <c r="A75" s="1">
        <v>7</v>
      </c>
      <c r="B75" s="6">
        <v>18</v>
      </c>
      <c r="C75" s="6" t="s">
        <v>19</v>
      </c>
      <c r="D75" s="1" t="s">
        <v>73</v>
      </c>
      <c r="E75" s="6">
        <v>87</v>
      </c>
      <c r="F75" s="1">
        <v>1.61</v>
      </c>
      <c r="G75" s="1">
        <v>35.5</v>
      </c>
      <c r="H75" s="7">
        <v>7</v>
      </c>
      <c r="I75" s="7">
        <v>0.39079004000000106</v>
      </c>
    </row>
    <row r="76" spans="1:15" ht="14.4" x14ac:dyDescent="0.3">
      <c r="A76" s="1">
        <v>8</v>
      </c>
      <c r="B76" s="6">
        <v>22</v>
      </c>
      <c r="C76" s="6" t="s">
        <v>74</v>
      </c>
      <c r="D76" s="1" t="s">
        <v>75</v>
      </c>
      <c r="E76" s="6">
        <v>90</v>
      </c>
      <c r="F76" s="1">
        <v>1.93</v>
      </c>
      <c r="G76" s="1">
        <v>70.66</v>
      </c>
      <c r="H76" s="7">
        <v>10</v>
      </c>
      <c r="I76" s="7">
        <v>0.89008777000000117</v>
      </c>
    </row>
    <row r="77" spans="1:15" ht="14.4" x14ac:dyDescent="0.3">
      <c r="A77" s="1">
        <v>9</v>
      </c>
      <c r="B77" s="6">
        <v>23</v>
      </c>
      <c r="C77" s="6" t="s">
        <v>52</v>
      </c>
      <c r="D77" s="1" t="s">
        <v>76</v>
      </c>
      <c r="E77" s="6">
        <v>90</v>
      </c>
      <c r="F77" s="1">
        <v>-0.22</v>
      </c>
      <c r="G77" s="1">
        <v>15.08</v>
      </c>
      <c r="H77" s="7">
        <v>6</v>
      </c>
      <c r="I77" s="7">
        <v>0.33958947000000039</v>
      </c>
    </row>
    <row r="78" spans="1:15" ht="14.4" x14ac:dyDescent="0.3">
      <c r="A78" s="1">
        <v>10</v>
      </c>
      <c r="B78" s="6">
        <v>33</v>
      </c>
      <c r="C78" s="6" t="s">
        <v>52</v>
      </c>
      <c r="D78" s="1" t="s">
        <v>77</v>
      </c>
      <c r="E78" s="6">
        <v>90</v>
      </c>
      <c r="F78" s="1">
        <v>1.91</v>
      </c>
      <c r="G78" s="1">
        <v>86.59</v>
      </c>
      <c r="H78" s="7">
        <v>10.5</v>
      </c>
      <c r="I78" s="7">
        <v>1.1273872200000015</v>
      </c>
    </row>
    <row r="79" spans="1:15" ht="14.4" x14ac:dyDescent="0.3">
      <c r="A79" s="1">
        <v>11</v>
      </c>
      <c r="B79" s="6">
        <v>35</v>
      </c>
      <c r="C79" s="6" t="s">
        <v>52</v>
      </c>
      <c r="D79" s="1" t="s">
        <v>78</v>
      </c>
      <c r="E79" s="6">
        <v>90</v>
      </c>
      <c r="F79" s="1">
        <v>-2.42</v>
      </c>
      <c r="G79" s="1">
        <v>-30.18</v>
      </c>
      <c r="H79" s="7">
        <v>-45.2</v>
      </c>
      <c r="I79" s="7">
        <v>-1.5409875900000003</v>
      </c>
    </row>
    <row r="80" spans="1:15" ht="14.4" x14ac:dyDescent="0.3">
      <c r="A80" s="1">
        <v>12</v>
      </c>
      <c r="B80" s="6">
        <v>43</v>
      </c>
      <c r="C80" s="6" t="s">
        <v>28</v>
      </c>
      <c r="D80" s="1" t="s">
        <v>79</v>
      </c>
      <c r="E80" s="6">
        <v>67</v>
      </c>
      <c r="F80" s="1">
        <v>-0.68</v>
      </c>
      <c r="G80" s="1">
        <v>-49.55</v>
      </c>
      <c r="H80" s="7">
        <v>-39.1</v>
      </c>
      <c r="I80" s="7">
        <v>0.27647244999999998</v>
      </c>
    </row>
    <row r="81" spans="1:9" ht="14.4" x14ac:dyDescent="0.3">
      <c r="A81" s="1">
        <v>13</v>
      </c>
      <c r="B81" s="6">
        <v>56</v>
      </c>
      <c r="C81" s="6" t="s">
        <v>11</v>
      </c>
      <c r="D81" s="1" t="s">
        <v>80</v>
      </c>
      <c r="E81" s="6">
        <v>84</v>
      </c>
      <c r="F81" s="1">
        <v>-0.63</v>
      </c>
      <c r="G81" s="1">
        <v>-27.37</v>
      </c>
      <c r="H81" s="7">
        <v>-3.9</v>
      </c>
      <c r="I81" s="7">
        <v>1.0389659000000002</v>
      </c>
    </row>
    <row r="82" spans="1:9" ht="14.4" x14ac:dyDescent="0.3">
      <c r="A82" s="1">
        <v>14</v>
      </c>
      <c r="B82" s="6">
        <v>56</v>
      </c>
      <c r="C82" s="6" t="s">
        <v>81</v>
      </c>
      <c r="D82" s="1" t="s">
        <v>82</v>
      </c>
      <c r="E82" s="6">
        <v>89</v>
      </c>
      <c r="F82" s="1">
        <v>0.46</v>
      </c>
      <c r="G82" s="1">
        <v>27.67</v>
      </c>
      <c r="H82" s="7">
        <v>6.4</v>
      </c>
      <c r="I82" s="7">
        <v>0.9356832200000007</v>
      </c>
    </row>
    <row r="83" spans="1:9" ht="14.4" x14ac:dyDescent="0.3">
      <c r="A83" s="1">
        <v>15</v>
      </c>
      <c r="B83" s="6">
        <v>57</v>
      </c>
      <c r="C83" s="6" t="s">
        <v>52</v>
      </c>
      <c r="D83" s="1" t="s">
        <v>83</v>
      </c>
      <c r="E83" s="6">
        <v>91</v>
      </c>
      <c r="F83" s="1">
        <v>0.94</v>
      </c>
      <c r="G83" s="1">
        <v>43.91</v>
      </c>
      <c r="H83" s="7">
        <v>8.9</v>
      </c>
      <c r="I83" s="7">
        <v>0.97420065</v>
      </c>
    </row>
    <row r="84" spans="1:9" ht="14.4" x14ac:dyDescent="0.3">
      <c r="A84" s="1">
        <v>16</v>
      </c>
      <c r="B84" s="6">
        <v>58</v>
      </c>
      <c r="C84" s="6" t="s">
        <v>74</v>
      </c>
      <c r="D84" s="1" t="s">
        <v>84</v>
      </c>
      <c r="E84" s="6">
        <v>95</v>
      </c>
      <c r="F84" s="1">
        <v>1.403</v>
      </c>
      <c r="G84" s="1">
        <v>52.7</v>
      </c>
      <c r="H84" s="7">
        <v>10.8</v>
      </c>
      <c r="I84" s="7">
        <v>0.77101929000000002</v>
      </c>
    </row>
    <row r="85" spans="1:9" ht="14.4" x14ac:dyDescent="0.3">
      <c r="A85" s="1">
        <v>17</v>
      </c>
      <c r="B85" s="6">
        <v>59</v>
      </c>
      <c r="C85" s="6" t="s">
        <v>52</v>
      </c>
      <c r="D85" s="1" t="s">
        <v>85</v>
      </c>
      <c r="E85" s="6">
        <v>94</v>
      </c>
      <c r="F85" s="1">
        <v>-3.0059999999999998</v>
      </c>
      <c r="G85" s="1">
        <v>-28.74</v>
      </c>
      <c r="H85" s="7">
        <v>-54</v>
      </c>
      <c r="I85" s="7">
        <v>-1.9335735000000001</v>
      </c>
    </row>
    <row r="86" spans="1:9" ht="14.4" x14ac:dyDescent="0.3">
      <c r="A86" s="1">
        <v>18</v>
      </c>
      <c r="B86" s="6">
        <v>65</v>
      </c>
      <c r="C86" s="6" t="s">
        <v>28</v>
      </c>
      <c r="D86" s="1" t="s">
        <v>86</v>
      </c>
      <c r="E86" s="6">
        <v>41</v>
      </c>
      <c r="F86" s="1">
        <v>0.33</v>
      </c>
      <c r="G86" s="1">
        <v>25.42</v>
      </c>
      <c r="H86" s="7">
        <v>3.4</v>
      </c>
      <c r="I86" s="7">
        <v>0.81958149999999974</v>
      </c>
    </row>
    <row r="87" spans="1:9" ht="14.4" x14ac:dyDescent="0.3">
      <c r="A87" s="1">
        <v>19</v>
      </c>
      <c r="B87" s="6">
        <v>66</v>
      </c>
      <c r="C87" s="6" t="s">
        <v>28</v>
      </c>
      <c r="D87" s="1" t="s">
        <v>87</v>
      </c>
      <c r="E87" s="6">
        <v>91</v>
      </c>
      <c r="F87" s="1">
        <v>-0.95</v>
      </c>
      <c r="G87" s="1">
        <v>-41.7</v>
      </c>
      <c r="H87" s="7">
        <v>-47.3</v>
      </c>
      <c r="I87" s="7">
        <v>0.56726971000000093</v>
      </c>
    </row>
    <row r="88" spans="1:9" ht="14.4" x14ac:dyDescent="0.3">
      <c r="A88" s="1">
        <v>20</v>
      </c>
      <c r="B88" s="6">
        <v>71</v>
      </c>
      <c r="C88" s="6" t="s">
        <v>28</v>
      </c>
      <c r="D88" s="1" t="s">
        <v>88</v>
      </c>
      <c r="E88" s="6">
        <v>73</v>
      </c>
      <c r="F88" s="1">
        <v>-0.66</v>
      </c>
      <c r="G88" s="1">
        <v>-79.010000000000005</v>
      </c>
      <c r="H88" s="7">
        <v>-29.7</v>
      </c>
      <c r="I88" s="7">
        <v>0.36665880000000106</v>
      </c>
    </row>
    <row r="89" spans="1:9" ht="14.4" x14ac:dyDescent="0.3">
      <c r="A89" s="1">
        <v>21</v>
      </c>
      <c r="B89" s="6">
        <v>71</v>
      </c>
      <c r="C89" s="6" t="s">
        <v>17</v>
      </c>
      <c r="D89" s="1" t="s">
        <v>89</v>
      </c>
      <c r="E89" s="6">
        <v>75</v>
      </c>
      <c r="F89" s="1">
        <v>-1.07</v>
      </c>
      <c r="G89" s="1">
        <v>-51.25</v>
      </c>
      <c r="H89" s="7">
        <v>-37.799999999999997</v>
      </c>
      <c r="I89" s="7">
        <v>-1.2407774400000005</v>
      </c>
    </row>
    <row r="90" spans="1:9" ht="14.4" x14ac:dyDescent="0.3">
      <c r="A90" s="1">
        <v>22</v>
      </c>
      <c r="B90" s="6">
        <v>83</v>
      </c>
      <c r="C90" s="6" t="s">
        <v>13</v>
      </c>
      <c r="D90" s="1" t="s">
        <v>90</v>
      </c>
      <c r="E90" s="6">
        <v>74</v>
      </c>
      <c r="F90" s="1">
        <v>-0.96</v>
      </c>
      <c r="G90" s="1">
        <v>-54.91</v>
      </c>
      <c r="H90" s="7">
        <v>-65.599999999999994</v>
      </c>
      <c r="I90" s="7">
        <v>-0.57281851999999933</v>
      </c>
    </row>
    <row r="91" spans="1:9" ht="14.4" x14ac:dyDescent="0.3">
      <c r="A91" s="1">
        <v>23</v>
      </c>
      <c r="B91" s="6">
        <v>83</v>
      </c>
      <c r="C91" s="6" t="s">
        <v>34</v>
      </c>
      <c r="D91" s="1" t="s">
        <v>91</v>
      </c>
      <c r="E91" s="6">
        <v>74</v>
      </c>
      <c r="F91" s="1">
        <v>2.0499999999999998</v>
      </c>
      <c r="G91" s="1">
        <v>11.29</v>
      </c>
      <c r="H91" s="7">
        <v>-9.1999999999999993</v>
      </c>
      <c r="I91" s="7">
        <v>0.55735006999999992</v>
      </c>
    </row>
    <row r="92" spans="1:9" ht="14.4" x14ac:dyDescent="0.3">
      <c r="A92" s="1">
        <v>24</v>
      </c>
      <c r="B92" s="6">
        <v>86</v>
      </c>
      <c r="C92" s="6" t="s">
        <v>15</v>
      </c>
      <c r="D92" s="1" t="s">
        <v>92</v>
      </c>
      <c r="E92" s="6">
        <v>90</v>
      </c>
      <c r="F92" s="1">
        <v>0.63</v>
      </c>
      <c r="G92" s="1">
        <v>23.76</v>
      </c>
      <c r="H92" s="7">
        <v>9.4</v>
      </c>
      <c r="I92" s="7">
        <v>9.3732300000002322E-3</v>
      </c>
    </row>
    <row r="93" spans="1:9" ht="14.4" x14ac:dyDescent="0.3">
      <c r="A93" s="1">
        <v>25</v>
      </c>
      <c r="B93" s="6">
        <v>94</v>
      </c>
      <c r="C93" s="6" t="s">
        <v>93</v>
      </c>
      <c r="D93" s="1" t="s">
        <v>94</v>
      </c>
      <c r="E93" s="6">
        <v>89</v>
      </c>
      <c r="F93" s="1">
        <v>-1.1100000000000001</v>
      </c>
      <c r="G93" s="1">
        <v>-32.799999999999997</v>
      </c>
      <c r="H93" s="7">
        <v>-64.099999999999994</v>
      </c>
      <c r="I93" s="7">
        <v>-1.1808911900000001</v>
      </c>
    </row>
    <row r="94" spans="1:9" ht="14.4" x14ac:dyDescent="0.3">
      <c r="A94" s="1">
        <v>26</v>
      </c>
      <c r="B94" s="6">
        <v>101</v>
      </c>
      <c r="C94" s="6" t="s">
        <v>15</v>
      </c>
      <c r="D94" s="1" t="s">
        <v>95</v>
      </c>
      <c r="E94" s="6">
        <v>52</v>
      </c>
      <c r="F94" s="1">
        <v>0.39</v>
      </c>
      <c r="G94" s="1">
        <v>6.23</v>
      </c>
      <c r="H94" s="7">
        <v>-2.5</v>
      </c>
      <c r="I94" s="7">
        <v>-0.51817825999999978</v>
      </c>
    </row>
    <row r="95" spans="1:9" ht="14.4" x14ac:dyDescent="0.3">
      <c r="A95" s="1">
        <v>27</v>
      </c>
      <c r="B95" s="6">
        <v>103</v>
      </c>
      <c r="C95" s="6" t="s">
        <v>19</v>
      </c>
      <c r="D95" s="1" t="s">
        <v>96</v>
      </c>
      <c r="E95" s="6">
        <v>90</v>
      </c>
      <c r="F95" s="1">
        <v>-1.93</v>
      </c>
      <c r="G95" s="1">
        <v>-54.72</v>
      </c>
      <c r="H95" s="7">
        <v>-67.8</v>
      </c>
      <c r="I95" s="7">
        <v>-1.3982085899999999</v>
      </c>
    </row>
    <row r="96" spans="1:9" ht="14.4" x14ac:dyDescent="0.3">
      <c r="A96" s="1">
        <v>28</v>
      </c>
      <c r="B96" s="6">
        <v>104</v>
      </c>
      <c r="C96" s="6" t="s">
        <v>34</v>
      </c>
      <c r="D96" s="1" t="s">
        <v>97</v>
      </c>
      <c r="E96" s="6">
        <v>42</v>
      </c>
      <c r="F96" s="1">
        <v>0.16</v>
      </c>
      <c r="G96" s="1">
        <v>-38.56</v>
      </c>
      <c r="H96" s="7">
        <v>0</v>
      </c>
      <c r="I96" s="7">
        <v>-0.59658597000000002</v>
      </c>
    </row>
    <row r="97" spans="1:15" ht="14.4" x14ac:dyDescent="0.3">
      <c r="A97" s="1">
        <v>29</v>
      </c>
      <c r="B97" s="6">
        <v>107</v>
      </c>
      <c r="C97" s="6" t="s">
        <v>48</v>
      </c>
      <c r="D97" s="1" t="s">
        <v>98</v>
      </c>
      <c r="E97" s="6">
        <v>88</v>
      </c>
      <c r="F97" s="1">
        <v>1.1499999999999999</v>
      </c>
      <c r="G97" s="1">
        <v>-49.85</v>
      </c>
      <c r="H97" s="7">
        <v>0</v>
      </c>
      <c r="I97" s="7">
        <v>-0.35849663999999992</v>
      </c>
    </row>
    <row r="98" spans="1:15" ht="14.4" x14ac:dyDescent="0.3">
      <c r="A98" s="1">
        <v>30</v>
      </c>
      <c r="B98" s="6">
        <v>109</v>
      </c>
      <c r="C98" s="6" t="s">
        <v>34</v>
      </c>
      <c r="D98" s="1" t="s">
        <v>99</v>
      </c>
      <c r="E98" s="6">
        <v>89</v>
      </c>
      <c r="F98" s="1">
        <v>-1.36</v>
      </c>
      <c r="G98" s="1">
        <v>-33.69</v>
      </c>
      <c r="H98" s="7">
        <v>0</v>
      </c>
      <c r="I98" s="7">
        <v>-0.19739088000000005</v>
      </c>
    </row>
    <row r="99" spans="1:15" ht="14.4" x14ac:dyDescent="0.3">
      <c r="A99" s="1">
        <v>31</v>
      </c>
      <c r="B99" s="6">
        <v>111</v>
      </c>
      <c r="C99" s="6" t="s">
        <v>13</v>
      </c>
      <c r="D99" s="1" t="s">
        <v>100</v>
      </c>
      <c r="E99" s="6">
        <v>92</v>
      </c>
      <c r="F99" s="1">
        <v>-1.74</v>
      </c>
      <c r="G99" s="1">
        <v>-44.26</v>
      </c>
      <c r="H99" s="7">
        <v>0.1</v>
      </c>
      <c r="I99" s="7">
        <v>-6.8175129999999973E-2</v>
      </c>
    </row>
    <row r="100" spans="1:15" ht="14.4" x14ac:dyDescent="0.3">
      <c r="A100" s="1">
        <v>32</v>
      </c>
      <c r="B100" s="6">
        <v>111</v>
      </c>
      <c r="C100" s="6" t="s">
        <v>34</v>
      </c>
      <c r="D100" s="1" t="s">
        <v>101</v>
      </c>
      <c r="E100" s="6">
        <v>91</v>
      </c>
      <c r="F100" s="7"/>
      <c r="G100" s="7"/>
      <c r="H100" s="7"/>
      <c r="I100" s="7"/>
      <c r="J100" s="7"/>
    </row>
    <row r="101" spans="1:15" ht="14.4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</row>
    <row r="102" spans="1:15" ht="14.4" x14ac:dyDescent="0.3">
      <c r="A102" s="26" t="s">
        <v>148</v>
      </c>
      <c r="B102" s="7" t="s">
        <v>146</v>
      </c>
      <c r="C102" s="7" t="s">
        <v>149</v>
      </c>
      <c r="D102" s="7" t="s">
        <v>103</v>
      </c>
      <c r="E102" s="7"/>
      <c r="F102" s="7">
        <v>0.71417338414942555</v>
      </c>
      <c r="G102" s="7">
        <v>0.70303678116882495</v>
      </c>
      <c r="H102" s="7">
        <v>0.78006410421511607</v>
      </c>
      <c r="I102" s="7">
        <v>0.68705344750738517</v>
      </c>
      <c r="J102" s="7"/>
    </row>
    <row r="103" spans="1:15" ht="14.4" x14ac:dyDescent="0.3">
      <c r="A103" s="7"/>
      <c r="B103" s="7"/>
      <c r="C103" s="7"/>
      <c r="D103" s="7"/>
      <c r="E103" s="7" t="s">
        <v>59</v>
      </c>
      <c r="F103" s="7">
        <v>0.51004362262744296</v>
      </c>
      <c r="G103" s="7">
        <v>0.49426071567622226</v>
      </c>
      <c r="H103" s="7">
        <v>0.60850000668493143</v>
      </c>
      <c r="I103" s="7">
        <v>0.47204243973178328</v>
      </c>
      <c r="J103" s="7"/>
    </row>
    <row r="104" spans="1:15" s="3" customFormat="1" ht="16.2" x14ac:dyDescent="0.3">
      <c r="A104" s="7"/>
      <c r="B104" s="7"/>
      <c r="C104" s="7"/>
      <c r="D104" s="7"/>
      <c r="E104" s="7" t="s">
        <v>170</v>
      </c>
      <c r="F104" s="33" t="s">
        <v>8</v>
      </c>
      <c r="G104" s="33" t="s">
        <v>62</v>
      </c>
      <c r="H104" s="33" t="s">
        <v>61</v>
      </c>
      <c r="I104" s="34" t="s">
        <v>60</v>
      </c>
      <c r="J104" s="28"/>
    </row>
    <row r="105" spans="1:15" ht="28.8" x14ac:dyDescent="0.3">
      <c r="A105" s="28"/>
      <c r="B105" s="28" t="s">
        <v>4</v>
      </c>
      <c r="C105" s="28" t="s">
        <v>5</v>
      </c>
      <c r="D105" s="28" t="s">
        <v>6</v>
      </c>
      <c r="E105" s="28" t="s">
        <v>7</v>
      </c>
      <c r="F105" s="7">
        <v>0</v>
      </c>
      <c r="G105" s="7">
        <v>0</v>
      </c>
      <c r="H105" s="7"/>
      <c r="I105" s="7">
        <v>-5.6495417400000019</v>
      </c>
      <c r="J105" s="7"/>
      <c r="K105" s="28" t="s">
        <v>171</v>
      </c>
      <c r="L105" s="28" t="s">
        <v>8</v>
      </c>
      <c r="M105" s="28" t="s">
        <v>62</v>
      </c>
      <c r="N105" s="28" t="s">
        <v>61</v>
      </c>
      <c r="O105" s="25" t="s">
        <v>60</v>
      </c>
    </row>
    <row r="106" spans="1:15" ht="14.4" x14ac:dyDescent="0.3">
      <c r="A106" s="7">
        <v>0</v>
      </c>
      <c r="B106" s="7"/>
      <c r="C106" s="7" t="s">
        <v>9</v>
      </c>
      <c r="D106" s="7" t="s">
        <v>104</v>
      </c>
      <c r="E106" s="7">
        <v>80</v>
      </c>
      <c r="F106" s="7">
        <v>-1.46</v>
      </c>
      <c r="G106" s="7">
        <v>-95.57</v>
      </c>
      <c r="H106" s="7">
        <v>-41.3</v>
      </c>
      <c r="I106" s="7">
        <v>-7.6658325500000002</v>
      </c>
      <c r="J106" s="7"/>
      <c r="K106" s="7" t="s">
        <v>62</v>
      </c>
      <c r="L106" s="7">
        <f>(CORREL(G$106:G$146,F$106:F$146))^2</f>
        <v>0.57005302577245209</v>
      </c>
      <c r="M106" s="7">
        <f>CORREL(G$106:G$146,G$106:G$146)</f>
        <v>1.0000000000000002</v>
      </c>
      <c r="N106" s="7">
        <f>(CORREL(G$106:G$146,H$106:H$146))^2</f>
        <v>0.54816485550660565</v>
      </c>
      <c r="O106" s="19">
        <f>(CORREL(G$106:G$146,I$106:I$146))^2</f>
        <v>0.5951980908267821</v>
      </c>
    </row>
    <row r="107" spans="1:15" ht="14.4" x14ac:dyDescent="0.3">
      <c r="A107" s="7">
        <v>1</v>
      </c>
      <c r="B107" s="7">
        <v>12</v>
      </c>
      <c r="C107" s="7" t="s">
        <v>11</v>
      </c>
      <c r="D107" s="7" t="s">
        <v>105</v>
      </c>
      <c r="E107" s="7">
        <v>8</v>
      </c>
      <c r="F107" s="7">
        <v>-0.55000000000000004</v>
      </c>
      <c r="G107" s="7">
        <v>-8.68</v>
      </c>
      <c r="H107" s="7">
        <v>-17.8</v>
      </c>
      <c r="I107" s="7">
        <v>-6.1518803600000025</v>
      </c>
      <c r="J107" s="7"/>
      <c r="K107" s="7" t="s">
        <v>61</v>
      </c>
      <c r="L107" s="7">
        <f>(CORREL(H$106:H$146,F$106:F$146))^2</f>
        <v>0.71729994318397661</v>
      </c>
      <c r="M107" s="7">
        <f>(CORREL(H$106:H$146,G$106:G$146))^2</f>
        <v>0.54816485550660565</v>
      </c>
      <c r="N107" s="7">
        <f>(CORREL(H$106:H$146,H$106:H$146))^2</f>
        <v>1.0000000000000004</v>
      </c>
      <c r="O107" s="19">
        <f>(CORREL(H$106:H$146,I$106:I$146))^2</f>
        <v>0.54089250740238104</v>
      </c>
    </row>
    <row r="108" spans="1:15" ht="14.4" x14ac:dyDescent="0.3">
      <c r="A108" s="7">
        <v>2</v>
      </c>
      <c r="B108" s="7">
        <v>13</v>
      </c>
      <c r="C108" s="7" t="s">
        <v>11</v>
      </c>
      <c r="D108" s="7" t="s">
        <v>106</v>
      </c>
      <c r="E108" s="7">
        <v>60</v>
      </c>
      <c r="F108" s="7">
        <v>-2.19</v>
      </c>
      <c r="G108" s="7">
        <v>-88.1</v>
      </c>
      <c r="H108" s="7">
        <v>-40.299999999999997</v>
      </c>
      <c r="I108" s="7">
        <v>-6.9405409200000001</v>
      </c>
      <c r="J108" s="7"/>
      <c r="K108" s="26" t="s">
        <v>60</v>
      </c>
      <c r="L108" s="7">
        <f>(CORREL(I$106:I$146,F$106:F$146))^2</f>
        <v>0.61150661184494148</v>
      </c>
      <c r="M108" s="7">
        <f>(CORREL(I$106:I$146,G$106:G$146))^2</f>
        <v>0.5951980908267821</v>
      </c>
      <c r="N108" s="7">
        <f>(CORREL(I$106:I$146,H$106:H$146))^2</f>
        <v>0.54089250740238104</v>
      </c>
      <c r="O108" s="21">
        <f>(CORREL(I$106:I$146,I$106:I$146))^2</f>
        <v>1.0000000000000004</v>
      </c>
    </row>
    <row r="109" spans="1:15" ht="14.4" x14ac:dyDescent="0.3">
      <c r="A109" s="7">
        <v>3</v>
      </c>
      <c r="B109" s="7">
        <v>14</v>
      </c>
      <c r="C109" s="7" t="s">
        <v>28</v>
      </c>
      <c r="D109" s="7" t="s">
        <v>107</v>
      </c>
      <c r="E109" s="7">
        <v>10</v>
      </c>
      <c r="F109" s="7">
        <v>-1.1499999999999999</v>
      </c>
      <c r="G109" s="7">
        <v>-62.02</v>
      </c>
      <c r="H109" s="7">
        <v>-30.5</v>
      </c>
      <c r="I109" s="7">
        <v>-6.8911849500000004</v>
      </c>
      <c r="J109" s="7"/>
      <c r="K109" s="7"/>
      <c r="L109" s="7"/>
      <c r="M109" s="7"/>
      <c r="N109" s="7"/>
    </row>
    <row r="110" spans="1:15" ht="14.4" x14ac:dyDescent="0.3">
      <c r="A110" s="7">
        <v>4</v>
      </c>
      <c r="B110" s="7">
        <v>14</v>
      </c>
      <c r="C110" s="7" t="s">
        <v>30</v>
      </c>
      <c r="D110" s="7" t="s">
        <v>108</v>
      </c>
      <c r="E110" s="7">
        <v>10</v>
      </c>
      <c r="F110" s="7">
        <v>-2.65</v>
      </c>
      <c r="G110" s="7">
        <v>-110.14</v>
      </c>
      <c r="H110" s="7">
        <v>-48.2</v>
      </c>
      <c r="I110" s="7">
        <v>-7.3233992300000006</v>
      </c>
      <c r="J110" s="7"/>
      <c r="K110" s="7"/>
      <c r="L110" s="7"/>
      <c r="M110" s="7"/>
      <c r="N110" s="7"/>
    </row>
    <row r="111" spans="1:15" ht="14.4" x14ac:dyDescent="0.3">
      <c r="A111" s="7">
        <v>5</v>
      </c>
      <c r="B111" s="7">
        <v>14</v>
      </c>
      <c r="C111" s="7" t="s">
        <v>17</v>
      </c>
      <c r="D111" s="7" t="s">
        <v>109</v>
      </c>
      <c r="E111" s="7">
        <v>5</v>
      </c>
      <c r="F111" s="7">
        <v>-1</v>
      </c>
      <c r="G111" s="7">
        <v>-81.069999999999993</v>
      </c>
      <c r="H111" s="7">
        <v>-14.3</v>
      </c>
      <c r="I111" s="7">
        <v>-6.4213567899999999</v>
      </c>
      <c r="J111" s="7"/>
      <c r="K111" s="7"/>
      <c r="L111" s="7"/>
      <c r="M111" s="7"/>
      <c r="N111" s="7"/>
    </row>
    <row r="112" spans="1:15" ht="14.4" x14ac:dyDescent="0.3">
      <c r="A112" s="7">
        <v>6</v>
      </c>
      <c r="B112" s="7">
        <v>15</v>
      </c>
      <c r="C112" s="7" t="s">
        <v>11</v>
      </c>
      <c r="D112" s="7" t="s">
        <v>110</v>
      </c>
      <c r="E112" s="7">
        <v>50</v>
      </c>
      <c r="F112" s="7">
        <v>-1.97</v>
      </c>
      <c r="G112" s="7">
        <v>-64.05</v>
      </c>
      <c r="H112" s="7">
        <v>-36.799999999999997</v>
      </c>
      <c r="I112" s="7">
        <v>-7.3443365100000007</v>
      </c>
      <c r="J112" s="7"/>
      <c r="K112" s="7"/>
      <c r="L112" s="7"/>
      <c r="M112" s="7"/>
      <c r="N112" s="7"/>
    </row>
    <row r="113" spans="1:14" ht="14.4" x14ac:dyDescent="0.3">
      <c r="A113" s="7">
        <v>7</v>
      </c>
      <c r="B113" s="7">
        <v>15</v>
      </c>
      <c r="C113" s="7" t="s">
        <v>19</v>
      </c>
      <c r="D113" s="7" t="s">
        <v>111</v>
      </c>
      <c r="E113" s="7">
        <v>35</v>
      </c>
      <c r="F113" s="7">
        <v>-0.24</v>
      </c>
      <c r="G113" s="7">
        <v>-79.13</v>
      </c>
      <c r="H113" s="7">
        <v>-43.6</v>
      </c>
      <c r="I113" s="7">
        <v>-6.2309284600000021</v>
      </c>
      <c r="J113" s="7"/>
      <c r="K113" s="7"/>
      <c r="L113" s="7"/>
      <c r="M113" s="7"/>
      <c r="N113" s="7"/>
    </row>
    <row r="114" spans="1:14" ht="14.4" x14ac:dyDescent="0.3">
      <c r="A114" s="7">
        <v>8</v>
      </c>
      <c r="B114" s="7">
        <v>17</v>
      </c>
      <c r="C114" s="7" t="s">
        <v>28</v>
      </c>
      <c r="D114" s="7" t="s">
        <v>112</v>
      </c>
      <c r="E114" s="7">
        <v>5</v>
      </c>
      <c r="F114" s="7">
        <v>0.42</v>
      </c>
      <c r="G114" s="7">
        <v>-15.1</v>
      </c>
      <c r="H114" s="7">
        <v>-19.7</v>
      </c>
      <c r="I114" s="7">
        <v>-6.5617972700000005</v>
      </c>
      <c r="J114" s="7"/>
      <c r="K114" s="7"/>
      <c r="L114" s="7"/>
      <c r="M114" s="7"/>
      <c r="N114" s="7"/>
    </row>
    <row r="115" spans="1:14" ht="14.4" x14ac:dyDescent="0.3">
      <c r="A115" s="7">
        <v>9</v>
      </c>
      <c r="B115" s="7">
        <v>17</v>
      </c>
      <c r="C115" s="7" t="s">
        <v>30</v>
      </c>
      <c r="D115" s="7" t="s">
        <v>113</v>
      </c>
      <c r="E115" s="7">
        <v>45</v>
      </c>
      <c r="F115" s="7">
        <v>-0.37</v>
      </c>
      <c r="G115" s="7">
        <v>-70.25</v>
      </c>
      <c r="H115" s="7">
        <v>-58.5</v>
      </c>
      <c r="I115" s="7">
        <v>-6.9846357300000008</v>
      </c>
      <c r="J115" s="7"/>
      <c r="K115" s="7"/>
      <c r="L115" s="7"/>
      <c r="M115" s="7"/>
      <c r="N115" s="7"/>
    </row>
    <row r="116" spans="1:14" ht="14.4" x14ac:dyDescent="0.3">
      <c r="A116" s="7">
        <v>10</v>
      </c>
      <c r="B116" s="7">
        <v>18</v>
      </c>
      <c r="C116" s="7" t="s">
        <v>34</v>
      </c>
      <c r="D116" s="7" t="s">
        <v>114</v>
      </c>
      <c r="E116" s="7">
        <v>5</v>
      </c>
      <c r="F116" s="7">
        <v>-0.81</v>
      </c>
      <c r="G116" s="7">
        <v>-30.13</v>
      </c>
      <c r="H116" s="7">
        <v>-22.1</v>
      </c>
      <c r="I116" s="7">
        <v>-7.1004819200000009</v>
      </c>
      <c r="J116" s="7"/>
      <c r="K116" s="7"/>
      <c r="L116" s="7"/>
      <c r="M116" s="7"/>
      <c r="N116" s="7"/>
    </row>
    <row r="117" spans="1:14" ht="14.4" x14ac:dyDescent="0.3">
      <c r="A117" s="7">
        <v>11</v>
      </c>
      <c r="B117" s="7">
        <v>18</v>
      </c>
      <c r="C117" s="7" t="s">
        <v>15</v>
      </c>
      <c r="D117" s="7" t="s">
        <v>115</v>
      </c>
      <c r="E117" s="7">
        <v>40</v>
      </c>
      <c r="F117" s="7">
        <v>-0.26</v>
      </c>
      <c r="G117" s="7">
        <v>21.2</v>
      </c>
      <c r="H117" s="7">
        <v>-17.8</v>
      </c>
      <c r="I117" s="7">
        <v>-6.4182242499999997</v>
      </c>
      <c r="J117" s="7"/>
      <c r="K117" s="7"/>
      <c r="L117" s="7"/>
      <c r="M117" s="7"/>
      <c r="N117" s="7"/>
    </row>
    <row r="118" spans="1:14" ht="14.4" x14ac:dyDescent="0.3">
      <c r="A118" s="7">
        <v>12</v>
      </c>
      <c r="B118" s="7">
        <v>19</v>
      </c>
      <c r="C118" s="7" t="s">
        <v>46</v>
      </c>
      <c r="D118" s="7" t="s">
        <v>116</v>
      </c>
      <c r="E118" s="7">
        <v>40</v>
      </c>
      <c r="F118" s="7">
        <v>-1.3</v>
      </c>
      <c r="G118" s="7">
        <v>-33.090000000000003</v>
      </c>
      <c r="H118" s="7">
        <v>-19.100000000000001</v>
      </c>
      <c r="I118" s="7">
        <v>-5.2735480400000023</v>
      </c>
      <c r="J118" s="7"/>
      <c r="K118" s="7"/>
      <c r="L118" s="7"/>
      <c r="M118" s="7"/>
      <c r="N118" s="7"/>
    </row>
    <row r="119" spans="1:14" ht="14.4" x14ac:dyDescent="0.3">
      <c r="A119" s="7">
        <v>13</v>
      </c>
      <c r="B119" s="7">
        <v>25</v>
      </c>
      <c r="C119" s="7" t="s">
        <v>28</v>
      </c>
      <c r="D119" s="7" t="s">
        <v>117</v>
      </c>
      <c r="E119" s="7">
        <v>25</v>
      </c>
      <c r="F119" s="7">
        <v>-1.34</v>
      </c>
      <c r="G119" s="7">
        <v>-16.88</v>
      </c>
      <c r="H119" s="7">
        <v>-61</v>
      </c>
      <c r="I119" s="7">
        <v>-6.1586442100000021</v>
      </c>
      <c r="J119" s="7"/>
      <c r="K119" s="7"/>
      <c r="L119" s="7"/>
      <c r="M119" s="7"/>
      <c r="N119" s="7"/>
    </row>
    <row r="120" spans="1:14" ht="14.4" x14ac:dyDescent="0.3">
      <c r="A120" s="7">
        <v>14</v>
      </c>
      <c r="B120" s="7">
        <v>40</v>
      </c>
      <c r="C120" s="7" t="s">
        <v>52</v>
      </c>
      <c r="D120" s="7" t="s">
        <v>118</v>
      </c>
      <c r="E120" s="7">
        <v>5</v>
      </c>
      <c r="F120" s="7">
        <v>-3.85</v>
      </c>
      <c r="G120" s="7">
        <v>-78.58</v>
      </c>
      <c r="H120" s="7">
        <v>-77.900000000000006</v>
      </c>
      <c r="I120" s="7">
        <v>-8.0666051999999997</v>
      </c>
      <c r="J120" s="7"/>
      <c r="K120" s="7"/>
      <c r="L120" s="7"/>
      <c r="M120" s="7"/>
      <c r="N120" s="7"/>
    </row>
    <row r="121" spans="1:14" ht="14.4" x14ac:dyDescent="0.3">
      <c r="A121" s="7">
        <v>15</v>
      </c>
      <c r="B121" s="7">
        <v>47</v>
      </c>
      <c r="C121" s="7" t="s">
        <v>28</v>
      </c>
      <c r="D121" s="7" t="s">
        <v>119</v>
      </c>
      <c r="E121" s="7">
        <v>0</v>
      </c>
      <c r="F121" s="7">
        <v>-0.37</v>
      </c>
      <c r="G121" s="7">
        <v>-49.59</v>
      </c>
      <c r="H121" s="7">
        <v>-33.9</v>
      </c>
      <c r="I121" s="7">
        <v>-6.8498071899999999</v>
      </c>
      <c r="J121" s="7"/>
      <c r="K121" s="7"/>
      <c r="L121" s="7"/>
      <c r="M121" s="7"/>
      <c r="N121" s="7"/>
    </row>
    <row r="122" spans="1:14" ht="14.4" x14ac:dyDescent="0.3">
      <c r="A122" s="7">
        <v>16</v>
      </c>
      <c r="B122" s="7">
        <v>48</v>
      </c>
      <c r="C122" s="7" t="s">
        <v>28</v>
      </c>
      <c r="D122" s="7" t="s">
        <v>120</v>
      </c>
      <c r="E122" s="7">
        <v>5</v>
      </c>
      <c r="F122" s="7">
        <v>-1.97</v>
      </c>
      <c r="G122" s="7">
        <v>-52.42</v>
      </c>
      <c r="H122" s="7">
        <v>-40.700000000000003</v>
      </c>
      <c r="I122" s="7">
        <v>-6.3218722100000013</v>
      </c>
      <c r="J122" s="7"/>
      <c r="K122" s="7"/>
      <c r="L122" s="7"/>
      <c r="M122" s="7"/>
      <c r="N122" s="7"/>
    </row>
    <row r="123" spans="1:14" ht="14.4" x14ac:dyDescent="0.3">
      <c r="A123" s="7">
        <v>17</v>
      </c>
      <c r="B123" s="7">
        <v>48</v>
      </c>
      <c r="C123" s="7" t="s">
        <v>30</v>
      </c>
      <c r="D123" s="7" t="s">
        <v>121</v>
      </c>
      <c r="E123" s="7">
        <v>7</v>
      </c>
      <c r="F123" s="7">
        <v>-1.85</v>
      </c>
      <c r="G123" s="7">
        <v>-56.16</v>
      </c>
      <c r="H123" s="7">
        <v>-56.7</v>
      </c>
      <c r="I123" s="7">
        <v>-6.8254727200000014</v>
      </c>
      <c r="J123" s="7"/>
      <c r="K123" s="7"/>
      <c r="L123" s="7"/>
      <c r="M123" s="7"/>
      <c r="N123" s="7"/>
    </row>
    <row r="124" spans="1:14" ht="14.4" x14ac:dyDescent="0.3">
      <c r="A124" s="7">
        <v>18</v>
      </c>
      <c r="B124" s="7">
        <v>49</v>
      </c>
      <c r="C124" s="7" t="s">
        <v>11</v>
      </c>
      <c r="D124" s="7" t="s">
        <v>122</v>
      </c>
      <c r="E124" s="7">
        <v>10</v>
      </c>
      <c r="F124" s="7">
        <v>-2.61</v>
      </c>
      <c r="G124" s="7">
        <v>-60.83</v>
      </c>
      <c r="H124" s="7">
        <v>-74.599999999999994</v>
      </c>
      <c r="I124" s="7">
        <v>-6.8844786100000004</v>
      </c>
      <c r="J124" s="7"/>
      <c r="K124" s="7"/>
      <c r="L124" s="7"/>
      <c r="M124" s="7"/>
      <c r="N124" s="7"/>
    </row>
    <row r="125" spans="1:14" ht="14.4" x14ac:dyDescent="0.3">
      <c r="A125" s="7">
        <v>19</v>
      </c>
      <c r="B125" s="7">
        <v>49</v>
      </c>
      <c r="C125" s="7" t="s">
        <v>19</v>
      </c>
      <c r="D125" s="7" t="s">
        <v>123</v>
      </c>
      <c r="E125" s="7">
        <v>10</v>
      </c>
      <c r="F125" s="7">
        <v>0.96</v>
      </c>
      <c r="G125" s="7">
        <v>46.29</v>
      </c>
      <c r="H125" s="7">
        <v>18.3</v>
      </c>
      <c r="I125" s="7">
        <v>-5.4686287900000021</v>
      </c>
      <c r="J125" s="7"/>
      <c r="K125" s="7"/>
      <c r="L125" s="7"/>
      <c r="M125" s="7"/>
      <c r="N125" s="7"/>
    </row>
    <row r="126" spans="1:14" ht="14.4" x14ac:dyDescent="0.3">
      <c r="A126" s="7">
        <v>20</v>
      </c>
      <c r="B126" s="7">
        <v>50</v>
      </c>
      <c r="C126" s="7" t="s">
        <v>48</v>
      </c>
      <c r="D126" s="7" t="s">
        <v>124</v>
      </c>
      <c r="E126" s="7">
        <v>10</v>
      </c>
      <c r="F126" s="7">
        <v>-0.41</v>
      </c>
      <c r="G126" s="7">
        <v>-19.71</v>
      </c>
      <c r="H126" s="7">
        <v>-4.5999999999999996</v>
      </c>
      <c r="I126" s="7">
        <v>-6.0103180000000025</v>
      </c>
      <c r="J126" s="7"/>
      <c r="K126" s="7"/>
      <c r="L126" s="7"/>
      <c r="M126" s="7"/>
      <c r="N126" s="7"/>
    </row>
    <row r="127" spans="1:14" ht="14.4" x14ac:dyDescent="0.3">
      <c r="A127" s="7">
        <v>21</v>
      </c>
      <c r="B127" s="7">
        <v>52</v>
      </c>
      <c r="C127" s="7" t="s">
        <v>34</v>
      </c>
      <c r="D127" s="7" t="s">
        <v>125</v>
      </c>
      <c r="E127" s="7">
        <v>15</v>
      </c>
      <c r="F127" s="7">
        <v>-2.09</v>
      </c>
      <c r="G127" s="7">
        <v>-16.37</v>
      </c>
      <c r="H127" s="7">
        <v>-44.7</v>
      </c>
      <c r="I127" s="7">
        <v>-8.0309606200000001</v>
      </c>
      <c r="J127" s="7"/>
      <c r="K127" s="7"/>
      <c r="L127" s="7"/>
      <c r="M127" s="7"/>
      <c r="N127" s="7"/>
    </row>
    <row r="128" spans="1:14" ht="14.4" x14ac:dyDescent="0.3">
      <c r="A128" s="7">
        <v>22</v>
      </c>
      <c r="B128" s="7">
        <v>52</v>
      </c>
      <c r="C128" s="7" t="s">
        <v>15</v>
      </c>
      <c r="D128" s="7" t="s">
        <v>126</v>
      </c>
      <c r="E128" s="7">
        <v>5</v>
      </c>
      <c r="F128" s="7">
        <v>0.6</v>
      </c>
      <c r="G128" s="7">
        <v>16.12</v>
      </c>
      <c r="H128" s="7">
        <v>10.6</v>
      </c>
      <c r="I128" s="7">
        <v>-5.8732390900000029</v>
      </c>
      <c r="J128" s="7"/>
      <c r="K128" s="7"/>
      <c r="L128" s="7"/>
      <c r="M128" s="7"/>
      <c r="N128" s="7"/>
    </row>
    <row r="129" spans="1:14" ht="14.4" x14ac:dyDescent="0.3">
      <c r="A129" s="7">
        <v>23</v>
      </c>
      <c r="B129" s="7">
        <v>50</v>
      </c>
      <c r="C129" s="7" t="s">
        <v>46</v>
      </c>
      <c r="D129" s="7" t="s">
        <v>127</v>
      </c>
      <c r="E129" s="7">
        <v>75</v>
      </c>
      <c r="F129" s="7">
        <v>0.35</v>
      </c>
      <c r="G129" s="7">
        <v>-9.2799999999999994</v>
      </c>
      <c r="H129" s="7">
        <v>5</v>
      </c>
      <c r="I129" s="7">
        <v>-6.0778955000000021</v>
      </c>
      <c r="J129" s="7"/>
      <c r="K129" s="7"/>
      <c r="L129" s="7"/>
      <c r="M129" s="7"/>
      <c r="N129" s="7"/>
    </row>
    <row r="130" spans="1:14" ht="14.4" x14ac:dyDescent="0.3">
      <c r="A130" s="7">
        <v>24</v>
      </c>
      <c r="B130" s="7">
        <v>12</v>
      </c>
      <c r="C130" s="7" t="s">
        <v>19</v>
      </c>
      <c r="D130" s="7" t="s">
        <v>128</v>
      </c>
      <c r="E130" s="7">
        <v>98</v>
      </c>
      <c r="F130" s="7">
        <v>0.9</v>
      </c>
      <c r="G130" s="7">
        <v>2.39</v>
      </c>
      <c r="H130" s="7">
        <v>16</v>
      </c>
      <c r="I130" s="7">
        <v>-5.625411060000002</v>
      </c>
      <c r="J130" s="7"/>
      <c r="K130" s="7"/>
      <c r="L130" s="7"/>
      <c r="M130" s="7"/>
      <c r="N130" s="7"/>
    </row>
    <row r="131" spans="1:14" ht="14.4" x14ac:dyDescent="0.3">
      <c r="A131" s="7">
        <v>25</v>
      </c>
      <c r="B131" s="7">
        <v>13</v>
      </c>
      <c r="C131" s="7" t="s">
        <v>19</v>
      </c>
      <c r="D131" s="7" t="s">
        <v>129</v>
      </c>
      <c r="E131" s="7">
        <v>95</v>
      </c>
      <c r="F131" s="7">
        <v>1.03</v>
      </c>
      <c r="G131" s="7">
        <v>44.54</v>
      </c>
      <c r="H131" s="7">
        <v>15.8</v>
      </c>
      <c r="I131" s="7">
        <v>-6.3560831600000007</v>
      </c>
      <c r="J131" s="7"/>
      <c r="K131" s="7"/>
      <c r="L131" s="7"/>
      <c r="M131" s="7"/>
      <c r="N131" s="7"/>
    </row>
    <row r="132" spans="1:14" ht="14.4" x14ac:dyDescent="0.3">
      <c r="A132" s="7">
        <v>26</v>
      </c>
      <c r="B132" s="7">
        <v>16</v>
      </c>
      <c r="C132" s="7" t="s">
        <v>46</v>
      </c>
      <c r="D132" s="7" t="s">
        <v>130</v>
      </c>
      <c r="E132" s="7">
        <v>95</v>
      </c>
      <c r="F132" s="7">
        <v>1.98</v>
      </c>
      <c r="G132" s="7">
        <v>-31.03</v>
      </c>
      <c r="H132" s="7">
        <v>9.8000000000000007</v>
      </c>
      <c r="I132" s="7">
        <v>-5.5485997000000014</v>
      </c>
      <c r="J132" s="7"/>
      <c r="K132" s="7"/>
      <c r="L132" s="7"/>
      <c r="M132" s="7"/>
      <c r="N132" s="7"/>
    </row>
    <row r="133" spans="1:14" ht="14.4" x14ac:dyDescent="0.3">
      <c r="A133" s="7">
        <v>27</v>
      </c>
      <c r="B133" s="7">
        <v>16</v>
      </c>
      <c r="C133" s="7" t="s">
        <v>52</v>
      </c>
      <c r="D133" s="7" t="s">
        <v>131</v>
      </c>
      <c r="E133" s="7">
        <v>95</v>
      </c>
      <c r="F133" s="7">
        <v>-0.94</v>
      </c>
      <c r="G133" s="7">
        <v>-55.12</v>
      </c>
      <c r="H133" s="7">
        <v>-12.3</v>
      </c>
      <c r="I133" s="7">
        <v>-7.4963541400000011</v>
      </c>
      <c r="J133" s="7"/>
      <c r="K133" s="7"/>
      <c r="L133" s="7"/>
      <c r="M133" s="7"/>
      <c r="N133" s="7"/>
    </row>
    <row r="134" spans="1:14" ht="14.4" x14ac:dyDescent="0.3">
      <c r="A134" s="7">
        <v>28</v>
      </c>
      <c r="B134" s="7">
        <v>16</v>
      </c>
      <c r="C134" s="7" t="s">
        <v>48</v>
      </c>
      <c r="D134" s="7" t="s">
        <v>132</v>
      </c>
      <c r="E134" s="7">
        <v>90</v>
      </c>
      <c r="F134" s="7">
        <v>0.5</v>
      </c>
      <c r="G134" s="7">
        <v>25.57</v>
      </c>
      <c r="H134" s="7">
        <v>6.1</v>
      </c>
      <c r="I134" s="7">
        <v>-5.5431819800000017</v>
      </c>
      <c r="J134" s="7"/>
      <c r="K134" s="7"/>
      <c r="L134" s="7"/>
      <c r="M134" s="7"/>
      <c r="N134" s="7"/>
    </row>
    <row r="135" spans="1:14" ht="14.4" x14ac:dyDescent="0.3">
      <c r="A135" s="7">
        <v>29</v>
      </c>
      <c r="B135" s="7">
        <v>19</v>
      </c>
      <c r="C135" s="7" t="s">
        <v>52</v>
      </c>
      <c r="D135" s="7" t="s">
        <v>133</v>
      </c>
      <c r="E135" s="7">
        <v>95</v>
      </c>
      <c r="F135" s="7">
        <v>1.73</v>
      </c>
      <c r="G135" s="7">
        <v>8.19</v>
      </c>
      <c r="H135" s="7">
        <v>12.4</v>
      </c>
      <c r="I135" s="7">
        <v>-4.541462840000003</v>
      </c>
      <c r="J135" s="7"/>
      <c r="K135" s="7"/>
      <c r="L135" s="7"/>
      <c r="M135" s="7"/>
      <c r="N135" s="7"/>
    </row>
    <row r="136" spans="1:14" ht="14.4" x14ac:dyDescent="0.3">
      <c r="A136" s="7">
        <v>30</v>
      </c>
      <c r="B136" s="7">
        <v>19</v>
      </c>
      <c r="C136" s="7" t="s">
        <v>48</v>
      </c>
      <c r="D136" s="7" t="s">
        <v>134</v>
      </c>
      <c r="E136" s="7">
        <v>95</v>
      </c>
      <c r="F136" s="7">
        <v>0.57999999999999996</v>
      </c>
      <c r="G136" s="7">
        <v>46.34</v>
      </c>
      <c r="H136" s="7">
        <v>8.6999999999999993</v>
      </c>
      <c r="I136" s="7">
        <v>-4.3988799400000032</v>
      </c>
      <c r="J136" s="7"/>
      <c r="K136" s="7"/>
      <c r="L136" s="7"/>
      <c r="M136" s="7"/>
      <c r="N136" s="7"/>
    </row>
    <row r="137" spans="1:14" ht="14.4" x14ac:dyDescent="0.3">
      <c r="A137" s="7">
        <v>31</v>
      </c>
      <c r="B137" s="7">
        <v>22</v>
      </c>
      <c r="C137" s="7" t="s">
        <v>52</v>
      </c>
      <c r="D137" s="7" t="s">
        <v>135</v>
      </c>
      <c r="E137" s="7">
        <v>90</v>
      </c>
      <c r="F137" s="7">
        <v>0.95</v>
      </c>
      <c r="G137" s="7">
        <v>86.92</v>
      </c>
      <c r="H137" s="7">
        <v>9.5</v>
      </c>
      <c r="I137" s="7">
        <v>-4.4111327500000028</v>
      </c>
      <c r="J137" s="7"/>
      <c r="K137" s="7"/>
      <c r="L137" s="7"/>
      <c r="M137" s="7"/>
      <c r="N137" s="7"/>
    </row>
    <row r="138" spans="1:14" ht="14.4" x14ac:dyDescent="0.3">
      <c r="A138" s="7">
        <v>32</v>
      </c>
      <c r="B138" s="7">
        <v>28</v>
      </c>
      <c r="C138" s="7" t="s">
        <v>52</v>
      </c>
      <c r="D138" s="7" t="s">
        <v>136</v>
      </c>
      <c r="E138" s="7">
        <v>95</v>
      </c>
      <c r="F138" s="7">
        <v>2.52</v>
      </c>
      <c r="G138" s="7">
        <v>62.06</v>
      </c>
      <c r="H138" s="7">
        <v>18.7</v>
      </c>
      <c r="I138" s="7">
        <v>-3.0685542300000019</v>
      </c>
      <c r="J138" s="7"/>
      <c r="K138" s="7"/>
      <c r="L138" s="7"/>
      <c r="M138" s="7"/>
      <c r="N138" s="7"/>
    </row>
    <row r="139" spans="1:14" ht="14.4" x14ac:dyDescent="0.3">
      <c r="A139" s="7">
        <v>33</v>
      </c>
      <c r="B139" s="7">
        <v>34</v>
      </c>
      <c r="C139" s="7" t="s">
        <v>19</v>
      </c>
      <c r="D139" s="7" t="s">
        <v>137</v>
      </c>
      <c r="E139" s="7">
        <v>100</v>
      </c>
      <c r="F139" s="7">
        <v>-0.69</v>
      </c>
      <c r="G139" s="7">
        <v>-5.09</v>
      </c>
      <c r="H139" s="7">
        <v>-45.4</v>
      </c>
      <c r="I139" s="7">
        <v>-5.7918888500000021</v>
      </c>
      <c r="J139" s="7"/>
      <c r="K139" s="7"/>
      <c r="L139" s="7"/>
      <c r="M139" s="7"/>
      <c r="N139" s="7"/>
    </row>
    <row r="140" spans="1:14" ht="14.4" x14ac:dyDescent="0.3">
      <c r="A140" s="7">
        <v>34</v>
      </c>
      <c r="B140" s="7">
        <v>37</v>
      </c>
      <c r="C140" s="7" t="s">
        <v>34</v>
      </c>
      <c r="D140" s="7" t="s">
        <v>138</v>
      </c>
      <c r="E140" s="7">
        <v>100</v>
      </c>
      <c r="F140" s="7">
        <v>-0.35</v>
      </c>
      <c r="G140" s="7">
        <v>43.34</v>
      </c>
      <c r="H140" s="7">
        <v>-16.899999999999999</v>
      </c>
      <c r="I140" s="7">
        <v>-5.2959913100000016</v>
      </c>
      <c r="J140" s="7"/>
      <c r="K140" s="7"/>
      <c r="L140" s="7"/>
      <c r="M140" s="7"/>
      <c r="N140" s="7"/>
    </row>
    <row r="141" spans="1:14" ht="14.4" x14ac:dyDescent="0.3">
      <c r="A141" s="7">
        <v>35</v>
      </c>
      <c r="B141" s="7">
        <v>40</v>
      </c>
      <c r="C141" s="7" t="s">
        <v>46</v>
      </c>
      <c r="D141" s="7" t="s">
        <v>139</v>
      </c>
      <c r="E141" s="7">
        <v>90</v>
      </c>
      <c r="F141" s="7">
        <v>1.1000000000000001</v>
      </c>
      <c r="G141" s="7">
        <v>66.23</v>
      </c>
      <c r="H141" s="7">
        <v>0.9</v>
      </c>
      <c r="I141" s="7">
        <v>-5.0474492400000024</v>
      </c>
      <c r="J141" s="7"/>
      <c r="K141" s="7"/>
      <c r="L141" s="7"/>
      <c r="M141" s="7"/>
      <c r="N141" s="7"/>
    </row>
    <row r="142" spans="1:14" ht="14.4" x14ac:dyDescent="0.3">
      <c r="A142" s="7">
        <v>36</v>
      </c>
      <c r="B142" s="7">
        <v>40</v>
      </c>
      <c r="C142" s="7" t="s">
        <v>48</v>
      </c>
      <c r="D142" s="7" t="s">
        <v>140</v>
      </c>
      <c r="E142" s="7">
        <v>100</v>
      </c>
      <c r="F142" s="7">
        <v>0.27</v>
      </c>
      <c r="G142" s="7">
        <v>47.54</v>
      </c>
      <c r="H142" s="7">
        <v>16.7</v>
      </c>
      <c r="I142" s="7">
        <v>-5.1776492700000016</v>
      </c>
      <c r="J142" s="7"/>
      <c r="K142" s="7"/>
      <c r="L142" s="7"/>
      <c r="M142" s="7"/>
      <c r="N142" s="7"/>
    </row>
    <row r="143" spans="1:14" ht="14.4" x14ac:dyDescent="0.3">
      <c r="A143" s="7">
        <v>37</v>
      </c>
      <c r="B143" s="7">
        <v>43</v>
      </c>
      <c r="C143" s="7" t="s">
        <v>46</v>
      </c>
      <c r="D143" s="7" t="s">
        <v>141</v>
      </c>
      <c r="E143" s="7">
        <v>100</v>
      </c>
      <c r="F143" s="7">
        <v>0.36</v>
      </c>
      <c r="G143" s="7">
        <v>12.36</v>
      </c>
      <c r="H143" s="7">
        <v>5</v>
      </c>
      <c r="I143" s="7">
        <v>-5.3721888900000021</v>
      </c>
      <c r="J143" s="7"/>
      <c r="K143" s="7"/>
      <c r="L143" s="7"/>
      <c r="M143" s="7"/>
      <c r="N143" s="7"/>
    </row>
    <row r="144" spans="1:14" ht="14.4" x14ac:dyDescent="0.3">
      <c r="A144" s="7">
        <v>38</v>
      </c>
      <c r="B144" s="7">
        <v>43</v>
      </c>
      <c r="C144" s="7" t="s">
        <v>52</v>
      </c>
      <c r="D144" s="7" t="s">
        <v>142</v>
      </c>
      <c r="E144" s="7">
        <v>90</v>
      </c>
      <c r="F144" s="7">
        <v>2.35</v>
      </c>
      <c r="G144" s="7">
        <v>77.53</v>
      </c>
      <c r="H144" s="7">
        <v>16.399999999999999</v>
      </c>
      <c r="I144" s="7">
        <v>-4.7638743600000026</v>
      </c>
      <c r="J144" s="7"/>
      <c r="K144" s="7"/>
      <c r="L144" s="7"/>
      <c r="M144" s="7"/>
      <c r="N144" s="7"/>
    </row>
    <row r="145" spans="1:15" ht="14.4" x14ac:dyDescent="0.3">
      <c r="A145" s="7">
        <v>39</v>
      </c>
      <c r="B145" s="7">
        <v>43</v>
      </c>
      <c r="C145" s="7" t="s">
        <v>48</v>
      </c>
      <c r="D145" s="7" t="s">
        <v>143</v>
      </c>
      <c r="E145" s="7">
        <v>90</v>
      </c>
      <c r="F145" s="7">
        <v>-0.23</v>
      </c>
      <c r="G145" s="7">
        <v>-15.24</v>
      </c>
      <c r="H145" s="7">
        <v>8.1999999999999993</v>
      </c>
      <c r="I145" s="7">
        <v>-5.2103484200000025</v>
      </c>
      <c r="J145" s="7"/>
      <c r="K145" s="7"/>
      <c r="L145" s="7"/>
      <c r="M145" s="7"/>
      <c r="N145" s="7"/>
    </row>
    <row r="146" spans="1:15" ht="14.4" x14ac:dyDescent="0.3">
      <c r="A146" s="7">
        <v>40</v>
      </c>
      <c r="B146" s="7">
        <v>51</v>
      </c>
      <c r="C146" s="7" t="s">
        <v>11</v>
      </c>
      <c r="D146" s="7" t="s">
        <v>144</v>
      </c>
      <c r="E146" s="7">
        <v>95</v>
      </c>
      <c r="F146" s="7">
        <v>0.03</v>
      </c>
      <c r="G146" s="7">
        <v>17.399999999999999</v>
      </c>
      <c r="H146" s="7">
        <v>16.8</v>
      </c>
      <c r="I146" s="7">
        <v>-4.8620579400000024</v>
      </c>
      <c r="J146" s="7"/>
      <c r="K146" s="7"/>
      <c r="L146" s="7"/>
      <c r="M146" s="7"/>
      <c r="N146" s="7"/>
    </row>
    <row r="147" spans="1:15" ht="14.4" x14ac:dyDescent="0.3">
      <c r="A147" s="7">
        <v>41</v>
      </c>
      <c r="B147" s="7">
        <v>51</v>
      </c>
      <c r="C147" s="7" t="s">
        <v>19</v>
      </c>
      <c r="D147" s="7" t="s">
        <v>145</v>
      </c>
      <c r="E147" s="7">
        <v>98</v>
      </c>
      <c r="F147" s="7"/>
      <c r="G147" s="7"/>
      <c r="H147" s="7"/>
      <c r="I147" s="7"/>
      <c r="J147" s="7"/>
    </row>
    <row r="148" spans="1:15" ht="14.4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</row>
    <row r="149" spans="1:15" ht="14.4" x14ac:dyDescent="0.3">
      <c r="A149" s="26" t="s">
        <v>150</v>
      </c>
      <c r="B149" s="7" t="s">
        <v>151</v>
      </c>
      <c r="C149" s="7" t="s">
        <v>152</v>
      </c>
      <c r="D149" s="7" t="s">
        <v>169</v>
      </c>
      <c r="E149" s="7"/>
      <c r="F149" s="7">
        <v>0.72355530643731991</v>
      </c>
      <c r="G149" s="7">
        <v>0.6687418645948433</v>
      </c>
      <c r="H149" s="7">
        <v>0.49942308271961711</v>
      </c>
      <c r="I149" s="7">
        <v>0.63191731117565653</v>
      </c>
      <c r="J149" s="7"/>
    </row>
    <row r="150" spans="1:15" ht="14.4" x14ac:dyDescent="0.3">
      <c r="A150" s="7"/>
      <c r="B150" s="7"/>
      <c r="C150" s="7"/>
      <c r="D150" s="7"/>
      <c r="E150" s="7" t="s">
        <v>59</v>
      </c>
      <c r="F150" s="7">
        <v>0.52353228147360387</v>
      </c>
      <c r="G150" s="7">
        <v>0.44721568146178775</v>
      </c>
      <c r="H150" s="7">
        <v>0.24942341555316552</v>
      </c>
      <c r="I150" s="7">
        <v>0.39931948816347151</v>
      </c>
      <c r="J150" s="7"/>
    </row>
    <row r="151" spans="1:15" s="5" customFormat="1" ht="16.2" x14ac:dyDescent="0.3">
      <c r="A151" s="7"/>
      <c r="B151" s="7"/>
      <c r="C151" s="7"/>
      <c r="D151" s="7"/>
      <c r="E151" s="7" t="s">
        <v>170</v>
      </c>
      <c r="F151" s="33" t="s">
        <v>8</v>
      </c>
      <c r="G151" s="33" t="s">
        <v>62</v>
      </c>
      <c r="H151" s="33" t="s">
        <v>61</v>
      </c>
      <c r="I151" s="34" t="s">
        <v>60</v>
      </c>
      <c r="J151" s="28"/>
      <c r="K151" s="28"/>
      <c r="L151" s="28"/>
      <c r="M151" s="28"/>
      <c r="N151" s="28"/>
    </row>
    <row r="152" spans="1:15" ht="28.8" x14ac:dyDescent="0.3">
      <c r="A152" s="28"/>
      <c r="B152" s="28" t="s">
        <v>4</v>
      </c>
      <c r="C152" s="28" t="s">
        <v>5</v>
      </c>
      <c r="D152" s="28" t="s">
        <v>6</v>
      </c>
      <c r="E152" s="28" t="s">
        <v>7</v>
      </c>
      <c r="F152" s="33"/>
      <c r="G152" s="33"/>
      <c r="H152" s="33"/>
      <c r="I152" s="34"/>
      <c r="J152" s="7"/>
      <c r="K152" s="7" t="s">
        <v>171</v>
      </c>
      <c r="L152" s="7" t="s">
        <v>8</v>
      </c>
      <c r="M152" s="7" t="s">
        <v>62</v>
      </c>
      <c r="N152" s="7" t="s">
        <v>61</v>
      </c>
      <c r="O152" s="25" t="s">
        <v>60</v>
      </c>
    </row>
    <row r="153" spans="1:15" ht="14.4" x14ac:dyDescent="0.3">
      <c r="A153" s="7">
        <v>0</v>
      </c>
      <c r="B153" s="7"/>
      <c r="C153" s="7" t="s">
        <v>9</v>
      </c>
      <c r="D153" s="7" t="s">
        <v>153</v>
      </c>
      <c r="E153" s="7">
        <v>79</v>
      </c>
      <c r="F153" s="7"/>
      <c r="G153" s="7">
        <v>0</v>
      </c>
      <c r="H153" s="7"/>
      <c r="I153" s="7">
        <v>0</v>
      </c>
      <c r="J153" s="7"/>
      <c r="K153" s="7" t="s">
        <v>62</v>
      </c>
      <c r="L153" s="7">
        <f>(CORREL(G$154:G$168,F$154:F$168))^2</f>
        <v>0.41660019152030459</v>
      </c>
      <c r="M153" s="7">
        <f>CORREL(G$154:G$168,G$154:G$168)</f>
        <v>1</v>
      </c>
      <c r="N153" s="7">
        <f>(CORREL(G$154:G$168,H$154:H$168))^2</f>
        <v>0.40078746130987564</v>
      </c>
      <c r="O153" s="19">
        <f>(CORREL(G$154:G$168,I$154:I$168))^2</f>
        <v>0.33931074819002177</v>
      </c>
    </row>
    <row r="154" spans="1:15" ht="14.4" x14ac:dyDescent="0.3">
      <c r="A154" s="7">
        <v>1</v>
      </c>
      <c r="B154" s="7">
        <v>3</v>
      </c>
      <c r="C154" s="7" t="s">
        <v>13</v>
      </c>
      <c r="D154" s="7" t="s">
        <v>154</v>
      </c>
      <c r="E154" s="7">
        <v>9</v>
      </c>
      <c r="F154" s="7">
        <v>-2.25</v>
      </c>
      <c r="G154" s="7">
        <v>-63.57</v>
      </c>
      <c r="H154" s="7">
        <v>-15.4</v>
      </c>
      <c r="I154" s="7">
        <v>-0.95660423999999977</v>
      </c>
      <c r="J154" s="7"/>
      <c r="K154" s="7" t="s">
        <v>61</v>
      </c>
      <c r="L154" s="7">
        <f>(CORREL(H$154:H$168,F$154:F$168))^2</f>
        <v>9.8824972798958063E-2</v>
      </c>
      <c r="M154" s="7">
        <f>(CORREL(H$154:H$168,G$154:G$168))^2</f>
        <v>0.40078746130987564</v>
      </c>
      <c r="N154" s="7">
        <f>(CORREL(H$154:H$168,H$154:H$168))^2</f>
        <v>1</v>
      </c>
      <c r="O154" s="19">
        <f>(CORREL(H$154:H$168,I$154:I$168))^2</f>
        <v>0.51997240011753121</v>
      </c>
    </row>
    <row r="155" spans="1:15" ht="14.4" x14ac:dyDescent="0.3">
      <c r="A155" s="7">
        <v>2</v>
      </c>
      <c r="B155" s="7">
        <v>3</v>
      </c>
      <c r="C155" s="7" t="s">
        <v>34</v>
      </c>
      <c r="D155" s="7" t="s">
        <v>155</v>
      </c>
      <c r="E155" s="7">
        <v>27</v>
      </c>
      <c r="F155" s="7">
        <v>-1.88</v>
      </c>
      <c r="G155" s="7">
        <v>-65.88</v>
      </c>
      <c r="H155" s="7">
        <v>-7.9</v>
      </c>
      <c r="I155" s="7">
        <v>-0.53935449999999929</v>
      </c>
      <c r="J155" s="7"/>
      <c r="K155" s="26" t="s">
        <v>60</v>
      </c>
      <c r="L155" s="7">
        <f>(CORREL(I$154:I$168,F$154:F$168))^2</f>
        <v>0.31908955096901731</v>
      </c>
      <c r="M155" s="7">
        <f>(CORREL(I$154:I$168,G$154:G$168))^2</f>
        <v>0.33931074819002177</v>
      </c>
      <c r="N155" s="7">
        <f>(CORREL(I$154:I$168,H$154:H$168))^2</f>
        <v>0.51997240011753121</v>
      </c>
      <c r="O155" s="21">
        <f>(CORREL(I$154:I$168,I$154:I$168))^2</f>
        <v>1.0000000000000004</v>
      </c>
    </row>
    <row r="156" spans="1:15" ht="14.4" x14ac:dyDescent="0.3">
      <c r="A156" s="7">
        <v>3</v>
      </c>
      <c r="B156" s="7">
        <v>4</v>
      </c>
      <c r="C156" s="7" t="s">
        <v>28</v>
      </c>
      <c r="D156" s="7" t="s">
        <v>156</v>
      </c>
      <c r="E156" s="7">
        <v>50</v>
      </c>
      <c r="F156" s="7">
        <v>-1.34</v>
      </c>
      <c r="G156" s="7">
        <v>1.56</v>
      </c>
      <c r="H156" s="7">
        <v>1.4</v>
      </c>
      <c r="I156" s="7">
        <v>9.7772450000000122E-2</v>
      </c>
      <c r="J156" s="7"/>
      <c r="K156" s="7"/>
      <c r="L156" s="7"/>
      <c r="M156" s="7"/>
      <c r="N156" s="7"/>
    </row>
    <row r="157" spans="1:15" ht="14.4" x14ac:dyDescent="0.3">
      <c r="A157" s="7">
        <v>4</v>
      </c>
      <c r="B157" s="7">
        <v>50</v>
      </c>
      <c r="C157" s="7" t="s">
        <v>46</v>
      </c>
      <c r="D157" s="7" t="s">
        <v>157</v>
      </c>
      <c r="E157" s="7">
        <v>51</v>
      </c>
      <c r="F157" s="7">
        <v>-0.56000000000000005</v>
      </c>
      <c r="G157" s="7">
        <v>-2.39</v>
      </c>
      <c r="H157" s="7">
        <v>-19.399999999999999</v>
      </c>
      <c r="I157" s="7">
        <v>-1.2367449600000002</v>
      </c>
      <c r="J157" s="7"/>
      <c r="K157" s="7"/>
      <c r="L157" s="7"/>
      <c r="M157" s="7"/>
      <c r="N157" s="7"/>
    </row>
    <row r="158" spans="1:15" ht="14.4" x14ac:dyDescent="0.3">
      <c r="A158" s="7">
        <v>5</v>
      </c>
      <c r="B158" s="7">
        <v>52</v>
      </c>
      <c r="C158" s="7" t="s">
        <v>34</v>
      </c>
      <c r="D158" s="7" t="s">
        <v>158</v>
      </c>
      <c r="E158" s="7">
        <v>18</v>
      </c>
      <c r="F158" s="7">
        <v>-1.1499999999999999</v>
      </c>
      <c r="G158" s="7">
        <v>-85.57</v>
      </c>
      <c r="H158" s="7">
        <v>-69.8</v>
      </c>
      <c r="I158" s="7">
        <v>-1.6763470200000004</v>
      </c>
      <c r="J158" s="7"/>
      <c r="K158" s="7"/>
      <c r="L158" s="7"/>
      <c r="M158" s="7"/>
      <c r="N158" s="7"/>
    </row>
    <row r="159" spans="1:15" ht="14.4" x14ac:dyDescent="0.3">
      <c r="A159" s="7">
        <v>6</v>
      </c>
      <c r="B159" s="7">
        <v>55</v>
      </c>
      <c r="C159" s="7" t="s">
        <v>15</v>
      </c>
      <c r="D159" s="7" t="s">
        <v>159</v>
      </c>
      <c r="E159" s="7">
        <v>61</v>
      </c>
      <c r="F159" s="7">
        <v>1.1100000000000001</v>
      </c>
      <c r="G159" s="7">
        <v>-26.75</v>
      </c>
      <c r="H159" s="7">
        <v>-20.100000000000001</v>
      </c>
      <c r="I159" s="7">
        <v>-1.0165521500000003</v>
      </c>
      <c r="J159" s="7"/>
      <c r="K159" s="7"/>
      <c r="L159" s="7"/>
      <c r="M159" s="7"/>
      <c r="N159" s="7"/>
    </row>
    <row r="160" spans="1:15" ht="14.4" x14ac:dyDescent="0.3">
      <c r="A160" s="7">
        <v>7</v>
      </c>
      <c r="B160" s="7">
        <v>61</v>
      </c>
      <c r="C160" s="7" t="s">
        <v>46</v>
      </c>
      <c r="D160" s="7" t="s">
        <v>160</v>
      </c>
      <c r="E160" s="7">
        <v>67</v>
      </c>
      <c r="F160" s="7">
        <v>-2.04</v>
      </c>
      <c r="G160" s="7">
        <v>11.5</v>
      </c>
      <c r="H160" s="7">
        <v>-15.3</v>
      </c>
      <c r="I160" s="7">
        <v>-1.4509281299999999</v>
      </c>
      <c r="J160" s="7"/>
      <c r="K160" s="7"/>
      <c r="L160" s="7"/>
      <c r="M160" s="7"/>
      <c r="N160" s="7"/>
    </row>
    <row r="161" spans="1:14" ht="14.4" x14ac:dyDescent="0.3">
      <c r="A161" s="7">
        <v>8</v>
      </c>
      <c r="B161" s="7">
        <v>13</v>
      </c>
      <c r="C161" s="7" t="s">
        <v>19</v>
      </c>
      <c r="D161" s="7" t="s">
        <v>161</v>
      </c>
      <c r="E161" s="7">
        <v>74</v>
      </c>
      <c r="F161" s="7">
        <v>-2E-3</v>
      </c>
      <c r="G161" s="7">
        <v>5.95</v>
      </c>
      <c r="H161" s="7">
        <v>-17.399999999999999</v>
      </c>
      <c r="I161" s="7">
        <v>-0.41510514999999937</v>
      </c>
      <c r="J161" s="7"/>
      <c r="K161" s="7"/>
      <c r="L161" s="7"/>
      <c r="M161" s="7"/>
      <c r="N161" s="7"/>
    </row>
    <row r="162" spans="1:14" ht="14.4" x14ac:dyDescent="0.3">
      <c r="A162" s="7">
        <v>9</v>
      </c>
      <c r="B162" s="7">
        <v>16</v>
      </c>
      <c r="C162" s="7" t="s">
        <v>15</v>
      </c>
      <c r="D162" s="7" t="s">
        <v>162</v>
      </c>
      <c r="E162" s="7">
        <v>81</v>
      </c>
      <c r="F162" s="7">
        <v>0.59</v>
      </c>
      <c r="G162" s="7">
        <v>-3.09</v>
      </c>
      <c r="H162" s="7">
        <v>-28.5</v>
      </c>
      <c r="I162" s="7">
        <v>-0.15219353999999963</v>
      </c>
      <c r="J162" s="7"/>
      <c r="K162" s="7"/>
      <c r="L162" s="7"/>
      <c r="M162" s="7"/>
      <c r="N162" s="7"/>
    </row>
    <row r="163" spans="1:14" ht="14.4" x14ac:dyDescent="0.3">
      <c r="A163" s="7">
        <v>10</v>
      </c>
      <c r="B163" s="7">
        <v>66</v>
      </c>
      <c r="C163" s="7" t="s">
        <v>21</v>
      </c>
      <c r="D163" s="7" t="s">
        <v>163</v>
      </c>
      <c r="E163" s="7">
        <v>70</v>
      </c>
      <c r="F163" s="7">
        <v>-0.09</v>
      </c>
      <c r="G163" s="7">
        <v>-22.63</v>
      </c>
      <c r="H163" s="7">
        <v>1.6</v>
      </c>
      <c r="I163" s="7">
        <v>-4.2569199999999974E-3</v>
      </c>
      <c r="J163" s="7"/>
      <c r="K163" s="7"/>
      <c r="L163" s="7"/>
      <c r="M163" s="7"/>
      <c r="N163" s="7"/>
    </row>
    <row r="164" spans="1:14" ht="14.4" x14ac:dyDescent="0.3">
      <c r="A164" s="7">
        <v>11</v>
      </c>
      <c r="B164" s="7">
        <v>71</v>
      </c>
      <c r="C164" s="7" t="s">
        <v>34</v>
      </c>
      <c r="D164" s="7" t="s">
        <v>164</v>
      </c>
      <c r="E164" s="7">
        <v>84</v>
      </c>
      <c r="F164" s="7">
        <v>-0.34</v>
      </c>
      <c r="G164" s="7">
        <v>-33.270000000000003</v>
      </c>
      <c r="H164" s="7">
        <v>-30.7</v>
      </c>
      <c r="I164" s="7">
        <v>-0.2322708</v>
      </c>
      <c r="J164" s="7"/>
      <c r="K164" s="7"/>
      <c r="L164" s="7"/>
      <c r="M164" s="7"/>
      <c r="N164" s="7"/>
    </row>
    <row r="165" spans="1:14" ht="14.4" x14ac:dyDescent="0.3">
      <c r="A165" s="7">
        <v>12</v>
      </c>
      <c r="B165" s="7">
        <v>85</v>
      </c>
      <c r="C165" s="7" t="s">
        <v>52</v>
      </c>
      <c r="D165" s="7" t="s">
        <v>165</v>
      </c>
      <c r="E165" s="7">
        <v>72</v>
      </c>
      <c r="F165" s="7">
        <v>-0.35</v>
      </c>
      <c r="G165" s="7">
        <v>8.83</v>
      </c>
      <c r="H165" s="7">
        <v>5.4</v>
      </c>
      <c r="I165" s="7">
        <v>-0.3346623700000001</v>
      </c>
      <c r="J165" s="7"/>
      <c r="K165" s="7"/>
      <c r="L165" s="7"/>
      <c r="M165" s="7"/>
      <c r="N165" s="7"/>
    </row>
    <row r="166" spans="1:14" ht="14.4" x14ac:dyDescent="0.3">
      <c r="A166" s="7">
        <v>13</v>
      </c>
      <c r="B166" s="7">
        <v>24</v>
      </c>
      <c r="C166" s="7" t="s">
        <v>48</v>
      </c>
      <c r="D166" s="7" t="s">
        <v>166</v>
      </c>
      <c r="E166" s="7">
        <v>95</v>
      </c>
      <c r="F166" s="7">
        <v>1.42</v>
      </c>
      <c r="G166" s="7">
        <v>78.03</v>
      </c>
      <c r="H166" s="7">
        <v>11.9</v>
      </c>
      <c r="I166" s="7">
        <v>4.9355260000000456E-2</v>
      </c>
      <c r="J166" s="7"/>
      <c r="K166" s="7"/>
      <c r="L166" s="7"/>
      <c r="M166" s="7"/>
      <c r="N166" s="7"/>
    </row>
    <row r="167" spans="1:14" ht="14.4" x14ac:dyDescent="0.3">
      <c r="A167" s="7">
        <v>14</v>
      </c>
      <c r="B167" s="7">
        <v>25</v>
      </c>
      <c r="C167" s="7" t="s">
        <v>52</v>
      </c>
      <c r="D167" s="7" t="s">
        <v>167</v>
      </c>
      <c r="E167" s="7">
        <v>95</v>
      </c>
      <c r="F167" s="7">
        <v>1.66</v>
      </c>
      <c r="G167" s="7">
        <v>84.35</v>
      </c>
      <c r="H167" s="7">
        <v>18.399999999999999</v>
      </c>
      <c r="I167" s="7">
        <v>0.96311138000000018</v>
      </c>
      <c r="J167" s="7"/>
      <c r="K167" s="7"/>
      <c r="L167" s="7"/>
      <c r="M167" s="7"/>
      <c r="N167" s="7"/>
    </row>
    <row r="168" spans="1:14" ht="14.4" x14ac:dyDescent="0.3">
      <c r="A168" s="7">
        <v>15</v>
      </c>
      <c r="B168" s="7">
        <v>65</v>
      </c>
      <c r="C168" s="7" t="s">
        <v>34</v>
      </c>
      <c r="D168" s="7" t="s">
        <v>168</v>
      </c>
      <c r="E168" s="7">
        <v>90</v>
      </c>
      <c r="F168" s="7">
        <v>-0.59</v>
      </c>
      <c r="G168" s="7">
        <v>-63.76</v>
      </c>
      <c r="H168" s="7">
        <v>-1.7</v>
      </c>
      <c r="I168" s="7">
        <v>-0.27557624000000014</v>
      </c>
      <c r="J168" s="7"/>
      <c r="K168" s="7"/>
      <c r="L168" s="7"/>
      <c r="M168" s="7"/>
      <c r="N168" s="7"/>
    </row>
    <row r="169" spans="1:14" ht="14.4" x14ac:dyDescent="0.3">
      <c r="A169" s="7"/>
      <c r="B169" s="7"/>
      <c r="C169" s="7"/>
      <c r="D169" s="7"/>
      <c r="E169" s="7"/>
      <c r="F169" s="7"/>
      <c r="G169" s="7"/>
      <c r="H169" s="7"/>
      <c r="I169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Chasin</dc:creator>
  <cp:lastModifiedBy>Lawrence Chasin</cp:lastModifiedBy>
  <dcterms:created xsi:type="dcterms:W3CDTF">2017-05-29T01:33:35Z</dcterms:created>
  <dcterms:modified xsi:type="dcterms:W3CDTF">2017-10-23T04:35:42Z</dcterms:modified>
</cp:coreProperties>
</file>