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8028"/>
  <workbookPr showInkAnnotation="0" autoCompressPictures="0"/>
  <bookViews>
    <workbookView xWindow="0" yWindow="0" windowWidth="25600" windowHeight="16060" tabRatio="500" activeTab="1"/>
  </bookViews>
  <sheets>
    <sheet name="Supp Table 1" sheetId="9" r:id="rId1"/>
    <sheet name="Supp Table 2" sheetId="1" r:id="rId2"/>
    <sheet name="Supp Table 3" sheetId="5" r:id="rId3"/>
    <sheet name="Supp Table 4" sheetId="6" r:id="rId4"/>
    <sheet name="Supp Table 5" sheetId="2" r:id="rId5"/>
    <sheet name="Supp Table 6" sheetId="8" r:id="rId6"/>
  </sheet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P10" i="6" l="1"/>
  <c r="Q10" i="6"/>
  <c r="R10" i="6"/>
  <c r="S10" i="6"/>
  <c r="U10" i="6"/>
  <c r="P9" i="6"/>
  <c r="Q9" i="6"/>
  <c r="R9" i="6"/>
  <c r="S9" i="6"/>
  <c r="U9" i="6"/>
  <c r="P8" i="6"/>
  <c r="Q8" i="6"/>
  <c r="R8" i="6"/>
  <c r="S8" i="6"/>
  <c r="U8" i="6"/>
  <c r="P7" i="6"/>
  <c r="Q7" i="6"/>
  <c r="R7" i="6"/>
  <c r="S7" i="6"/>
  <c r="U7" i="6"/>
  <c r="P6" i="6"/>
  <c r="Q6" i="6"/>
  <c r="R6" i="6"/>
  <c r="S6" i="6"/>
  <c r="U6" i="6"/>
  <c r="M215" i="1"/>
  <c r="M214" i="1"/>
  <c r="M213" i="1"/>
  <c r="I24" i="2"/>
  <c r="I23" i="2"/>
  <c r="I22" i="2"/>
  <c r="I21" i="2"/>
  <c r="I17" i="2"/>
  <c r="I16" i="2"/>
  <c r="I15" i="2"/>
  <c r="J23" i="2"/>
  <c r="J22" i="2"/>
  <c r="J21" i="2"/>
  <c r="I18" i="2"/>
  <c r="J17" i="2"/>
  <c r="J16" i="2"/>
  <c r="J15" i="2"/>
</calcChain>
</file>

<file path=xl/sharedStrings.xml><?xml version="1.0" encoding="utf-8"?>
<sst xmlns="http://schemas.openxmlformats.org/spreadsheetml/2006/main" count="4514" uniqueCount="983">
  <si>
    <t>Organ</t>
  </si>
  <si>
    <t>Sex</t>
  </si>
  <si>
    <t>Library</t>
  </si>
  <si>
    <t>Human</t>
  </si>
  <si>
    <t>Brain</t>
  </si>
  <si>
    <t>Female1</t>
  </si>
  <si>
    <t>2134sTS</t>
  </si>
  <si>
    <t>Male1</t>
  </si>
  <si>
    <t>2131sTS</t>
  </si>
  <si>
    <t>Heart</t>
  </si>
  <si>
    <t>872sTS</t>
  </si>
  <si>
    <t>2128sTS</t>
  </si>
  <si>
    <t>Male2</t>
  </si>
  <si>
    <t>362sTS</t>
  </si>
  <si>
    <t>Kidney</t>
  </si>
  <si>
    <t>873sTS</t>
  </si>
  <si>
    <t>614sTS</t>
  </si>
  <si>
    <t>2129sTS</t>
  </si>
  <si>
    <t>Liver</t>
  </si>
  <si>
    <t>874sTS</t>
  </si>
  <si>
    <t>521sTS</t>
  </si>
  <si>
    <t>Ovary</t>
  </si>
  <si>
    <t>Testis</t>
  </si>
  <si>
    <t>2130sTS</t>
  </si>
  <si>
    <t>719sTS</t>
  </si>
  <si>
    <t>Mouse</t>
  </si>
  <si>
    <t>1948sTS</t>
  </si>
  <si>
    <t>Female2</t>
  </si>
  <si>
    <t>1960sTS</t>
  </si>
  <si>
    <t>1944sTS</t>
  </si>
  <si>
    <t>1954sTS</t>
  </si>
  <si>
    <t>1950sTS</t>
  </si>
  <si>
    <t>2669sTS</t>
  </si>
  <si>
    <t>1956sTS</t>
  </si>
  <si>
    <t>2663sTS</t>
  </si>
  <si>
    <t>1951sTS</t>
  </si>
  <si>
    <t>2665sTS</t>
  </si>
  <si>
    <t>2664sTS</t>
  </si>
  <si>
    <t>1952sTS</t>
  </si>
  <si>
    <t>1962sTS</t>
  </si>
  <si>
    <t>1946sTS</t>
  </si>
  <si>
    <t>1958sTS</t>
  </si>
  <si>
    <t>1953sTS</t>
  </si>
  <si>
    <t>1963sTS</t>
  </si>
  <si>
    <t>1947sTS</t>
  </si>
  <si>
    <t>1959sTS</t>
  </si>
  <si>
    <t>Opossum</t>
  </si>
  <si>
    <t>3957sTS</t>
  </si>
  <si>
    <t>3951sTS</t>
  </si>
  <si>
    <t>3959sTS</t>
  </si>
  <si>
    <t>3996sTS</t>
  </si>
  <si>
    <t>3953sTS</t>
  </si>
  <si>
    <t>3990sTS</t>
  </si>
  <si>
    <t>3960sTS</t>
  </si>
  <si>
    <t>3998sTS</t>
  </si>
  <si>
    <t>3954sTS</t>
  </si>
  <si>
    <t>3992sTS</t>
  </si>
  <si>
    <t>3961sTS</t>
  </si>
  <si>
    <t>3997sTS</t>
  </si>
  <si>
    <t>3955sTS</t>
  </si>
  <si>
    <t>3991sTS</t>
  </si>
  <si>
    <t>3999sTS</t>
  </si>
  <si>
    <t>3956sTS</t>
  </si>
  <si>
    <t>3993sTS</t>
  </si>
  <si>
    <t>Platypus</t>
  </si>
  <si>
    <t>487sTS</t>
  </si>
  <si>
    <t>655sTS</t>
  </si>
  <si>
    <t>739sTS</t>
  </si>
  <si>
    <t>1404sTS</t>
  </si>
  <si>
    <t>501sTS</t>
  </si>
  <si>
    <t>657sTS</t>
  </si>
  <si>
    <t>1400sTS</t>
  </si>
  <si>
    <t>1406sTS</t>
  </si>
  <si>
    <t>482sTS</t>
  </si>
  <si>
    <t>658sTS</t>
  </si>
  <si>
    <t>1402sTS</t>
  </si>
  <si>
    <t>1408sTS</t>
  </si>
  <si>
    <t>486sTS</t>
  </si>
  <si>
    <t>659sTS</t>
  </si>
  <si>
    <t>1401sTS</t>
  </si>
  <si>
    <t>1407sTS</t>
  </si>
  <si>
    <t>746sTS</t>
  </si>
  <si>
    <t>748sTS</t>
  </si>
  <si>
    <t>1403sTS</t>
  </si>
  <si>
    <t>1409sTS</t>
  </si>
  <si>
    <t>Chicken</t>
  </si>
  <si>
    <t>577sTS</t>
  </si>
  <si>
    <t>783sTS</t>
  </si>
  <si>
    <t>653sTS</t>
  </si>
  <si>
    <t>922sTS</t>
  </si>
  <si>
    <t>560sTS</t>
  </si>
  <si>
    <t>785sTS</t>
  </si>
  <si>
    <t>650sTS</t>
  </si>
  <si>
    <t>919sTS</t>
  </si>
  <si>
    <t>559sTS</t>
  </si>
  <si>
    <t>784sTS</t>
  </si>
  <si>
    <t>555sTS</t>
  </si>
  <si>
    <t>918sTS</t>
  </si>
  <si>
    <t>558sTS</t>
  </si>
  <si>
    <t>786sTS</t>
  </si>
  <si>
    <t>554sTS</t>
  </si>
  <si>
    <t>917sTS</t>
  </si>
  <si>
    <t>561sTS</t>
  </si>
  <si>
    <t>787sTSb</t>
  </si>
  <si>
    <t>642sTS</t>
  </si>
  <si>
    <t>920sTS</t>
  </si>
  <si>
    <t>1696sTS</t>
  </si>
  <si>
    <t>1703sTS</t>
  </si>
  <si>
    <t>Female3</t>
  </si>
  <si>
    <t>1268sTS</t>
  </si>
  <si>
    <t>Female5</t>
  </si>
  <si>
    <t>1691sTS</t>
  </si>
  <si>
    <t>1708sTS</t>
  </si>
  <si>
    <t>Male3</t>
  </si>
  <si>
    <t>1225sTS</t>
  </si>
  <si>
    <t>Male5</t>
  </si>
  <si>
    <t>1697sTS</t>
  </si>
  <si>
    <t>1704sTS</t>
  </si>
  <si>
    <t>1269sTS</t>
  </si>
  <si>
    <t>1692sTS</t>
  </si>
  <si>
    <t>1709sTS</t>
  </si>
  <si>
    <t>1271sTS</t>
  </si>
  <si>
    <t>1699sTS</t>
  </si>
  <si>
    <t>1706sTS</t>
  </si>
  <si>
    <t>1267sTS</t>
  </si>
  <si>
    <t>1694sTS</t>
  </si>
  <si>
    <t>1711sTS</t>
  </si>
  <si>
    <t>1270sTS</t>
  </si>
  <si>
    <t>1698sTS</t>
  </si>
  <si>
    <t>1705sTS</t>
  </si>
  <si>
    <t>1266sTS</t>
  </si>
  <si>
    <t>1693sTS</t>
  </si>
  <si>
    <t>1710sTS</t>
  </si>
  <si>
    <t>1272sTS</t>
  </si>
  <si>
    <t>1700sTS</t>
  </si>
  <si>
    <t>1707sTS</t>
  </si>
  <si>
    <t>1288sTS</t>
  </si>
  <si>
    <t>1695sTS</t>
  </si>
  <si>
    <t>1712sTS</t>
  </si>
  <si>
    <t>Male4</t>
  </si>
  <si>
    <t>1282sTS</t>
  </si>
  <si>
    <t>Xenopus</t>
  </si>
  <si>
    <t>956sTS</t>
  </si>
  <si>
    <t>1046sTS</t>
  </si>
  <si>
    <t>951sTS</t>
  </si>
  <si>
    <t>1051sTS</t>
  </si>
  <si>
    <t>957sTS</t>
  </si>
  <si>
    <t>1047sTS</t>
  </si>
  <si>
    <t>952sTS</t>
  </si>
  <si>
    <t>1052sTS</t>
  </si>
  <si>
    <t>959sTS</t>
  </si>
  <si>
    <t>1049sTS</t>
  </si>
  <si>
    <t>954sTS</t>
  </si>
  <si>
    <t>1054sTS</t>
  </si>
  <si>
    <t>958sTS</t>
  </si>
  <si>
    <t>1048sTS</t>
  </si>
  <si>
    <t>953sTS</t>
  </si>
  <si>
    <t>1053sTS</t>
  </si>
  <si>
    <t>960sTS</t>
  </si>
  <si>
    <t>1090sTSb</t>
  </si>
  <si>
    <t>955sTS</t>
  </si>
  <si>
    <t>1056sTSb</t>
  </si>
  <si>
    <t>2376g</t>
  </si>
  <si>
    <t>1164g</t>
  </si>
  <si>
    <t>1163g</t>
  </si>
  <si>
    <t>Stage</t>
  </si>
  <si>
    <t>Adult</t>
  </si>
  <si>
    <t>Embryo</t>
  </si>
  <si>
    <t>2767sTS</t>
  </si>
  <si>
    <t>2765sTS</t>
  </si>
  <si>
    <t>2794sTS</t>
  </si>
  <si>
    <t>Gonads</t>
  </si>
  <si>
    <t>2798sTS</t>
  </si>
  <si>
    <t>2795sTS</t>
  </si>
  <si>
    <t>2796sTS</t>
  </si>
  <si>
    <t>2797sTS</t>
  </si>
  <si>
    <t>2787sTS</t>
  </si>
  <si>
    <t>2784sTS</t>
  </si>
  <si>
    <t>2777sTS</t>
  </si>
  <si>
    <t>2780sTS</t>
  </si>
  <si>
    <t>2768sTS</t>
  </si>
  <si>
    <t>2766sTS</t>
  </si>
  <si>
    <t>2788sTS</t>
  </si>
  <si>
    <t>2776sTS</t>
  </si>
  <si>
    <t>2778sTS</t>
  </si>
  <si>
    <t>2779sTS</t>
  </si>
  <si>
    <t>2809sTS</t>
  </si>
  <si>
    <t>2810sTS</t>
  </si>
  <si>
    <t>2764sTS</t>
  </si>
  <si>
    <t>2790sTS</t>
  </si>
  <si>
    <t>2791sTS</t>
  </si>
  <si>
    <t>2792sTS</t>
  </si>
  <si>
    <t>2793sTS</t>
  </si>
  <si>
    <t>2799sTS</t>
  </si>
  <si>
    <t>2803sTS</t>
  </si>
  <si>
    <t>2800sTS</t>
  </si>
  <si>
    <t>2801sTS</t>
  </si>
  <si>
    <t>2802sTS</t>
  </si>
  <si>
    <t>2763sTS</t>
  </si>
  <si>
    <t>2775sTS</t>
  </si>
  <si>
    <t>2773sTS</t>
  </si>
  <si>
    <t>2774sTS</t>
  </si>
  <si>
    <t>2772sTS</t>
  </si>
  <si>
    <t>2783sTS</t>
  </si>
  <si>
    <t>2770sTS</t>
  </si>
  <si>
    <t>2769sTS</t>
  </si>
  <si>
    <t>2781sTS</t>
  </si>
  <si>
    <t>2804sTS</t>
  </si>
  <si>
    <t>2808sTS</t>
  </si>
  <si>
    <t>2805sTS</t>
  </si>
  <si>
    <t>2806sTS</t>
  </si>
  <si>
    <t>2807sTS</t>
  </si>
  <si>
    <t>2789sTS</t>
  </si>
  <si>
    <t>2786sTS</t>
  </si>
  <si>
    <t>2785sTS</t>
  </si>
  <si>
    <t>2771sTS</t>
  </si>
  <si>
    <t>2782sTS</t>
  </si>
  <si>
    <t>Human gene</t>
  </si>
  <si>
    <t>ASU2.2.1 name</t>
  </si>
  <si>
    <t>Description</t>
  </si>
  <si>
    <t>ENSACAG00000012505</t>
  </si>
  <si>
    <t>ENSG00000166313</t>
  </si>
  <si>
    <t>APBB1</t>
  </si>
  <si>
    <t>ENSACAG00000007708</t>
  </si>
  <si>
    <t>ENSG00000166848</t>
  </si>
  <si>
    <t>TERF2IP</t>
  </si>
  <si>
    <t>ENSACAG00000022881</t>
  </si>
  <si>
    <t>ENSG00000066654</t>
  </si>
  <si>
    <t>THUMPD1</t>
  </si>
  <si>
    <t>ASU_Acar_G.11951</t>
  </si>
  <si>
    <t>THUMPD1 (THUMP domain containing 1) is a protein-coding gene. GO annotations related to this gene include RNA binding.</t>
  </si>
  <si>
    <t>ENSACAG00000008969</t>
  </si>
  <si>
    <t>ENSG00000164346</t>
  </si>
  <si>
    <t>NSA2</t>
  </si>
  <si>
    <t>ASU_Acar_G.2659</t>
  </si>
  <si>
    <t>ENSACAG00000009112</t>
  </si>
  <si>
    <t>ENSG00000022267</t>
  </si>
  <si>
    <t>FHL1</t>
  </si>
  <si>
    <t>This gene encodes a member of the four-and-a-half-LIM-only protein family. Family members contain two highly
conserved, tandemly arranged, zinc finger domains with four highly conserved cysteines binding a zinc atom in
each zinc finger. Expression of these family members occurs in a cell- and tissue-specific mode and these
proteins are involved in many cellular processes. Mutations in this gene have been found in patients with
Emery-Dreifuss muscular dystrophy. Multiple alternately spliced transcript variants which encode different
protein isoforms have been described.(provided by RefSeq, Nov 2009)</t>
  </si>
  <si>
    <t>NA</t>
  </si>
  <si>
    <t>RQN</t>
  </si>
  <si>
    <t>RIN</t>
  </si>
  <si>
    <t>National Disease Research Interchange, USA (NDRI) / Leipzig</t>
  </si>
  <si>
    <t>51 years</t>
  </si>
  <si>
    <t>Ambion</t>
  </si>
  <si>
    <t>30 years</t>
  </si>
  <si>
    <t>Amsbio</t>
  </si>
  <si>
    <t>57 years</t>
  </si>
  <si>
    <t>21 years</t>
  </si>
  <si>
    <t>29 years</t>
  </si>
  <si>
    <t>66 years</t>
  </si>
  <si>
    <t>26 years</t>
  </si>
  <si>
    <t>64 years</t>
  </si>
  <si>
    <t>70 years</t>
  </si>
  <si>
    <t>27 years</t>
  </si>
  <si>
    <t>single read</t>
  </si>
  <si>
    <t>Type</t>
  </si>
  <si>
    <t>Cycle Nb</t>
  </si>
  <si>
    <t>Read count</t>
  </si>
  <si>
    <t>% &gt;= Q30 bases</t>
  </si>
  <si>
    <t>9 weeks</t>
    <phoneticPr fontId="0" type="noConversion"/>
  </si>
  <si>
    <t>CD-1 (RjOrl:SWISS)</t>
    <phoneticPr fontId="0" type="noConversion"/>
  </si>
  <si>
    <t>Anolis</t>
  </si>
  <si>
    <t xml:space="preserve">  TX Biomedical Research Institute</t>
  </si>
  <si>
    <t>180-day</t>
  </si>
  <si>
    <t>Australia (Franck Grützner)</t>
  </si>
  <si>
    <t>unknown</t>
  </si>
  <si>
    <t>Linkoping University (Isa Lindgren)</t>
  </si>
  <si>
    <t>adult</t>
  </si>
  <si>
    <t xml:space="preserve">  paired-end reads</t>
  </si>
  <si>
    <t>2675g</t>
  </si>
  <si>
    <t>CRB Xénope - Université Rennes</t>
  </si>
  <si>
    <t>adult 4-6 months</t>
  </si>
  <si>
    <t>Xenopus tropicalis, Tropical clawed frog</t>
  </si>
  <si>
    <t>JANVIER Lab in France</t>
  </si>
  <si>
    <t>RNA</t>
  </si>
  <si>
    <t>DNA</t>
  </si>
  <si>
    <t>Source</t>
  </si>
  <si>
    <t>Age</t>
  </si>
  <si>
    <t>Michigan State University (Prof. Juli Wade)</t>
  </si>
  <si>
    <t>adult, breeding season</t>
  </si>
  <si>
    <t>Patrick Tshopp, Harvard Medical School</t>
  </si>
  <si>
    <t>stage 11</t>
  </si>
  <si>
    <t>stage 13</t>
  </si>
  <si>
    <t>stage 10-11</t>
  </si>
  <si>
    <t>stage 10</t>
  </si>
  <si>
    <t>stage 14</t>
  </si>
  <si>
    <t>stage 15</t>
  </si>
  <si>
    <t>stage 16</t>
  </si>
  <si>
    <t>stage 2-3</t>
  </si>
  <si>
    <t>stage 4-5</t>
  </si>
  <si>
    <t>stage 5-6</t>
  </si>
  <si>
    <t>stage 5</t>
  </si>
  <si>
    <t>stage 6-7</t>
  </si>
  <si>
    <t>stage 6</t>
  </si>
  <si>
    <t>stage 8</t>
  </si>
  <si>
    <t>stage 8-9</t>
  </si>
  <si>
    <t>stage 9</t>
  </si>
  <si>
    <t>stage 9-10</t>
  </si>
  <si>
    <t>DNA/RNA</t>
  </si>
  <si>
    <t>Notes</t>
  </si>
  <si>
    <t>Mean Quality Score</t>
  </si>
  <si>
    <t>Zurich Zoo</t>
  </si>
  <si>
    <r>
      <rPr>
        <i/>
        <sz val="12"/>
        <color theme="1"/>
        <rFont val="Calibri"/>
        <scheme val="minor"/>
      </rPr>
      <t>Brachylophus fasciatus</t>
    </r>
    <r>
      <rPr>
        <sz val="12"/>
        <color theme="1"/>
        <rFont val="Calibri"/>
        <family val="2"/>
        <scheme val="minor"/>
      </rPr>
      <t xml:space="preserve"> (Fiji banded iguana)</t>
    </r>
  </si>
  <si>
    <t>length</t>
  </si>
  <si>
    <t>ave_cum_dif</t>
  </si>
  <si>
    <t>ave_FC</t>
  </si>
  <si>
    <t>non_zero_F_cov</t>
  </si>
  <si>
    <t>nb.genes</t>
  </si>
  <si>
    <t>NOTES:</t>
  </si>
  <si>
    <t>LGb</t>
  </si>
  <si>
    <t xml:space="preserve">ave_cum_dif: </t>
  </si>
  <si>
    <t>average difference in coverage beteen Female and male (F-M)</t>
  </si>
  <si>
    <t>AAWZ02041828</t>
  </si>
  <si>
    <t>ave_FC:</t>
  </si>
  <si>
    <t>average of the M/F coverage ratio</t>
  </si>
  <si>
    <t>AAWZ02041673</t>
  </si>
  <si>
    <t>non_zero_F_cov:</t>
  </si>
  <si>
    <t>Fraction of the contig that has non-zero coverage in the female</t>
  </si>
  <si>
    <t>AAWZ02041615</t>
  </si>
  <si>
    <t>nb.genes:</t>
  </si>
  <si>
    <r>
      <t xml:space="preserve">Number of </t>
    </r>
    <r>
      <rPr>
        <b/>
        <sz val="12"/>
        <color theme="1"/>
        <rFont val="Calibri"/>
        <family val="2"/>
        <scheme val="minor"/>
      </rPr>
      <t>coding</t>
    </r>
    <r>
      <rPr>
        <sz val="12"/>
        <color theme="1"/>
        <rFont val="Calibri"/>
        <family val="2"/>
        <scheme val="minor"/>
      </rPr>
      <t xml:space="preserve"> genes</t>
    </r>
  </si>
  <si>
    <t>AAWZ02041581</t>
  </si>
  <si>
    <t>selected contigs have ave_cum_diff &gt;=2</t>
  </si>
  <si>
    <t>AAWZ02041563</t>
  </si>
  <si>
    <t>selected contigs have non_zero_F &gt;=0.5</t>
  </si>
  <si>
    <t>AAWZ02041559</t>
  </si>
  <si>
    <t>AAWZ02041547</t>
  </si>
  <si>
    <t>AAWZ02041542</t>
  </si>
  <si>
    <t>AAWZ02041481</t>
  </si>
  <si>
    <t>AAWZ02041479</t>
  </si>
  <si>
    <t>AAWZ02041449</t>
  </si>
  <si>
    <t>AAWZ02041299</t>
  </si>
  <si>
    <t>AAWZ02041283</t>
  </si>
  <si>
    <t>AAWZ02041238</t>
  </si>
  <si>
    <t>AAWZ02041209</t>
  </si>
  <si>
    <t>AAWZ02041193</t>
  </si>
  <si>
    <t>AAWZ02041164</t>
  </si>
  <si>
    <t>AAWZ02041106</t>
  </si>
  <si>
    <t>AAWZ02041083</t>
  </si>
  <si>
    <t>AAWZ02041032</t>
  </si>
  <si>
    <t>AAWZ02041004</t>
  </si>
  <si>
    <t>AAWZ02040985</t>
  </si>
  <si>
    <t>AAWZ02040897</t>
  </si>
  <si>
    <t>AAWZ02040803</t>
  </si>
  <si>
    <t>AAWZ02040624</t>
  </si>
  <si>
    <t>AAWZ02040524</t>
  </si>
  <si>
    <t>AAWZ02040516</t>
  </si>
  <si>
    <t>AAWZ02040472</t>
  </si>
  <si>
    <t>AAWZ02040463</t>
  </si>
  <si>
    <t>AAWZ02040396</t>
  </si>
  <si>
    <t>AAWZ02040367</t>
  </si>
  <si>
    <t>AAWZ02040353</t>
  </si>
  <si>
    <t>AAWZ02040314</t>
  </si>
  <si>
    <t>AAWZ02040281</t>
  </si>
  <si>
    <t>AAWZ02040250</t>
  </si>
  <si>
    <t>AAWZ02040239</t>
  </si>
  <si>
    <t>AAWZ02040214</t>
  </si>
  <si>
    <t>AAWZ02040208</t>
  </si>
  <si>
    <t>AAWZ02040207</t>
  </si>
  <si>
    <t>AAWZ02040114</t>
  </si>
  <si>
    <t>AAWZ02040040</t>
  </si>
  <si>
    <t>AAWZ02040007</t>
  </si>
  <si>
    <t>AAWZ02040004</t>
  </si>
  <si>
    <t>AAWZ02039952</t>
  </si>
  <si>
    <t>AAWZ02039910</t>
  </si>
  <si>
    <t>AAWZ02039842</t>
  </si>
  <si>
    <t>AAWZ02039783</t>
  </si>
  <si>
    <t>AAWZ02039756</t>
  </si>
  <si>
    <t>AAWZ02039693</t>
  </si>
  <si>
    <t>AAWZ02039691</t>
  </si>
  <si>
    <t>AAWZ02039671</t>
  </si>
  <si>
    <t>AAWZ02039657</t>
  </si>
  <si>
    <t>AAWZ02039640</t>
  </si>
  <si>
    <t>AAWZ02039581</t>
  </si>
  <si>
    <t>AAWZ02039564</t>
  </si>
  <si>
    <t>AAWZ02039492</t>
  </si>
  <si>
    <t>AAWZ02039391</t>
  </si>
  <si>
    <t>AAWZ02039360</t>
  </si>
  <si>
    <t>AAWZ02039329</t>
  </si>
  <si>
    <t>AAWZ02039267</t>
  </si>
  <si>
    <t>AAWZ02039263</t>
  </si>
  <si>
    <t>AAWZ02039215</t>
  </si>
  <si>
    <t>AAWZ02039177</t>
  </si>
  <si>
    <t>AAWZ02039031</t>
  </si>
  <si>
    <t>AAWZ02038884</t>
  </si>
  <si>
    <t>AAWZ02038845</t>
  </si>
  <si>
    <t>AAWZ02038774</t>
  </si>
  <si>
    <t>AAWZ02038589</t>
  </si>
  <si>
    <t>AAWZ02038539</t>
  </si>
  <si>
    <t>AAWZ02038509</t>
  </si>
  <si>
    <t>AAWZ02038405</t>
  </si>
  <si>
    <t>AAWZ02038343</t>
  </si>
  <si>
    <t>AAWZ02038267</t>
  </si>
  <si>
    <t>GL345056.1</t>
  </si>
  <si>
    <t>GL345060.1</t>
  </si>
  <si>
    <t>AAWZ02038075</t>
  </si>
  <si>
    <t>AAWZ02037879</t>
  </si>
  <si>
    <t>AAWZ02037826</t>
  </si>
  <si>
    <t>GL344983.1</t>
  </si>
  <si>
    <t>AAWZ02037489</t>
  </si>
  <si>
    <t>AAWZ02037476</t>
  </si>
  <si>
    <t>AAWZ02037375</t>
  </si>
  <si>
    <t>AAWZ02037214</t>
  </si>
  <si>
    <t>AAWZ02037172</t>
  </si>
  <si>
    <t>AAWZ02037154</t>
  </si>
  <si>
    <t>AAWZ02036528</t>
  </si>
  <si>
    <t>AAWZ02036333</t>
  </si>
  <si>
    <t>GL344415.1</t>
  </si>
  <si>
    <t>GL344122.1</t>
  </si>
  <si>
    <t>GL344036.1</t>
  </si>
  <si>
    <t>GL343947.1</t>
  </si>
  <si>
    <t>GL343913.1</t>
  </si>
  <si>
    <t>GL343550.1</t>
  </si>
  <si>
    <t>GL343417.1</t>
  </si>
  <si>
    <t>GL343423.1</t>
  </si>
  <si>
    <t>GL343364.1</t>
  </si>
  <si>
    <t>GL343338.1</t>
  </si>
  <si>
    <t>GL343282.1</t>
  </si>
  <si>
    <t>Contig/Scaffold</t>
  </si>
  <si>
    <t>Reference</t>
  </si>
  <si>
    <t xml:space="preserve"> Alföldi,. J, et al. 2011. Nature. PMID:21881562</t>
  </si>
  <si>
    <t>Total number of X-linked genes by qPCR</t>
  </si>
  <si>
    <t>%</t>
  </si>
  <si>
    <t># genes</t>
  </si>
  <si>
    <t>This study</t>
  </si>
  <si>
    <t>Mb</t>
  </si>
  <si>
    <t>Total X-linked Mb from genome project</t>
  </si>
  <si>
    <t>Total X-linked Mb by qPCR</t>
  </si>
  <si>
    <t>Total</t>
  </si>
  <si>
    <t>Total X-linked Mb added by this study</t>
  </si>
  <si>
    <t>Total number of X-linked added by this study</t>
  </si>
  <si>
    <t>Species</t>
    <phoneticPr fontId="0" type="noConversion"/>
  </si>
  <si>
    <t>Gene number</t>
  </si>
  <si>
    <t>protein-coding</t>
  </si>
  <si>
    <t>CDS length (nt)</t>
  </si>
  <si>
    <t>Completeness</t>
  </si>
  <si>
    <t>Source of sequence</t>
  </si>
  <si>
    <t>X gametolog</t>
  </si>
  <si>
    <r>
      <rPr>
        <b/>
        <i/>
        <sz val="12"/>
        <color theme="1"/>
        <rFont val="Arial"/>
      </rPr>
      <t>d</t>
    </r>
    <r>
      <rPr>
        <b/>
        <sz val="10"/>
        <color theme="1"/>
        <rFont val="Arial"/>
      </rPr>
      <t>S</t>
    </r>
  </si>
  <si>
    <t>Strata</t>
  </si>
  <si>
    <t>Orthologs in chicken</t>
  </si>
  <si>
    <r>
      <t xml:space="preserve">% of </t>
    </r>
    <r>
      <rPr>
        <b/>
        <sz val="12"/>
        <color rgb="FFFF0000"/>
        <rFont val="Arial"/>
      </rPr>
      <t>Y</t>
    </r>
    <r>
      <rPr>
        <b/>
        <sz val="12"/>
        <rFont val="Arial"/>
      </rPr>
      <t xml:space="preserve"> sequence covered with </t>
    </r>
    <r>
      <rPr>
        <b/>
        <sz val="12"/>
        <color theme="8"/>
        <rFont val="Arial"/>
      </rPr>
      <t>male</t>
    </r>
    <r>
      <rPr>
        <b/>
        <sz val="12"/>
        <rFont val="Arial"/>
      </rPr>
      <t xml:space="preserve"> genomic reads (100% id)</t>
    </r>
  </si>
  <si>
    <t xml:space="preserve"> Median Coverage</t>
  </si>
  <si>
    <r>
      <t xml:space="preserve">% of </t>
    </r>
    <r>
      <rPr>
        <b/>
        <sz val="12"/>
        <color rgb="FFFF0000"/>
        <rFont val="Arial"/>
      </rPr>
      <t>Y</t>
    </r>
    <r>
      <rPr>
        <b/>
        <sz val="12"/>
        <rFont val="Arial"/>
      </rPr>
      <t xml:space="preserve"> sequence covered with </t>
    </r>
    <r>
      <rPr>
        <b/>
        <sz val="12"/>
        <color theme="6"/>
        <rFont val="Arial"/>
      </rPr>
      <t>female</t>
    </r>
    <r>
      <rPr>
        <b/>
        <sz val="12"/>
        <rFont val="Arial"/>
      </rPr>
      <t xml:space="preserve"> genomic reads  (100% id)</t>
    </r>
  </si>
  <si>
    <t>Number of predicted copies for Y sequences</t>
  </si>
  <si>
    <t>Gene Name</t>
  </si>
  <si>
    <t>Gene Fonction (from GeneCards)</t>
  </si>
  <si>
    <t>at 100% identity</t>
  </si>
  <si>
    <t>at 98% identity</t>
  </si>
  <si>
    <t>Rna_seq</t>
  </si>
  <si>
    <t>ENSACAG00000003060</t>
  </si>
  <si>
    <r>
      <t xml:space="preserve">Scaffold </t>
    </r>
    <r>
      <rPr>
        <sz val="10"/>
        <color rgb="FF9BBB59"/>
        <rFont val="Arial"/>
      </rPr>
      <t>GL343282.1</t>
    </r>
    <r>
      <rPr>
        <sz val="10"/>
        <color rgb="FF000000"/>
        <rFont val="Arial"/>
      </rPr>
      <t>: 302,046-313,144</t>
    </r>
  </si>
  <si>
    <t>S1</t>
  </si>
  <si>
    <t>Chr. 15</t>
  </si>
  <si>
    <t>Yes</t>
  </si>
  <si>
    <t xml:space="preserve">Ribosomal protein L6 </t>
  </si>
  <si>
    <t>The protein belongs to the L6E family of ribosomal proteins. It is located in the cytoplasm. The protein can bind specifically to domain C of the tax-responsive enhancer  element of human T-cell leukemia virus type 1, and it has been suggested that the protein may participate in tax-mediated transactivation of transcription.</t>
  </si>
  <si>
    <t>ENSACAG00000001743</t>
  </si>
  <si>
    <r>
      <t xml:space="preserve">Scaffold </t>
    </r>
    <r>
      <rPr>
        <sz val="10"/>
        <color rgb="FF9BBB59"/>
        <rFont val="Arial"/>
      </rPr>
      <t>GL343282.1</t>
    </r>
    <r>
      <rPr>
        <sz val="10"/>
        <color rgb="FF000000"/>
        <rFont val="Arial"/>
      </rPr>
      <t>: 1,138,838-1,145,337</t>
    </r>
  </si>
  <si>
    <t xml:space="preserve">Ubiquitin-conjugating enzyme E2L 3 </t>
  </si>
  <si>
    <t>Ubiquitin-conjugating enzyme E2 that specifically acts with HECT-type and RBR family E3 ubiquitin-protein ligases.</t>
  </si>
  <si>
    <t>&gt;90%</t>
  </si>
  <si>
    <t>ENSACAG00000002259</t>
  </si>
  <si>
    <r>
      <t xml:space="preserve">Contig </t>
    </r>
    <r>
      <rPr>
        <sz val="10"/>
        <color rgb="FF4BACC6"/>
        <rFont val="Arial"/>
      </rPr>
      <t>AAWZ02037698</t>
    </r>
    <r>
      <rPr>
        <sz val="10"/>
        <color rgb="FF000000"/>
        <rFont val="Arial"/>
      </rPr>
      <t>: 672-8,224</t>
    </r>
  </si>
  <si>
    <t>No; But tree shows it belongs to S1</t>
  </si>
  <si>
    <t xml:space="preserve">Rhabdoid tumor deletion region gene 1 </t>
  </si>
  <si>
    <t>This gene encodes a protein with no known function but with slight similarity to a yeast vacuolar protein.</t>
  </si>
  <si>
    <t>ENSACAG00000002065</t>
  </si>
  <si>
    <t>Scaffold GL343423.1: 393,055-421,796</t>
  </si>
  <si>
    <t xml:space="preserve">Protein phosphatase 1, catalytic subunit, gamma isozyme </t>
  </si>
  <si>
    <t>The protein encoded by this gene belongs to the protein phosphatase family, PP1 subfamily. PP1 is an ubiquitous serine/threonine phosphatase that regulates many cellular processes, including cell division.</t>
  </si>
  <si>
    <t>ENSACAG00000016012</t>
  </si>
  <si>
    <t>Chromosome LGb: 2,136,997-2,142,606</t>
  </si>
  <si>
    <t>S2</t>
  </si>
  <si>
    <t>No</t>
  </si>
  <si>
    <t xml:space="preserve">Density-regulated protein </t>
  </si>
  <si>
    <t>This gene encodes a protein whose expression was found to increase in cultured cells at high density but not during growth arrest. May be involved in the translation of target mRNAs by scanning and recognition of the initiation codon.</t>
  </si>
  <si>
    <t>ENSACAG00000009298</t>
  </si>
  <si>
    <t>Scaffold GL343417.1: 98,659-110,655</t>
  </si>
  <si>
    <t xml:space="preserve">Ewing sarcoma breakpoint region 1 </t>
  </si>
  <si>
    <t>This gene encodes a multifunctional protein that is involved in various cellular processes, including gene expression, cell signaling, and RNA processing and transport. Might normally function as a transcriptionnal repressor.</t>
  </si>
  <si>
    <t>&lt;90%</t>
  </si>
  <si>
    <t>ENSACAG00000002264</t>
  </si>
  <si>
    <r>
      <t xml:space="preserve">Contig </t>
    </r>
    <r>
      <rPr>
        <sz val="10"/>
        <color rgb="FF4BACC6"/>
        <rFont val="Arial"/>
      </rPr>
      <t>AAWZ02037698</t>
    </r>
    <r>
      <rPr>
        <sz val="10"/>
        <color rgb="FF000000"/>
        <rFont val="Arial"/>
      </rPr>
      <t>: 8,856-14,937</t>
    </r>
  </si>
  <si>
    <t>S3</t>
  </si>
  <si>
    <t xml:space="preserve">Solute carrier family 5 (sodium/glucose cotransporter), member 1 </t>
  </si>
  <si>
    <t xml:space="preserve"> Actively transports glucose into cells by Na(+) cotransport with a Na(+) to glucose coupling ratio of 2:1. The encoded integral membrane protein is the primary mediator of dietary glucose and galactose uptake from the intestinal lumen.</t>
  </si>
  <si>
    <t>Pseudogenes</t>
  </si>
  <si>
    <t>Absent</t>
  </si>
  <si>
    <t>Unknown</t>
  </si>
  <si>
    <t>Coiled-coil domain containing 74B</t>
  </si>
  <si>
    <t>CCDC74B (coiled-coil domain containing 74B) is a protein-coding gene.</t>
  </si>
  <si>
    <t>ENSACAG00000002296</t>
  </si>
  <si>
    <t>Scaffold GL343918.1: 47,324-113,132</t>
  </si>
  <si>
    <t>Chr. 2</t>
  </si>
  <si>
    <t xml:space="preserve">SET domain containing 2 </t>
  </si>
  <si>
    <t>Histone methyltransferase that methylates 'Lys-36' of histone H3. H3 'Lys-36' methylation represents a specific tag for epigenetic transcriptional activation. Probably plays a role in chromatin structure modulation during elongation via its interaction with hyperphosphorylated POLR2A. Binds DNA at promoters. May also act as a transcription activator that binds to promoters.</t>
  </si>
  <si>
    <t>Uracil-DNA glycosylase</t>
  </si>
  <si>
    <t>Excises uracil residues from the DNA which can arise as a result of misincorporation of dUMP residues by DNA polymerase or due to deamination of cytosine</t>
  </si>
  <si>
    <t>Chr. 10</t>
  </si>
  <si>
    <t>Promyelocytic leukemia</t>
  </si>
  <si>
    <t>The protein encoded by this gene is a member of the tripartite motif (TRIM) family. The TRIM motif includes three zinc-binding domains, a RING, a B-box type 1 and a B-box type 2, and a coiled-coil region. This phosphoprotein localizes to nuclear bodies where it functions as a transcription factor and tumor suppressor. Its expression is cell-cycle related and it regulates the p53 response to oncogenic signals. The gene is often involved in the translocation with the retinoic acid receptor alpha gene associated with acute promyelocytic leukemia (APL).</t>
  </si>
  <si>
    <t>Noncoding RNAs</t>
  </si>
  <si>
    <t>lizard_Y_noncoding_Male14dEmbryo_2764sTS_len_665</t>
  </si>
  <si>
    <t>(exclusive of embryonic samples)</t>
  </si>
  <si>
    <t>lizard_Y_noncoding_allMaleEmbryo_contig979_len_849</t>
  </si>
  <si>
    <t>lizard_Y_noncoding_allMaleEmbryo_contig9559_len_562</t>
  </si>
  <si>
    <t>lizard_Y_noncoding_allMaleEmbryo_contig6379_len_1008</t>
  </si>
  <si>
    <t>lizard_Y_noncoding_allMaleEmbryo_contig5521_len_512</t>
  </si>
  <si>
    <t>lizard_Y_noncoding_allMaleEmbryo_contig4598_len_546</t>
  </si>
  <si>
    <t>lizard_Y_noncoding_allMaleEmbryo_contig43875_len_559</t>
  </si>
  <si>
    <t>lizard_Y_noncoding_allMaleEmbryo_contig43596_len_861</t>
  </si>
  <si>
    <t>lizard_Y_noncoding_allMaleEmbryo_contig41349_len_515</t>
  </si>
  <si>
    <t>lizard_Y_noncoding_allMaleEmbryo_contig39946_len_532</t>
  </si>
  <si>
    <t>lizard_Y_noncoding_allMaleEmbryo_contig39760_len_656</t>
  </si>
  <si>
    <t>lizard_Y_noncoding_allMaleEmbryo_contig39159_len_562</t>
  </si>
  <si>
    <t>lizard_Y_noncoding_allMaleEmbryo_contig38262_len_995</t>
  </si>
  <si>
    <t>lizard_Y_noncoding_allMaleEmbryo_contig37351_len_581</t>
  </si>
  <si>
    <t>lizard_Y_noncoding_allMaleEmbryo_contig36250_len_1405</t>
  </si>
  <si>
    <t>lizard_Y_noncoding_allMaleEmbryo_contig35839_len_691</t>
  </si>
  <si>
    <t>lizard_Y_noncoding_allMaleEmbryo_contig35728_len_622</t>
  </si>
  <si>
    <t>lizard_Y_noncoding_allMaleEmbryo_contig35168_len_538</t>
  </si>
  <si>
    <t>lizard_Y_noncoding_allMaleEmbryo_contig35097_len_801</t>
  </si>
  <si>
    <t>[2-10]</t>
  </si>
  <si>
    <t>lizard_Y_noncoding_allMaleEmbryo_contig34100_len_604</t>
  </si>
  <si>
    <t>lizard_Y_noncoding_allMaleEmbryo_contig33745_len_594</t>
  </si>
  <si>
    <t>lizard_Y_noncoding_allMaleEmbryo_contig33569_len_513</t>
  </si>
  <si>
    <t>lizard_Y_noncoding_allMaleEmbryo_contig3354_len_589</t>
  </si>
  <si>
    <t>lizard_Y_noncoding_allMaleEmbryo_contig28991_len_1148</t>
  </si>
  <si>
    <t>lizard_Y_noncoding_allMaleEmbryo_contig25972_len_806</t>
  </si>
  <si>
    <t>lizard_Y_noncoding_allMaleEmbryo_contig25840_len_1696</t>
  </si>
  <si>
    <t>lizard_Y_noncoding_allMaleEmbryo_contig24486_len_583</t>
  </si>
  <si>
    <t>lizard_Y_noncoding_allMaleEmbryo_contig24276_len_762</t>
  </si>
  <si>
    <t>lizard_Y_noncoding_allMaleEmbryo_contig23339_len_578</t>
  </si>
  <si>
    <t>lizard_Y_noncoding_allMaleEmbryo_contig21821_len_538</t>
  </si>
  <si>
    <t>lizard_Y_noncoding_allMaleEmbryo_contig21382_len_927</t>
  </si>
  <si>
    <t>lizard_Y_noncoding_allMaleEmbryo_contig21303_len_523</t>
  </si>
  <si>
    <t>lizard_Y_noncoding_allMaleEmbryo_contig19717_len_819</t>
  </si>
  <si>
    <t>lizard_Y_noncoding_allMaleEmbryo_contig18881_len_1130</t>
  </si>
  <si>
    <t>lizard_Y_noncoding_allMaleEmbryo_contig11442_len_558</t>
  </si>
  <si>
    <t>lizard_Y_noncoding_allMaleEmbryo_contig10873_len_528</t>
  </si>
  <si>
    <t>lizard_Y_noncoding_9_ACE_CONTIG_26231_len_273</t>
  </si>
  <si>
    <t>(exclusive of adult samples)</t>
  </si>
  <si>
    <t>lizard_Y_noncoding_9_ACE_CONTIG_14723_len_778</t>
  </si>
  <si>
    <t>lizard_Y_noncoding_8_ACE_CONTIG_25281_len_466</t>
  </si>
  <si>
    <t>lizard_Y_noncoding_8_ACE_CONTIG_2105_len_777</t>
  </si>
  <si>
    <t>lizard_Y_noncoding_7_ACE_CONTIG_25807_len_298</t>
  </si>
  <si>
    <t>lizard_Y_noncoding_7_ACE_CONTIG_15082_len_735</t>
  </si>
  <si>
    <t>lizard_Y_noncoding_62_ACE_CONTIG_16721_len_673</t>
  </si>
  <si>
    <t>lizard_Y_noncoding_6_ACE_CONTIG_2689_len_316</t>
  </si>
  <si>
    <t>lizard_Y_noncoding_58_ACE_CONTIG_17078_len_396</t>
  </si>
  <si>
    <t>lizard_Y_noncoding_57_ACE_CONTIG_4023_len_465</t>
  </si>
  <si>
    <t>lizard_Y_noncoding_56_ACE_CONTIG_19683_len_266</t>
  </si>
  <si>
    <t>lizard_Y_noncoding_55_ACE_CONTIG_7949_len_296</t>
  </si>
  <si>
    <t>lizard_Y_noncoding_54_ACE_CONTIG_2459_len_306</t>
  </si>
  <si>
    <t>lizard_Y_noncoding_53_ACE_CONTIG_20481_len_475</t>
  </si>
  <si>
    <t>lizard_Y_noncoding_52_ACE_CONTIG_17293_len_424</t>
  </si>
  <si>
    <t>lizard_Y_noncoding_51_ACE_CONTIG_23849_len_484</t>
  </si>
  <si>
    <t>lizard_Y_noncoding_50_ACE_CONTIG_27088_len_218</t>
  </si>
  <si>
    <t>lizard_Y_noncoding_5_ACE_CONTIG_20424_len_537</t>
  </si>
  <si>
    <t>lizard_Y_noncoding_5_ACE_CONTIG_16341_len_354</t>
  </si>
  <si>
    <t>lizard_Y_noncoding_49_ACE_CONTIG_23134_len_327</t>
  </si>
  <si>
    <t>lizard_Y_noncoding_48_ACE_CONTIG_25220_len_362</t>
  </si>
  <si>
    <t>lizard_Y_noncoding_47_ACE_CONTIG_3499_len_373</t>
  </si>
  <si>
    <t>lizard_Y_noncoding_47_ACE_CONTIG_12946_len_727</t>
  </si>
  <si>
    <t>lizard_Y_noncoding_46_ACE_CONTIG_17244_len_520</t>
  </si>
  <si>
    <t>lizard_Y_noncoding_46_ACE_CONTIG_14429_len_427</t>
  </si>
  <si>
    <t>lizard_Y_noncoding_45_ACE_CONTIG_24530_len_377</t>
  </si>
  <si>
    <t>lizard_Y_noncoding_44_ACE_CONTIG_228_len_324</t>
  </si>
  <si>
    <t>lizard_Y_noncoding_43_ACE_CONTIG_25371_len_269</t>
  </si>
  <si>
    <t>lizard_Y_noncoding_42_ACE_CONTIG_20482_len_379</t>
  </si>
  <si>
    <t>lizard_Y_noncoding_42_ACE_CONTIG_12998_len_733</t>
  </si>
  <si>
    <t>lizard_Y_noncoding_40_ACE_CONTIG_3935_len_418</t>
  </si>
  <si>
    <t>lizard_Y_noncoding_40_ACE_CONTIG_14518_len_811</t>
  </si>
  <si>
    <t>lizard_Y_noncoding_4_ACE_CONTIG_23951_len_260</t>
  </si>
  <si>
    <t>lizard_Y_noncoding_39_ACE_CONTIG_4723_len_304</t>
  </si>
  <si>
    <t>lizard_Y_noncoding_39_ACE_CONTIG_21233_len_940</t>
  </si>
  <si>
    <t>lizard_Y_noncoding_37_ACE_CONTIG_25801_len_208</t>
  </si>
  <si>
    <t>lizard_Y_noncoding_36_ACE_CONTIG_12597_len_282</t>
  </si>
  <si>
    <t>lizard_Y_noncoding_34_ACE_CONTIG_16889_len_492</t>
  </si>
  <si>
    <t>lizard_Y_noncoding_33_ACE_CONTIG_7628_len_358</t>
  </si>
  <si>
    <t>lizard_Y_noncoding_33_ACE_CONTIG_14470_len_612</t>
  </si>
  <si>
    <t>lizard_Y_noncoding_32_CL11794Contig1_12365%_len_534</t>
  </si>
  <si>
    <t>lizard_Y_noncoding_32_ACE_CONTIG_6040_len_302</t>
  </si>
  <si>
    <t>lizard_Y_noncoding_31_ACE_CONTIG_7405_len_361</t>
  </si>
  <si>
    <t>lizard_Y_noncoding_30_ACE_CONTIG_8427_len_317</t>
  </si>
  <si>
    <t>lizard_Y_noncoding_30_ACE_CONTIG_560_len_1621</t>
  </si>
  <si>
    <t>lizard_Y_noncoding_3_ACE_CONTIG_20044_len_333</t>
  </si>
  <si>
    <t>lizard_Y_noncoding_29_ACE_CONTIG_3387_len_304</t>
  </si>
  <si>
    <t>lizard_Y_noncoding_28_ACE_CONTIG_25788_len_281</t>
  </si>
  <si>
    <t>lizard_Y_noncoding_26_ACE_CONTIG_19800_len_478</t>
  </si>
  <si>
    <t>lizard_Y_noncoding_25_ACE_CONTIG_4242_len_940</t>
  </si>
  <si>
    <t>lizard_Y_noncoding_25_ACE_CONTIG_14760_len_260</t>
  </si>
  <si>
    <t>lizard_Y_noncoding_24_CL7269Contig1_7895%_len_630</t>
  </si>
  <si>
    <t>lizard_Y_noncoding_24_ACE_CONTIG_16637_len_806</t>
  </si>
  <si>
    <t>lizard_Y_noncoding_22_ACE_CONTIG_18973_len_407</t>
  </si>
  <si>
    <t>lizard_Y_noncoding_21_ACE_CONTIG_22319_len_980</t>
  </si>
  <si>
    <t>lizard_Y_noncoding_21_ACE_CONTIG_18971_len_465</t>
  </si>
  <si>
    <t>lizard_Y_noncoding_2_ACE_CONTIG_26036_len_211</t>
  </si>
  <si>
    <t>lizard_Y_noncoding_2_ACE_CONTIG_20663_len_633</t>
  </si>
  <si>
    <t>lizard_Y_noncoding_18_CL677Contig1_1195%_len_776</t>
  </si>
  <si>
    <t>lizard_Y_noncoding_18_ACE_CONTIG_3725_len_478</t>
  </si>
  <si>
    <t>lizard_Y_noncoding_17_ACE_CONTIG_14960_len_349</t>
  </si>
  <si>
    <t>lizard_Y_noncoding_16_ACE_CONTIG_4403_len_250</t>
  </si>
  <si>
    <t>lizard_Y_noncoding_15_ACE_CONTIG_25816_len_224</t>
  </si>
  <si>
    <t>lizard_Y_noncoding_14_ACE_CONTIG_22443_len_492</t>
  </si>
  <si>
    <t>lizard_Y_noncoding_13_ACE_CONTIG_23599_len_439</t>
  </si>
  <si>
    <t>lizard_Y_noncoding_12_ACE_CONTIG_11407_len_326</t>
  </si>
  <si>
    <t>lizard_Y_noncoding_11_ACE_CONTIG_4316_len_248</t>
  </si>
  <si>
    <t>lizard_Y_noncoding_10_ACE_CONTIG_25143_len_443</t>
  </si>
  <si>
    <t>lizard_Y_noncoding_10_ACE_CONTIG_24716_len_871</t>
  </si>
  <si>
    <t>lizard_Y_noncoding_1_ACE_CONTIG_5665_len_2593</t>
  </si>
  <si>
    <t>lizard_Y_noncoding_1_ACE_CONTIG_19292_len_445</t>
  </si>
  <si>
    <t>lizard_Y_noncoding_68_ACE_CONTIG_11262_len_636</t>
  </si>
  <si>
    <t>lizard_Y_noncoding_41_ACE_CONTIG_12750_len_292</t>
  </si>
  <si>
    <t>lizard_Y_noncoding_38_ACE_CONTIG_2854_len_354</t>
  </si>
  <si>
    <t>lizard_Y_noncoding_35_ACE_CONTIG_12611_len_274</t>
  </si>
  <si>
    <t>lizard_Y_noncoding_26_ACE_CONTIG_316_len_1082</t>
  </si>
  <si>
    <t>lizard_Y_noncoding_23_ACE_CONTIG_2660_len_225</t>
  </si>
  <si>
    <t>lizard_Y_noncoding_20_ACE_CONTIG_3739_len_303</t>
  </si>
  <si>
    <t>Viral / TE</t>
  </si>
  <si>
    <t>RT-like (exclusive of embryonic samples)</t>
  </si>
  <si>
    <t>LINE2  (exclusive of embryonic samples)</t>
  </si>
  <si>
    <t>UTRs</t>
  </si>
  <si>
    <t>UTR</t>
  </si>
  <si>
    <r>
      <rPr>
        <i/>
        <sz val="10"/>
        <color theme="1"/>
        <rFont val="Arial"/>
      </rPr>
      <t>DIAPH3</t>
    </r>
    <r>
      <rPr>
        <sz val="10"/>
        <color theme="1"/>
        <rFont val="Arial"/>
      </rPr>
      <t>-UTR</t>
    </r>
  </si>
  <si>
    <r>
      <rPr>
        <i/>
        <sz val="10"/>
        <color theme="1"/>
        <rFont val="Arial"/>
      </rPr>
      <t>SSH1</t>
    </r>
    <r>
      <rPr>
        <sz val="10"/>
        <color theme="1"/>
        <rFont val="Arial"/>
      </rPr>
      <t>-UTR</t>
    </r>
  </si>
  <si>
    <t>X gametolog contig</t>
  </si>
  <si>
    <t>Present on the Y chr. of the the Fiji banded iguana</t>
  </si>
  <si>
    <t>Gene name and links to http://www.genenames.org</t>
  </si>
  <si>
    <t>lizard_Y_noncoding_all_Male_Embryo_contig40397</t>
  </si>
  <si>
    <t>lizard_Y_noncoding_all_Male_Embryo_contig6018</t>
  </si>
  <si>
    <t>lizard_Y_noncoding_all_Male_Embryo_contig31107</t>
  </si>
  <si>
    <t>lizard_Y_noncoding_all_Male_Embryo_contig33454</t>
  </si>
  <si>
    <t>lizard_Y_noncoding_all_Male_Embryo_contig22080</t>
  </si>
  <si>
    <t>lizard_Y_noncoding_all_Male_Embryo_contig31655</t>
  </si>
  <si>
    <t>lizard_Y_noncoding_all_Male_Embryo_contig22818</t>
  </si>
  <si>
    <t>lizard_Y_noncoding_all_Male_Embryo_contig34147</t>
  </si>
  <si>
    <t>lizard_Y_noncoding_Sequence_1</t>
  </si>
  <si>
    <t>lizard_Y_noncoding_Sequence_2</t>
  </si>
  <si>
    <t>lizard_Y_noncoding_Sequence_3</t>
  </si>
  <si>
    <t>lizard_Y_noncoding_Sequence_4</t>
  </si>
  <si>
    <t>lizard_Y_noncoding_Sequence_5</t>
  </si>
  <si>
    <t>lizard_Y_noncoding_Sequence_6</t>
  </si>
  <si>
    <t>RPL6Y</t>
  </si>
  <si>
    <t>UBE2L3Y</t>
  </si>
  <si>
    <t>RTDR1Y</t>
  </si>
  <si>
    <t>PPP1CCY</t>
  </si>
  <si>
    <t>DENRY</t>
  </si>
  <si>
    <t>EWSR1Y</t>
  </si>
  <si>
    <t>SLC5A1Y</t>
  </si>
  <si>
    <t>CCDC74BY</t>
  </si>
  <si>
    <t>UncharacterizedY</t>
  </si>
  <si>
    <t>SETD2Y</t>
  </si>
  <si>
    <t>UNGY</t>
  </si>
  <si>
    <t>PMLY</t>
  </si>
  <si>
    <r>
      <rPr>
        <i/>
        <sz val="10"/>
        <color theme="1"/>
        <rFont val="Arial"/>
      </rPr>
      <t>FHOD1Y</t>
    </r>
    <r>
      <rPr>
        <sz val="10"/>
        <color theme="1"/>
        <rFont val="Arial"/>
      </rPr>
      <t>-like</t>
    </r>
  </si>
  <si>
    <r>
      <rPr>
        <i/>
        <sz val="10"/>
        <color theme="1"/>
        <rFont val="Arial"/>
      </rPr>
      <t>PMY</t>
    </r>
    <r>
      <rPr>
        <sz val="10"/>
        <color theme="1"/>
        <rFont val="Arial"/>
      </rPr>
      <t>L-like</t>
    </r>
  </si>
  <si>
    <t>mRNA length (nt)</t>
  </si>
  <si>
    <t>Viral-related  (exclusive of embryonic samples)</t>
  </si>
  <si>
    <t>Viral-related (exclusive of embryonic samples)</t>
  </si>
  <si>
    <t>Eckalbar et al. 2013. PMID:23343042 AND Rovatsos,. M. et al. Genetics of Sex. 2014. PMID:25172916</t>
  </si>
  <si>
    <t>Total number of X-linked genes from genome project and re-annotation</t>
  </si>
  <si>
    <t>Rovatsos,. M. et al. Genetics of Sex. 2014. PMID:25172916; this sutdy</t>
  </si>
  <si>
    <t>Acts both as a regulator of telomere function and as a transcription regulator. Involved in the
regulation of telomere length and protection as a component of the shelterin complex (telosome). In contrast to
other components of the shelterin complex, it is dispensible for telomere capping and does not participate in the
protection of telomeres against non-homologous end-joining (NHEJ)-mediated repair. Instead, it is required to
negatively regulate telomere recombination and is essential for repressing homology-directed repair (HDR), which
can affect telomere length. Does not bind DNA directly: recruited to telomeric double-stranded 5'-TTAGGG-3'
repeats via its interaction with TERF2. Independently of its function in telomeres, also acts as a transcription
regulator: recruited to extratelomeric 5'-TTAGGG-3' sites via its association with TERF2 or other factors, and
regulates gene expression. When cytoplasmic, associates with the I-kappa-B-kinase (IKK) complex and acts as a
regulator of the NF-kappa-B signaling by promoting IKK-mediated phosphorylation of RELA/p65, leading to activate
expression of NF-kappa-B target genes</t>
  </si>
  <si>
    <t>brain ratio</t>
  </si>
  <si>
    <t>heart ratio</t>
  </si>
  <si>
    <t>liver ratio</t>
  </si>
  <si>
    <t>kidney ratio</t>
  </si>
  <si>
    <t>MALE</t>
  </si>
  <si>
    <t>FEMALE</t>
  </si>
  <si>
    <t>brain</t>
  </si>
  <si>
    <t>hear</t>
  </si>
  <si>
    <t>kidney</t>
  </si>
  <si>
    <t>liver</t>
  </si>
  <si>
    <t>Male/female ratios per tissue</t>
  </si>
  <si>
    <t>This gene encodes a nucleolar protein involved in cell cycle regulation and proliferation. This gene was
identified based on sequence similarity to a highly conserved Saccharomyces cerevisiae gene encoding a
pre-ribosomal protein, which is involved in large ribosomal subunit biogenesis. The encoded protein is found at
elevated levels in diabetic nephropathy. Alternative splicing results in multiple transcript variants. Several
related pseudogenes have been identified. (provided by RefSeq, Nov 2012). Involved in the biogenesis of the 60S ribosomal subunit. May play a part in the quality control of pre-60S particles (By similarity)</t>
  </si>
  <si>
    <t>Index*</t>
  </si>
  <si>
    <r>
      <rPr>
        <b/>
        <i/>
        <sz val="10"/>
        <rFont val="Calibri"/>
      </rPr>
      <t>Anolis</t>
    </r>
    <r>
      <rPr>
        <b/>
        <sz val="10"/>
        <rFont val="Calibri"/>
      </rPr>
      <t xml:space="preserve"> gene</t>
    </r>
  </si>
  <si>
    <r>
      <rPr>
        <b/>
        <sz val="12"/>
        <color rgb="FFFF0080"/>
        <rFont val="Calibri"/>
        <scheme val="minor"/>
      </rPr>
      <t xml:space="preserve">*Index </t>
    </r>
    <r>
      <rPr>
        <b/>
        <sz val="12"/>
        <color theme="1"/>
        <rFont val="Calibri"/>
        <family val="2"/>
        <scheme val="minor"/>
      </rPr>
      <t>= genes are ranked by balanced male/female ratios across somatic tissues. Given the expected nature of the mechanism acting on the X chromosome, similar effects on all tissues should be observed.</t>
    </r>
  </si>
  <si>
    <t>Ranking</t>
  </si>
  <si>
    <t>Expression in somatic tissues (FPKM)</t>
  </si>
  <si>
    <r>
      <t xml:space="preserve">Transcription coregulator that can have both coactivator and corepressor functions. Adapter protein that
forms a transcriptionally active complex with the gamma-secretase-derived amyloid precursor protein (APP)
intracellular domain. Plays a central role in the response to DNA damage by translocating to the nucleus and
inducing apoptosis. May act by specifically recognizing and binding histone H2AX phosphorylated on 'Tyr-142'
(H2AXY142ph) at double-strand breaks (DSBs), recruiting other pro-apoptosis factors such as MAPK8/JNK1. </t>
    </r>
    <r>
      <rPr>
        <sz val="10"/>
        <color rgb="FFFF0000"/>
        <rFont val="Calibri"/>
      </rPr>
      <t xml:space="preserve">Required
for histone H4 acetylation at double-strand breaks (DSBs). Its ability to specifically bind modified histones and
chromatin modifying enzymes such as KAT5/TIP60, probably explains its trancription activation activity. </t>
    </r>
    <r>
      <rPr>
        <sz val="10"/>
        <rFont val="Calibri"/>
      </rPr>
      <t>Function
in association with TSHZ3, SET and HDAC factors as a transcriptional repressor, that inhibits the expression of
CASP4. Associates with chromatin in a region surrounding the CASP4 transcriptional start site(s)</t>
    </r>
  </si>
  <si>
    <t>Chr.type</t>
  </si>
  <si>
    <t>A</t>
  </si>
  <si>
    <t>X</t>
  </si>
  <si>
    <t>Proportion</t>
  </si>
  <si>
    <t>#CHROM</t>
  </si>
  <si>
    <t>POS</t>
  </si>
  <si>
    <t>ID</t>
  </si>
  <si>
    <t>REF</t>
  </si>
  <si>
    <t>ALT</t>
  </si>
  <si>
    <t>QUAL</t>
  </si>
  <si>
    <t>FILTER</t>
  </si>
  <si>
    <t>INFO</t>
  </si>
  <si>
    <t>FORMAT</t>
  </si>
  <si>
    <t>ANOF2060716_gDNA_QC_NR.bam</t>
  </si>
  <si>
    <t>C05</t>
  </si>
  <si>
    <t>C14</t>
  </si>
  <si>
    <t>C17</t>
  </si>
  <si>
    <t>C31</t>
  </si>
  <si>
    <t>C42</t>
  </si>
  <si>
    <t>C74</t>
  </si>
  <si>
    <t>.</t>
  </si>
  <si>
    <t>C</t>
  </si>
  <si>
    <t>G</t>
  </si>
  <si>
    <t>GT:PL:DP:SP:ADF:ADR:AD</t>
  </si>
  <si>
    <t>0/1:255,0,255:40:0:9,10:10,11:19,21</t>
  </si>
  <si>
    <t>Genomic DNA:</t>
  </si>
  <si>
    <t>T</t>
  </si>
  <si>
    <t>0/1:255,0,255:40:1:12,13:6,9:18,22</t>
  </si>
  <si>
    <t>0/1:192,0,255:21:2:4,2:8,7:12,9</t>
  </si>
  <si>
    <t>0/1:255,0,255:33:1:9,8:7,9:16,17</t>
  </si>
  <si>
    <t>0/1:251,0,255:33:0:9,8:9,7:18,15</t>
  </si>
  <si>
    <t>0/1:47,0,10:12:3:3,1:3,5:6,6</t>
  </si>
  <si>
    <t>0/1:252,0,10:22:6:4,10:0,8:4,18</t>
  </si>
  <si>
    <t>0/1:235,0,255:28:3:8,7:9,4:17,11</t>
  </si>
  <si>
    <t>0/1:240,0,255:29:3:8,8:9,4:17,12</t>
  </si>
  <si>
    <t>0/1:255,0,212:27:2:2,5:9,11:11,16</t>
  </si>
  <si>
    <t>0/1:74,0,255:31:2:12,4:10,5:22,9</t>
  </si>
  <si>
    <t>0/1:71,0,255:28:2:11,4:8,5:19,9</t>
  </si>
  <si>
    <t>0/1:255,0,255:38:5:6,15:8,9:14,24</t>
  </si>
  <si>
    <t>0/1:255,0,255:38:0:5,8:11,14:16,22</t>
  </si>
  <si>
    <t>0/1:255,0,212:29:17:2,11:10,6:12,17</t>
  </si>
  <si>
    <t>0/1:158,0,199:17:0:8,6:2,1:10,7</t>
  </si>
  <si>
    <t>0/1:255,0,248:35:3:5,11:9,10:14,21</t>
  </si>
  <si>
    <t>0/1:223,0,255:37:5:16,7:7,7:23,14</t>
  </si>
  <si>
    <t>0/1:255,0,255:35:3:11,8:7,9:18,17</t>
  </si>
  <si>
    <t>0/1:197,0,255:39:3:9,11:11,8:20,19</t>
  </si>
  <si>
    <t>0/1:220,0,255:38:3:8,13:9,8:17,21</t>
  </si>
  <si>
    <t>0/1:255,0,255:44:1:9,13:11,11:20,24</t>
  </si>
  <si>
    <t>0/1:255,0,255:47:11:8,19:12,8:20,27</t>
  </si>
  <si>
    <t>0/1:255,0,255:44:3:10,10:9,15:19,25</t>
  </si>
  <si>
    <t>0/1:255,0,255:30:2:8,11:6,5:14,16</t>
  </si>
  <si>
    <t>0/1:255,0,255:36:0:8,5:13,10:21,15</t>
  </si>
  <si>
    <t>0/1:255,0,255:28:0:5,7:7,9:12,16</t>
  </si>
  <si>
    <t>0/1:255,0,221:26:2:4,7:7,8:11,15</t>
  </si>
  <si>
    <t>0/1:255,0,255:41:1:9,12:10,10:19,22</t>
  </si>
  <si>
    <t>0/1:255,0,255:32:3:7,9:10,6:17,15</t>
  </si>
  <si>
    <t>0/1:49,0,109:37:15:19,1:11,6:30,7</t>
  </si>
  <si>
    <t>0/1:255,0,208:31:2:5,8:5,13:10,21</t>
  </si>
  <si>
    <t>0/1:229,0,255:35:0:15,9:7,4:22,13</t>
  </si>
  <si>
    <t>0/1:255,0,221:28:2:6,9:4,6:10,15</t>
  </si>
  <si>
    <t>0/1:255,0,238:31:0:10,11:4,6:14,17</t>
  </si>
  <si>
    <t>0/1:226,0,255:32:3:9,7:12,4:21,11</t>
  </si>
  <si>
    <t>0/1:199,0,255:31:6:9,7:12,3:21,10</t>
  </si>
  <si>
    <t>0/1:255,0,248:27:2:7,10:5,5:12,15</t>
  </si>
  <si>
    <t>0/1:255,0,248:28:0:4,6:8,10:12,16</t>
  </si>
  <si>
    <t>0/1:255,0,255:36:0:10,15:5,6:15,21</t>
  </si>
  <si>
    <t>0/1:255,0,255:36:1:10,8:12,6:22,14</t>
  </si>
  <si>
    <t>0/1:227,0,255:26:10:8,3:5,10:13,13</t>
  </si>
  <si>
    <t>0/1:254,0,255:27:9:8,4:5,10:13,14</t>
  </si>
  <si>
    <t>0/1:255,0,221:34:0:7,13:4,10:11,23</t>
  </si>
  <si>
    <t>0/1:255,0,255:36:0:7,7:12,10:19,17</t>
  </si>
  <si>
    <t>0/1:175,0,17:20:23:8,2:1,9:9,11</t>
  </si>
  <si>
    <t>0/1:223,0,255:26:2:8,6:8,4:16,10</t>
  </si>
  <si>
    <t>0/1:255,0,255:30:1:5,10:7,8:12,18</t>
  </si>
  <si>
    <t>0/1:255,0,255:27:0:9,8:5,5:14,13</t>
  </si>
  <si>
    <t>0/1:211,0,255:23:4:8,8:5,2:13,10</t>
  </si>
  <si>
    <t>0/1:255,0,255:47:0:18,13:9,7:27,20</t>
  </si>
  <si>
    <t>0/1 (2 reads 0)</t>
  </si>
  <si>
    <t>0/1:255,0,255:29:3:4,8:9,8:13,16</t>
  </si>
  <si>
    <t>0/1 (1read 0)</t>
  </si>
  <si>
    <t>0/1:255,0,255:31:3:4,8:10,9:14,17</t>
  </si>
  <si>
    <t>0/1:255,0,255:39:1:12,10:8,9:20,19</t>
  </si>
  <si>
    <t>0/1:255,0,255:41:3:10,12:11,8:21,20</t>
  </si>
  <si>
    <t>0/1:255,0,255:30:1:7,10:7,6:14,16</t>
  </si>
  <si>
    <t>0/1:255,0,255:47:0:10,17:8,12:18,29</t>
  </si>
  <si>
    <t>0/1:255,0,255:33:1:11,10:5,7:16,17</t>
  </si>
  <si>
    <t>0/1:255,0,255:39:3:11,7:10,11:21,18</t>
  </si>
  <si>
    <t>0/1:255,0,255:31:1:5,10:7,9:12,19</t>
  </si>
  <si>
    <t>0/1:176,0,189:33:0:10,9:8,6:18,15</t>
  </si>
  <si>
    <t>0/1:148,0,98:9:4:0,2:4,3:4,5</t>
  </si>
  <si>
    <t>0/1:255,0,255:32:8:8,11:9,4:17,15</t>
  </si>
  <si>
    <t>0/1:255,0,202:21:0:5,6:4,6:9,12</t>
  </si>
  <si>
    <t>0/1:169,0,255:22:0:8,5:6,3:14,8</t>
  </si>
  <si>
    <t>0/1:255,0,255:28:0:6,5:8,9:14,14</t>
  </si>
  <si>
    <t>0/1:255,0,225:22:0:5,7:5,5:10,12</t>
  </si>
  <si>
    <t>0/1:255,0,255:37:3:7,6:16,8:23,14</t>
  </si>
  <si>
    <t>0/1:200,0,166:26:22:12,7:0,7:12,14</t>
  </si>
  <si>
    <t>0/1:230,0,255:30:0:9,7:8,6:17,13</t>
  </si>
  <si>
    <t>0/1:255,0,255:37:7:8,11:12,6:20,17</t>
  </si>
  <si>
    <t>0/1:252,0,255:40:5:12,10:13,5:25,15</t>
  </si>
  <si>
    <t>0/1:255,0,255:39:0:10,10:9,10:19,20</t>
  </si>
  <si>
    <t>0/1:255,0,239:27:2:7,7:5,8:12,15</t>
  </si>
  <si>
    <t>0/1:203,0,255:22:0:6,4:7,5:13,9</t>
  </si>
  <si>
    <t>0/1:255,0,255:33:3:9,14:6,4:15,18</t>
  </si>
  <si>
    <t>0/1:255,0,255:37:8:10,13:10,4:20,17</t>
  </si>
  <si>
    <t>0/1:255,0,200:28:0:5,7:7,7:12,14</t>
  </si>
  <si>
    <t>0/1:204,0,255:26:4:6,6:10,4:16,10</t>
  </si>
  <si>
    <t>0/1:176,0,255:30:14:16,3:5,6:21,9</t>
  </si>
  <si>
    <t>0/1:198,0,255:29:13:15,3:5,6:20,9</t>
  </si>
  <si>
    <t>0/1:255,0,255:32:15:5,12:11,4:16,16</t>
  </si>
  <si>
    <t>0/1:255,0,209:32:0:8,16:3,5:11,21</t>
  </si>
  <si>
    <t>0/1:255,0,215:27:0:6,10:4,7:10,17</t>
  </si>
  <si>
    <t>0/1:243,0,255:28:1:8,5:8,7:16,12</t>
  </si>
  <si>
    <t>0/1:185,0,255:24:2:10,4:6,4:16,8</t>
  </si>
  <si>
    <t>0/1:205,0,255:34:0:10,4:14,6:24,10</t>
  </si>
  <si>
    <t>0/1 (~50%)</t>
  </si>
  <si>
    <t>0/1:146,0,130:12:0:2,1:4,5:6,6</t>
  </si>
  <si>
    <t>0/1:119,0,167:10:0:2,2:4,2:6,4</t>
  </si>
  <si>
    <t>0/1 (50%)</t>
  </si>
  <si>
    <t>0/1:255,0,255:37:1:9,8:9,11:18,19</t>
  </si>
  <si>
    <t>0/1:94,0,255:24:0:9,4:7,4:16,8</t>
  </si>
  <si>
    <t>0/1:255,0,255:39:5:10,6:10,13:20,19</t>
  </si>
  <si>
    <t>0/1:240,0,255:29:2:8,4:9,8:17,12</t>
  </si>
  <si>
    <t>0/1:255,0,255:30:0:8,10:6,6:14,16</t>
  </si>
  <si>
    <t>0/1:255,0,202:29:2:9,13:2,5:11,18</t>
  </si>
  <si>
    <t>0/1:232,0,239:25:10:9,5:3,8:12,13</t>
  </si>
  <si>
    <t>0/1:220,0,255:22:2:7,7:5,3:12,10</t>
  </si>
  <si>
    <t>0/1:216,0,167:18:2:7,7:1,3:8,10</t>
  </si>
  <si>
    <t>0/1:255,0,255:35:1:10,9:7,9:17,18</t>
  </si>
  <si>
    <t>0/1:75,0,128:14:0:4,3:5,2:9,5</t>
  </si>
  <si>
    <t>0/1:235,0,255:28:4:6,3:9,10:15,13</t>
  </si>
  <si>
    <t>0/1:255,0,255:34:0:8,12:6,8:14,20</t>
  </si>
  <si>
    <t>0/1:255,0,255:44:1:15,8:12,9:27,17</t>
  </si>
  <si>
    <t>0/1:255,0,255:35:5:8,6:8,13:16,19</t>
  </si>
  <si>
    <t>0/1:230,0,255:25:0:7,4:8,6:15,10</t>
  </si>
  <si>
    <t>0/1:246,0,121:21:0:1,2:5,13:6,15</t>
  </si>
  <si>
    <t>0/1:189,0,214:30:0:17,11:1,1:18,12</t>
  </si>
  <si>
    <t>0/1:255,0,255:41:5:19,12:4,6:23,18</t>
  </si>
  <si>
    <t>0/1:255,0,255:37:14:17,7:4,9:21,16</t>
  </si>
  <si>
    <t>0/1:255,0,255:40:0:14,12:8,6:22,18</t>
  </si>
  <si>
    <t>0/1:255,0,255:37:5:12,7:8,10:20,17</t>
  </si>
  <si>
    <t>0/1:255,0,204:32:3:7,10:4,11:11,21</t>
  </si>
  <si>
    <t>0/1:255,0,239:34:1:4,9:8,13:12,22</t>
  </si>
  <si>
    <t>0/1:255,0,255:46:1:11,12:13,10:24,22</t>
  </si>
  <si>
    <t>0/1:211,0,255:25:13:4,7:11,3:15,10</t>
  </si>
  <si>
    <t>0/1:235,0,255:26:0:6,5:9,6:15,11</t>
  </si>
  <si>
    <t>0/1:255,0,255:32:0:6,7:9,10:15,17</t>
  </si>
  <si>
    <t>0/1:255,0,255:36:5:6,9:13,8:19,17</t>
  </si>
  <si>
    <t>0/1:255,0,255:38:1:7,9:11,11:18,20</t>
  </si>
  <si>
    <t>0/1:108,0,241:18:3:3,0:9,6:12,6</t>
  </si>
  <si>
    <t>0/1:63,0,83:5:0:0,1:3,1:3,2</t>
  </si>
  <si>
    <t>0/1:217,0,255:23:2:9,6:4,4:13,10</t>
  </si>
  <si>
    <t>0/1:255,0,236:36:1:5,13:7,11:12,24</t>
  </si>
  <si>
    <t>0/1:255,0,248:36:0:7,13:6,10:13,23</t>
  </si>
  <si>
    <t>0/1:255,0,255:28:9:9,4:5,10:14,14</t>
  </si>
  <si>
    <t>0/1:255,0,255:32:1:8,10:5,9:13,19</t>
  </si>
  <si>
    <t>0/1:255,0,252:30:5:10,8:4,8:14,16</t>
  </si>
  <si>
    <t>0/1:179,0,255:25:2:11,5:5,4:16,9</t>
  </si>
  <si>
    <t>0/1:161,0,253:21:12:5,8:7,1:12,9</t>
  </si>
  <si>
    <t>0/1:167,0,255:24:15:6,9:8,1:14,10</t>
  </si>
  <si>
    <t>0/1:162,0,255:37:3:14,6:14,3:28,9</t>
  </si>
  <si>
    <t>0/1:204,0,255:31:0:11,6:10,4:21,10</t>
  </si>
  <si>
    <t>0/1:255,0,228:29:6:9,8:3,9:12,17</t>
  </si>
  <si>
    <t>0/1:255,0,255:27:6:6,10:7,4:13,14</t>
  </si>
  <si>
    <t>0/1:255,0,255:30:2:11,8:5,6:16,14</t>
  </si>
  <si>
    <t>0/1:255,0,246:23:2:7,6:4,6:11,12</t>
  </si>
  <si>
    <t>0/1:255,0,255:36:1:8,10:10,8:18,18</t>
  </si>
  <si>
    <t>0/1:255,0,255:35:3:7,10:10,8:17,18</t>
  </si>
  <si>
    <t>0/1:140,0,117:19:0:2,4:6,6:8,10</t>
  </si>
  <si>
    <t>0/1:255,0,187:28:2:7,11:3,7:10,18</t>
  </si>
  <si>
    <t>0/1:255,0,238:29:2:9,9:4,7:13,16</t>
  </si>
  <si>
    <t>0/1:255,0,255:41:7:17,7:8,9:25,16</t>
  </si>
  <si>
    <t>0/1:255,0,255:96:0:22,38:13,23:35,61</t>
  </si>
  <si>
    <t>0/1:146,0,90:9:0:1,1:2,5:3,6</t>
  </si>
  <si>
    <t>0/1:255,0,255:41:1:8,15:8,10:16,25</t>
  </si>
  <si>
    <t>0/1:247,0,255:33:1:12,10:7,4:19,14</t>
  </si>
  <si>
    <t>0/1:149,0,238:21:18:12,2:2,5:14,7</t>
  </si>
  <si>
    <t>0/1:179,0,231:20:0:6,4:5,5:11,9</t>
  </si>
  <si>
    <t>0/1:232,0,255:24:2:8,8:5,3:13,11</t>
  </si>
  <si>
    <t>0/1:255,0,255:39:5:8,12:11,8:19,20</t>
  </si>
  <si>
    <t>0/1:226,0,255:24:4:5,7:8,4:13,11</t>
  </si>
  <si>
    <t>0/1:255,0,255:37:0:10,12:6,9:16,21</t>
  </si>
  <si>
    <t>0/1:201,0,255:22:2:4,2:8,8:12,10</t>
  </si>
  <si>
    <t>0/1:255,0,255:32:3:8,8:11,5:19,13</t>
  </si>
  <si>
    <t>0/1:255,0,255:35:0:10,9:9,7:19,16</t>
  </si>
  <si>
    <t>0/1:62,0,249:27:0:12,3:10,2:22,5</t>
  </si>
  <si>
    <t>0/1:69,0,255:28:0:12,3:10,3:22,6</t>
  </si>
  <si>
    <t>0/1:68,0,14:5:0:1,1:0,3:1,4</t>
  </si>
  <si>
    <t>INDEL</t>
  </si>
  <si>
    <t>0/1:255,0,255:31:3:9,7:6,9:15,16</t>
  </si>
  <si>
    <t>0/1:255,0,255:32:0:7,8:8,9:15,17</t>
  </si>
  <si>
    <t>0/1:255,0,255:29:3:7,6:6,10:13,16</t>
  </si>
  <si>
    <t>0/1:255,0,180:31:2:5,9:4,13:9,22</t>
  </si>
  <si>
    <t>0/1:56,0,25:62:4:3,6:11,42:14,48</t>
  </si>
  <si>
    <t>0/1:232,0,255:25:2:7,5:6,7:13,12</t>
  </si>
  <si>
    <t>0/1:183,0,179:16:6:8,4:1,3:9,7</t>
  </si>
  <si>
    <t>0/1:203,0,177:18:8:4,2:3,9:7,11</t>
  </si>
  <si>
    <t>0/1:253,0,251:27:0:9,10:4,4:13,14</t>
  </si>
  <si>
    <t>0/1:221,0,255:29:9:14,5:4,6:18,11</t>
  </si>
  <si>
    <t>0/1:255,0,255:53:0:19,14:12,8:31,22</t>
  </si>
  <si>
    <t>0/1:255,0,255:41:3:15,7:11,8:26,15</t>
  </si>
  <si>
    <t>0/1:255,0,255:30:0:10,9:5,6:15,15</t>
  </si>
  <si>
    <t>0/1:200,0,255:29:0:11,6:8,4:19,10</t>
  </si>
  <si>
    <t>0/1:255,0,247:31:1:8,9:5,9:13,18</t>
  </si>
  <si>
    <t>0/1:255,0,221:30:0:5,11:5,9:10,20</t>
  </si>
  <si>
    <t>0/1:238,0,255:27:4:7,8:8,4:15,12</t>
  </si>
  <si>
    <t>0/1:255,0,242:26:3:8,7:4,7:12,14</t>
  </si>
  <si>
    <t>0/1:227,0,166:17:5:7,5:1,4:8,9</t>
  </si>
  <si>
    <t>0/1:255,0,255:34:1:10,13:6,5:16,18</t>
  </si>
  <si>
    <t>0/1:255,0,185:23:2:4,5:4,10:8,15</t>
  </si>
  <si>
    <t>0/1:249,0,255:23:2:6,4:6,7:12,11</t>
  </si>
  <si>
    <t>0/1:255,0,248:30:0:6,7:7,10:13,17</t>
  </si>
  <si>
    <t>0/1:255,0,255:32:1:7,9:9,7:16,16</t>
  </si>
  <si>
    <t>0/1:255,0,255:50:4:12,17:12,9:24,26</t>
  </si>
  <si>
    <t>0/1:255,0,255:36:0:10,11:8,7:18,18</t>
  </si>
  <si>
    <t>0/1:172,0,146:16:16:8,3:0,5:8,8</t>
  </si>
  <si>
    <t>0/1:255,0,117:19:8:1,7:5,6:6,13</t>
  </si>
  <si>
    <t>0/1:203,0,255:36:0:15,6:10,5:25,11</t>
  </si>
  <si>
    <t>0/1:255,0,255:33:11:4,12:10,7:14,19</t>
  </si>
  <si>
    <t>0/1:255,0,255:27:2:6,9:6,6:12,15</t>
  </si>
  <si>
    <t>0/1:167,0,255:20:7:5,6:7,2:12,8</t>
  </si>
  <si>
    <t>0/1:255,0,238:28:0:10,11:3,4:13,15</t>
  </si>
  <si>
    <t>0/1:255,0,255:35:0:9,8:9,9:18,17</t>
  </si>
  <si>
    <t>0/1:58,0,255:56:27:21,3:15,17:36,20</t>
  </si>
  <si>
    <t>0/1:255,0,220:27:6:4,11:6,6:10,17</t>
  </si>
  <si>
    <t>0/1:156,0,241:19:0:4,3:8,4:12,7</t>
  </si>
  <si>
    <t>0/1:255,0,231:35:5:4,13:8,10:12,23</t>
  </si>
  <si>
    <t>0/1:255,0,255:27:0:6,6:7,8:13,14</t>
  </si>
  <si>
    <t>0/1:138,0,255:18:2:7,5:5,1:12,6</t>
  </si>
  <si>
    <t>0/1:255,0,255:37:1:8,7:10,12:18,19</t>
  </si>
  <si>
    <t>0/1:255,0,255:34:0:13,11:5,5:18,16</t>
  </si>
  <si>
    <t>0/1:255,0,255:45:9:14,6:11,14:25,20</t>
  </si>
  <si>
    <t>0/1:133,0,243:17:0:4,2:7,4:11,6</t>
  </si>
  <si>
    <t>0/1:255,0,255:38:5:5,12:10,11:15,23</t>
  </si>
  <si>
    <t>0/1:194,0,255:30:10:11,12:6,1:17,13</t>
  </si>
  <si>
    <t>0/1:40,0,129:32:0:6,7:8,11:14,18</t>
  </si>
  <si>
    <r>
      <t xml:space="preserve">SNPs detected in female X chromosome exons = </t>
    </r>
    <r>
      <rPr>
        <b/>
        <sz val="16"/>
        <color rgb="FFFF0000"/>
        <rFont val="Calibri"/>
        <scheme val="minor"/>
      </rPr>
      <t>205</t>
    </r>
  </si>
  <si>
    <r>
      <t xml:space="preserve">SNPs detected in female X chromosome = </t>
    </r>
    <r>
      <rPr>
        <b/>
        <sz val="16"/>
        <color rgb="FFFF0000"/>
        <rFont val="Calibri"/>
        <scheme val="minor"/>
      </rPr>
      <t>5180</t>
    </r>
  </si>
  <si>
    <t>Single-cell RNA-Seq:</t>
  </si>
  <si>
    <r>
      <t>Tot. SNPs</t>
    </r>
    <r>
      <rPr>
        <vertAlign val="superscript"/>
        <sz val="18"/>
        <color theme="1"/>
        <rFont val="Calibri"/>
        <scheme val="minor"/>
      </rPr>
      <t>*</t>
    </r>
  </si>
  <si>
    <r>
      <t>Biallelic SNPs</t>
    </r>
    <r>
      <rPr>
        <vertAlign val="superscript"/>
        <sz val="18"/>
        <color theme="1"/>
        <rFont val="Calibri"/>
        <scheme val="minor"/>
      </rPr>
      <t>**</t>
    </r>
  </si>
  <si>
    <r>
      <t>Biallelic SNPs</t>
    </r>
    <r>
      <rPr>
        <vertAlign val="superscript"/>
        <sz val="18"/>
        <color theme="1"/>
        <rFont val="Calibri"/>
        <scheme val="minor"/>
      </rPr>
      <t>***</t>
    </r>
  </si>
  <si>
    <r>
      <t>Genes w/ biallelic SNPs</t>
    </r>
    <r>
      <rPr>
        <vertAlign val="superscript"/>
        <sz val="18"/>
        <color theme="1"/>
        <rFont val="Calibri"/>
        <scheme val="minor"/>
      </rPr>
      <t>***</t>
    </r>
  </si>
  <si>
    <r>
      <t>Tot. Genes w/ SNPs</t>
    </r>
    <r>
      <rPr>
        <vertAlign val="superscript"/>
        <sz val="18"/>
        <color theme="1"/>
        <rFont val="Calibri"/>
        <scheme val="minor"/>
      </rPr>
      <t>****</t>
    </r>
  </si>
  <si>
    <t>*Total number of transcribed heterozygous positions in at least one cell.</t>
  </si>
  <si>
    <t>**Number of biallelically expressed SNPs: one of the two SNPs is covered by at least one read.</t>
  </si>
  <si>
    <t>****Total number of genes containing expressed SNPs in at least one cell.</t>
  </si>
  <si>
    <r>
      <rPr>
        <i/>
        <vertAlign val="superscript"/>
        <sz val="14"/>
        <color rgb="FF7F7F7F"/>
        <rFont val="Calibri"/>
        <scheme val="minor"/>
      </rPr>
      <t>1</t>
    </r>
    <r>
      <rPr>
        <i/>
        <sz val="14"/>
        <color rgb="FF7F7F7F"/>
        <rFont val="Calibri"/>
        <scheme val="minor"/>
      </rPr>
      <t xml:space="preserve"> https://samtools.github.io/bcftools/call-m.pdf</t>
    </r>
  </si>
  <si>
    <r>
      <t>***Number of biallelically expressed SNPs: according to the multiallelic model of bcftools</t>
    </r>
    <r>
      <rPr>
        <i/>
        <vertAlign val="superscript"/>
        <sz val="14"/>
        <color rgb="FF7F7F7F"/>
        <rFont val="Calibri"/>
        <scheme val="minor"/>
      </rPr>
      <t>1</t>
    </r>
    <r>
      <rPr>
        <i/>
        <sz val="14"/>
        <color rgb="FF7F7F7F"/>
        <rFont val="Calibri"/>
        <scheme val="minor"/>
      </rPr>
      <t>.</t>
    </r>
  </si>
  <si>
    <t xml:space="preserve">            0.24</t>
  </si>
  <si>
    <t xml:space="preserve">            0.27</t>
  </si>
  <si>
    <t xml:space="preserve">            0.21</t>
  </si>
  <si>
    <t xml:space="preserve">            0.14</t>
  </si>
  <si>
    <t xml:space="preserve">            0.26</t>
  </si>
  <si>
    <t xml:space="preserve">            0.17</t>
  </si>
  <si>
    <r>
      <t>SNPs detected in female autosomes =</t>
    </r>
    <r>
      <rPr>
        <b/>
        <sz val="16"/>
        <color theme="1"/>
        <rFont val="Calibri"/>
        <scheme val="minor"/>
      </rPr>
      <t xml:space="preserve"> 2722187</t>
    </r>
    <r>
      <rPr>
        <sz val="16"/>
        <color theme="1"/>
        <rFont val="Calibri"/>
        <scheme val="minor"/>
      </rPr>
      <t xml:space="preserve"> </t>
    </r>
  </si>
  <si>
    <r>
      <t xml:space="preserve">SNPs detected in female autosomal exons = </t>
    </r>
    <r>
      <rPr>
        <b/>
        <sz val="16"/>
        <color theme="1"/>
        <rFont val="Calibri"/>
        <scheme val="minor"/>
      </rPr>
      <t>60409</t>
    </r>
  </si>
  <si>
    <r>
      <t xml:space="preserve">Total exonic length autosomes = </t>
    </r>
    <r>
      <rPr>
        <b/>
        <sz val="16"/>
        <color theme="1"/>
        <rFont val="Calibri"/>
        <scheme val="minor"/>
      </rPr>
      <t>46208328</t>
    </r>
  </si>
  <si>
    <r>
      <t xml:space="preserve">SNPs per exonic position in autosomes = </t>
    </r>
    <r>
      <rPr>
        <b/>
        <sz val="16"/>
        <color theme="1"/>
        <rFont val="Calibri"/>
        <scheme val="minor"/>
      </rPr>
      <t>0.0013</t>
    </r>
  </si>
  <si>
    <r>
      <t xml:space="preserve">SNPs per exonic position in X chromosome = </t>
    </r>
    <r>
      <rPr>
        <b/>
        <sz val="16"/>
        <color rgb="FFFF0000"/>
        <rFont val="Calibri"/>
        <scheme val="minor"/>
      </rPr>
      <t>0.0003</t>
    </r>
  </si>
  <si>
    <t xml:space="preserve"> </t>
  </si>
  <si>
    <r>
      <t xml:space="preserve">Total exonic length X chromosome = </t>
    </r>
    <r>
      <rPr>
        <b/>
        <sz val="16"/>
        <color rgb="FFFF0000"/>
        <rFont val="Calibri"/>
        <scheme val="minor"/>
      </rPr>
      <t>768880</t>
    </r>
  </si>
  <si>
    <r>
      <t xml:space="preserve">Total length autosomes = </t>
    </r>
    <r>
      <rPr>
        <b/>
        <sz val="16"/>
        <color theme="1"/>
        <rFont val="Calibri"/>
        <scheme val="minor"/>
      </rPr>
      <t>1078373054</t>
    </r>
  </si>
  <si>
    <r>
      <t xml:space="preserve">SNPs per nucleotide position in autosomes = </t>
    </r>
    <r>
      <rPr>
        <b/>
        <sz val="16"/>
        <color theme="1"/>
        <rFont val="Calibri"/>
        <scheme val="minor"/>
      </rPr>
      <t>0.0025</t>
    </r>
  </si>
  <si>
    <r>
      <t xml:space="preserve">Total length X chromosome = </t>
    </r>
    <r>
      <rPr>
        <b/>
        <sz val="16"/>
        <color rgb="FFFF0000"/>
        <rFont val="Calibri"/>
        <scheme val="minor"/>
      </rPr>
      <t>9879628</t>
    </r>
  </si>
  <si>
    <r>
      <t xml:space="preserve">SNPs per nucleotide position in X chromosome = </t>
    </r>
    <r>
      <rPr>
        <b/>
        <sz val="16"/>
        <color rgb="FFFF0000"/>
        <rFont val="Calibri"/>
        <scheme val="minor"/>
      </rPr>
      <t>0.0005</t>
    </r>
  </si>
  <si>
    <t>VCF File (X chromosome):</t>
  </si>
  <si>
    <t>Legend:</t>
  </si>
  <si>
    <r>
      <rPr>
        <sz val="12"/>
        <color rgb="FFFF0000"/>
        <rFont val="Calibri"/>
        <family val="2"/>
        <charset val="238"/>
        <scheme val="minor"/>
      </rPr>
      <t>CHROM</t>
    </r>
    <r>
      <rPr>
        <sz val="12"/>
        <color theme="1"/>
        <rFont val="Calibri"/>
        <family val="2"/>
        <scheme val="minor"/>
      </rPr>
      <t xml:space="preserve"> chromosome: an identifier from the reference genome. All entries for a specific CHROM should form a contiguous block within the VCF file.(Alphanumeric String, Required)
</t>
    </r>
    <r>
      <rPr>
        <sz val="12"/>
        <color rgb="FFFF0000"/>
        <rFont val="Calibri"/>
        <family val="2"/>
        <charset val="238"/>
        <scheme val="minor"/>
      </rPr>
      <t>POS</t>
    </r>
    <r>
      <rPr>
        <sz val="12"/>
        <color theme="1"/>
        <rFont val="Calibri"/>
        <family val="2"/>
        <scheme val="minor"/>
      </rPr>
      <t xml:space="preserve"> position: The reference position, with the 1st base having position 1. Positions are sorted numerically, in increasing order, within each reference sequence CHROM. (Integer, Required)
</t>
    </r>
    <r>
      <rPr>
        <sz val="12"/>
        <color rgb="FFFF0000"/>
        <rFont val="Calibri"/>
        <family val="2"/>
        <charset val="238"/>
        <scheme val="minor"/>
      </rPr>
      <t>ID</t>
    </r>
    <r>
      <rPr>
        <sz val="12"/>
        <color theme="1"/>
        <rFont val="Calibri"/>
        <family val="2"/>
        <scheme val="minor"/>
      </rPr>
      <t xml:space="preserve"> semi-colon separated list of unique identifiers where available. If this is a dbSNP variant it is encouraged to use the rs number(s). No identifier should be present in more than one data record. If there is no identifier available, then the missing value should be used. (Alphanumeric String)
</t>
    </r>
    <r>
      <rPr>
        <sz val="12"/>
        <color rgb="FFFF0000"/>
        <rFont val="Calibri"/>
        <family val="2"/>
        <charset val="238"/>
        <scheme val="minor"/>
      </rPr>
      <t>REF</t>
    </r>
    <r>
      <rPr>
        <sz val="12"/>
        <color theme="1"/>
        <rFont val="Calibri"/>
        <family val="2"/>
        <scheme val="minor"/>
      </rPr>
      <t xml:space="preserve"> reference base(s): Each base must be one of A,C,G,T,N. Bases should be in uppercase. Multiple bases are permitted. The value in the POS field refers to the position of the first base in the String. For InDels, the reference String must include the base before the event (which must be reflected in the POS field). (String, Required).
</t>
    </r>
    <r>
      <rPr>
        <sz val="12"/>
        <color rgb="FFFF0000"/>
        <rFont val="Calibri"/>
        <family val="2"/>
        <charset val="238"/>
        <scheme val="minor"/>
      </rPr>
      <t>ALT</t>
    </r>
    <r>
      <rPr>
        <sz val="12"/>
        <color theme="1"/>
        <rFont val="Calibri"/>
        <family val="2"/>
        <scheme val="minor"/>
      </rPr>
      <t xml:space="preserve"> comma separated list of alternate non-reference alleles called on at least one of the samples. Options are base Strings made up of the bases A,C,G,T,N, or an angle-bracketed ID String (”&lt;ID&gt;“). If there are no alternative alleles, then the missing value should be used. Bases should be in uppercase. (Alphanumeric String; no whitespace, commas, or angle-brackets are permitted in the ID String itself)
</t>
    </r>
    <r>
      <rPr>
        <sz val="12"/>
        <color rgb="FFFF0000"/>
        <rFont val="Calibri"/>
        <family val="2"/>
        <charset val="238"/>
        <scheme val="minor"/>
      </rPr>
      <t>QUAL</t>
    </r>
    <r>
      <rPr>
        <sz val="12"/>
        <color theme="1"/>
        <rFont val="Calibri"/>
        <family val="2"/>
        <scheme val="minor"/>
      </rPr>
      <t xml:space="preserve"> phred-scaled quality score for the assertion made in ALT. i.e. give -10log_10 prob(call in ALT is wrong). If ALT is ”.” (no variant) then this is -10log_10 p(variant), and if ALT is not ”.” this is -10log_10 p(no variant). High QUAL scores indicate high confidence calls. Although traditionally people use integer phred scores, this field is permitted to be a floating point to enable higher resolution for low confidence calls if desired. (Numeric)
</t>
    </r>
    <r>
      <rPr>
        <sz val="12"/>
        <color rgb="FFFF0000"/>
        <rFont val="Calibri"/>
        <family val="2"/>
        <charset val="238"/>
        <scheme val="minor"/>
      </rPr>
      <t>FILTER</t>
    </r>
    <r>
      <rPr>
        <sz val="12"/>
        <color theme="1"/>
        <rFont val="Calibri"/>
        <family val="2"/>
        <scheme val="minor"/>
      </rPr>
      <t xml:space="preserve"> filter: PASS if this position has passed all filters, i.e. a call is made at this position. Otherwise, if the site has not passed all filters, a semicolon-separated list of codes for filters that fail. e.g. “q10;s50” might indicate that at this site the quality is below 10 and the number of samples with data is below 50% of the total number of samples. “0” is reserved and should not be used as a filter String. If filters have not been applied, then this field should be set to the missing value. (Alphanumeric String)
</t>
    </r>
    <r>
      <rPr>
        <sz val="12"/>
        <color rgb="FFFF0000"/>
        <rFont val="Calibri"/>
        <family val="2"/>
        <charset val="238"/>
        <scheme val="minor"/>
      </rPr>
      <t>INFO</t>
    </r>
    <r>
      <rPr>
        <sz val="12"/>
        <color theme="1"/>
        <rFont val="Calibri"/>
        <family val="2"/>
        <scheme val="minor"/>
      </rPr>
      <t xml:space="preserve"> additional information</t>
    </r>
  </si>
  <si>
    <t>Species</t>
  </si>
  <si>
    <t>Data type</t>
  </si>
  <si>
    <t>Adults</t>
  </si>
  <si>
    <t>Males and Females</t>
  </si>
  <si>
    <t>various</t>
  </si>
  <si>
    <t>various developmental stages</t>
  </si>
  <si>
    <t>ChIP-seq</t>
  </si>
  <si>
    <t>Male</t>
  </si>
  <si>
    <t>Supplementary Table 2. RNA-seq and genomic data used in this study.</t>
  </si>
  <si>
    <t>Supplementary Table 3. Detailed information about Y genes in Anolis.</t>
  </si>
  <si>
    <r>
      <t xml:space="preserve">Supplementary Table 4. Detailed information of the Top Five male-biased genes in </t>
    </r>
    <r>
      <rPr>
        <b/>
        <i/>
        <sz val="12"/>
        <color rgb="FF4F81BD"/>
        <rFont val="Calibri"/>
        <scheme val="minor"/>
      </rPr>
      <t>Anolis</t>
    </r>
    <r>
      <rPr>
        <b/>
        <sz val="12"/>
        <color rgb="FF4F81BD"/>
        <rFont val="Calibri"/>
        <scheme val="minor"/>
      </rPr>
      <t xml:space="preserve"> (genes being at least 1.5 times more expressed in males than in females and with an expression in males equal or above 5 FPKM).</t>
    </r>
  </si>
  <si>
    <t>Supplementary Table 5. Detailed information of known and predicted X-linked contigs.</t>
  </si>
  <si>
    <t>Supplementary Table 6. Detailed information regarding single-cell RNA-seq.</t>
  </si>
  <si>
    <r>
      <rPr>
        <sz val="12"/>
        <color theme="1"/>
        <rFont val="Calibri"/>
        <family val="2"/>
        <scheme val="minor"/>
      </rPr>
      <t>Fiji banded iguana</t>
    </r>
  </si>
  <si>
    <t>No. Individuals</t>
  </si>
  <si>
    <t>No. Samples</t>
  </si>
  <si>
    <t>RNA-seq*</t>
  </si>
  <si>
    <t>DNA-seq*</t>
  </si>
  <si>
    <t>Supplementary Table 1. Summary of data produced in this study.</t>
  </si>
  <si>
    <t>6 cells</t>
  </si>
  <si>
    <t>Organs</t>
  </si>
  <si>
    <t>brain, heart, kidney, liver, testis/ovary</t>
  </si>
  <si>
    <t>brain and liver</t>
  </si>
  <si>
    <t>Single-cell RNA-seq</t>
  </si>
  <si>
    <t>*detailed information about all newly generated data is provided in Supplemental Table S2</t>
  </si>
  <si>
    <t>6280g (ANOF2060716)</t>
  </si>
  <si>
    <t>Aquaterra Shop (Germany)</t>
  </si>
  <si>
    <t>paired-end reads</t>
  </si>
  <si>
    <t>fat body</t>
  </si>
  <si>
    <t>liver, kidney, fat body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</si>
</sst>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 #,##0.00_-;_-* &quot;-&quot;??_-;_-@_-"/>
  </numFmts>
  <fonts count="63" x14ac:knownFonts="1">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sz val="10"/>
      <name val="Calibri"/>
    </font>
    <font>
      <b/>
      <sz val="10"/>
      <name val="Calibri"/>
    </font>
    <font>
      <sz val="10"/>
      <color theme="1"/>
      <name val="Calibri"/>
    </font>
    <font>
      <b/>
      <sz val="10"/>
      <color theme="1"/>
      <name val="Calibri"/>
    </font>
    <font>
      <sz val="10"/>
      <color rgb="FF000000"/>
      <name val="Calibri"/>
    </font>
    <font>
      <sz val="10"/>
      <color rgb="FFFF0000"/>
      <name val="Calibri"/>
    </font>
    <font>
      <sz val="12"/>
      <color theme="1"/>
      <name val="Calibri"/>
    </font>
    <font>
      <sz val="12"/>
      <color indexed="8"/>
      <name val="Calibri"/>
      <family val="2"/>
    </font>
    <font>
      <sz val="12"/>
      <name val="Calibri"/>
    </font>
    <font>
      <sz val="12"/>
      <name val="Calibri"/>
      <scheme val="minor"/>
    </font>
    <font>
      <sz val="12"/>
      <color rgb="FF000000"/>
      <name val="Calibri"/>
    </font>
    <font>
      <sz val="12"/>
      <color rgb="FF000000"/>
      <name val="Calibri"/>
      <family val="2"/>
      <scheme val="minor"/>
    </font>
    <font>
      <sz val="10"/>
      <color theme="1"/>
      <name val="Arial"/>
    </font>
    <font>
      <i/>
      <sz val="12"/>
      <color theme="1"/>
      <name val="Calibri"/>
      <scheme val="minor"/>
    </font>
    <font>
      <b/>
      <sz val="12"/>
      <name val="Calibri"/>
    </font>
    <font>
      <b/>
      <sz val="12"/>
      <color theme="4"/>
      <name val="Calibri"/>
      <scheme val="minor"/>
    </font>
    <font>
      <b/>
      <sz val="12"/>
      <color rgb="FF4F81BD"/>
      <name val="Calibri"/>
      <scheme val="minor"/>
    </font>
    <font>
      <b/>
      <i/>
      <sz val="12"/>
      <color rgb="FF4F81BD"/>
      <name val="Calibri"/>
      <scheme val="minor"/>
    </font>
    <font>
      <sz val="12"/>
      <color rgb="FF000000"/>
      <name val="Arial"/>
    </font>
    <font>
      <sz val="12"/>
      <color theme="1"/>
      <name val="Arial"/>
    </font>
    <font>
      <b/>
      <sz val="12"/>
      <name val="Arial"/>
    </font>
    <font>
      <b/>
      <sz val="12"/>
      <color theme="1"/>
      <name val="Arial"/>
    </font>
    <font>
      <b/>
      <sz val="12"/>
      <color rgb="FF000000"/>
      <name val="Arial"/>
    </font>
    <font>
      <b/>
      <i/>
      <sz val="12"/>
      <color theme="1"/>
      <name val="Arial"/>
    </font>
    <font>
      <b/>
      <sz val="10"/>
      <color theme="1"/>
      <name val="Arial"/>
    </font>
    <font>
      <b/>
      <sz val="12"/>
      <color rgb="FF000000"/>
      <name val="Calibri"/>
      <scheme val="minor"/>
    </font>
    <font>
      <b/>
      <sz val="12"/>
      <color rgb="FFFF0000"/>
      <name val="Arial"/>
    </font>
    <font>
      <b/>
      <sz val="12"/>
      <color theme="8"/>
      <name val="Arial"/>
    </font>
    <font>
      <b/>
      <sz val="12"/>
      <color theme="6"/>
      <name val="Arial"/>
    </font>
    <font>
      <sz val="12"/>
      <name val="Arial"/>
    </font>
    <font>
      <b/>
      <sz val="11"/>
      <color theme="1"/>
      <name val="Arial"/>
    </font>
    <font>
      <i/>
      <sz val="10"/>
      <color theme="1"/>
      <name val="Arial"/>
    </font>
    <font>
      <b/>
      <i/>
      <sz val="12"/>
      <color rgb="FF000000"/>
      <name val="Arial"/>
    </font>
    <font>
      <sz val="10"/>
      <color rgb="FF000000"/>
      <name val="Arial"/>
    </font>
    <font>
      <sz val="10"/>
      <color rgb="FF9BBB59"/>
      <name val="Arial"/>
    </font>
    <font>
      <sz val="10"/>
      <color rgb="FF4BACC6"/>
      <name val="Arial"/>
    </font>
    <font>
      <sz val="10"/>
      <name val="Arial"/>
    </font>
    <font>
      <sz val="10"/>
      <color rgb="FFFF0000"/>
      <name val="Arial"/>
    </font>
    <font>
      <i/>
      <sz val="10"/>
      <color rgb="FF000000"/>
      <name val="Arial"/>
    </font>
    <font>
      <i/>
      <sz val="10"/>
      <name val="Arial"/>
    </font>
    <font>
      <b/>
      <sz val="12"/>
      <color rgb="FF4F81BD"/>
      <name val="Calibri"/>
    </font>
    <font>
      <b/>
      <sz val="10"/>
      <color rgb="FFFF0080"/>
      <name val="Arial"/>
    </font>
    <font>
      <b/>
      <sz val="12"/>
      <color rgb="FFFF0080"/>
      <name val="Calibri"/>
      <scheme val="minor"/>
    </font>
    <font>
      <b/>
      <i/>
      <sz val="10"/>
      <name val="Calibri"/>
    </font>
    <font>
      <b/>
      <sz val="12"/>
      <color theme="1"/>
      <name val="Calibri"/>
    </font>
    <font>
      <u/>
      <sz val="20"/>
      <color theme="10"/>
      <name val="Calibri"/>
    </font>
    <font>
      <sz val="18"/>
      <color theme="1"/>
      <name val="Calibri"/>
      <scheme val="minor"/>
    </font>
    <font>
      <b/>
      <sz val="18"/>
      <color theme="3"/>
      <name val="Cambria"/>
      <family val="2"/>
      <scheme val="major"/>
    </font>
    <font>
      <i/>
      <sz val="12"/>
      <color rgb="FF7F7F7F"/>
      <name val="Calibri"/>
      <family val="2"/>
      <scheme val="minor"/>
    </font>
    <font>
      <sz val="16"/>
      <color theme="1"/>
      <name val="Calibri"/>
      <scheme val="minor"/>
    </font>
    <font>
      <b/>
      <sz val="16"/>
      <color rgb="FFFF0000"/>
      <name val="Calibri"/>
      <scheme val="minor"/>
    </font>
    <font>
      <sz val="14"/>
      <color theme="1"/>
      <name val="Calibri"/>
      <scheme val="minor"/>
    </font>
    <font>
      <vertAlign val="superscript"/>
      <sz val="18"/>
      <color theme="1"/>
      <name val="Calibri"/>
      <scheme val="minor"/>
    </font>
    <font>
      <i/>
      <sz val="14"/>
      <color rgb="FF7F7F7F"/>
      <name val="Calibri"/>
      <scheme val="minor"/>
    </font>
    <font>
      <i/>
      <vertAlign val="superscript"/>
      <sz val="14"/>
      <color rgb="FF7F7F7F"/>
      <name val="Calibri"/>
      <scheme val="minor"/>
    </font>
    <font>
      <b/>
      <sz val="16"/>
      <color theme="1"/>
      <name val="Calibri"/>
      <scheme val="minor"/>
    </font>
    <font>
      <sz val="12"/>
      <color rgb="FFFF0000"/>
      <name val="Calibri"/>
      <family val="2"/>
      <charset val="238"/>
      <scheme val="minor"/>
    </font>
  </fonts>
  <fills count="20">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6" tint="-0.249977111117893"/>
        <bgColor indexed="64"/>
      </patternFill>
    </fill>
    <fill>
      <patternFill patternType="solid">
        <fgColor rgb="FFFFFF00"/>
        <bgColor indexed="64"/>
      </patternFill>
    </fill>
    <fill>
      <patternFill patternType="solid">
        <fgColor theme="5" tint="0.79998168889431442"/>
        <bgColor indexed="65"/>
      </patternFill>
    </fill>
    <fill>
      <patternFill patternType="solid">
        <fgColor theme="5" tint="0.59999389629810485"/>
        <bgColor indexed="65"/>
      </patternFill>
    </fill>
    <fill>
      <patternFill patternType="solid">
        <fgColor theme="8" tint="0.79998168889431442"/>
        <bgColor indexed="65"/>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482">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164" fontId="2" fillId="0" borderId="0" applyFon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186">
    <xf numFmtId="0" fontId="0" fillId="0" borderId="0" xfId="0"/>
    <xf numFmtId="0" fontId="3" fillId="0" borderId="0" xfId="0" applyFont="1"/>
    <xf numFmtId="0" fontId="0" fillId="0" borderId="0" xfId="0" applyFill="1"/>
    <xf numFmtId="0" fontId="12" fillId="0" borderId="0" xfId="0" applyFont="1" applyFill="1" applyAlignment="1">
      <alignment horizontal="center"/>
    </xf>
    <xf numFmtId="0" fontId="0" fillId="0" borderId="0" xfId="0" applyAlignment="1">
      <alignment horizontal="left"/>
    </xf>
    <xf numFmtId="0" fontId="12" fillId="0" borderId="0" xfId="0" applyFont="1" applyFill="1" applyAlignment="1">
      <alignment horizontal="left"/>
    </xf>
    <xf numFmtId="0" fontId="0" fillId="2" borderId="0" xfId="0" applyFill="1"/>
    <xf numFmtId="0" fontId="13" fillId="0" borderId="0" xfId="0" applyFont="1" applyFill="1" applyAlignment="1">
      <alignment horizontal="left"/>
    </xf>
    <xf numFmtId="0" fontId="12" fillId="0" borderId="0" xfId="0" applyFont="1" applyAlignment="1">
      <alignment horizontal="left" vertical="center"/>
    </xf>
    <xf numFmtId="0" fontId="14" fillId="0" borderId="0" xfId="0" applyFont="1" applyFill="1" applyAlignment="1">
      <alignment horizontal="left"/>
    </xf>
    <xf numFmtId="0" fontId="14" fillId="0" borderId="0" xfId="0" applyFont="1" applyAlignment="1">
      <alignment horizontal="left" vertical="center"/>
    </xf>
    <xf numFmtId="0" fontId="13" fillId="0" borderId="0" xfId="0" applyFont="1" applyAlignment="1">
      <alignment horizontal="left"/>
    </xf>
    <xf numFmtId="0" fontId="0" fillId="4" borderId="0" xfId="0" applyFill="1"/>
    <xf numFmtId="0" fontId="15" fillId="0" borderId="0" xfId="0" applyFont="1" applyAlignment="1">
      <alignment horizontal="left" vertical="center"/>
    </xf>
    <xf numFmtId="0" fontId="16" fillId="0" borderId="0" xfId="0" applyFont="1" applyAlignment="1">
      <alignment horizontal="left" vertical="center"/>
    </xf>
    <xf numFmtId="0" fontId="17" fillId="0" borderId="0" xfId="0" applyFont="1"/>
    <xf numFmtId="0" fontId="0" fillId="5" borderId="0" xfId="0" applyFill="1"/>
    <xf numFmtId="0" fontId="13" fillId="0" borderId="0" xfId="0" applyFont="1" applyFill="1" applyAlignment="1">
      <alignment horizontal="center"/>
    </xf>
    <xf numFmtId="0" fontId="13" fillId="0" borderId="0" xfId="0" applyFont="1" applyFill="1" applyAlignment="1">
      <alignment horizontal="left" vertical="center"/>
    </xf>
    <xf numFmtId="0" fontId="0" fillId="6" borderId="0" xfId="0" applyFill="1"/>
    <xf numFmtId="0" fontId="0" fillId="0" borderId="0" xfId="0" applyAlignment="1">
      <alignment vertical="center" wrapText="1"/>
    </xf>
    <xf numFmtId="0" fontId="15" fillId="0" borderId="0" xfId="0" applyFont="1" applyAlignment="1">
      <alignment horizontal="center"/>
    </xf>
    <xf numFmtId="0" fontId="14" fillId="0" borderId="0" xfId="0" applyFont="1" applyAlignment="1">
      <alignment horizontal="left"/>
    </xf>
    <xf numFmtId="0" fontId="16" fillId="0" borderId="0" xfId="0" applyFont="1" applyAlignment="1">
      <alignment horizontal="center" vertical="center" wrapText="1"/>
    </xf>
    <xf numFmtId="49" fontId="12" fillId="0" borderId="0" xfId="0" applyNumberFormat="1" applyFont="1" applyFill="1" applyAlignment="1">
      <alignment horizontal="left" vertical="top"/>
    </xf>
    <xf numFmtId="0" fontId="12" fillId="0" borderId="0" xfId="0" applyFont="1" applyAlignment="1">
      <alignment horizontal="left"/>
    </xf>
    <xf numFmtId="0" fontId="19" fillId="2" borderId="0" xfId="0" applyFont="1" applyFill="1"/>
    <xf numFmtId="0" fontId="0" fillId="7" borderId="0" xfId="0" applyFill="1"/>
    <xf numFmtId="0" fontId="0" fillId="8" borderId="0" xfId="0" applyFill="1"/>
    <xf numFmtId="0" fontId="0" fillId="9" borderId="0" xfId="0" applyFill="1"/>
    <xf numFmtId="0" fontId="20" fillId="0" borderId="0" xfId="0" applyNumberFormat="1" applyFont="1" applyFill="1" applyAlignment="1">
      <alignment horizontal="center" vertical="center" wrapText="1"/>
    </xf>
    <xf numFmtId="0" fontId="20" fillId="0" borderId="0" xfId="0" applyFont="1" applyFill="1" applyAlignment="1">
      <alignment horizontal="center" vertical="center" wrapText="1"/>
    </xf>
    <xf numFmtId="0" fontId="14" fillId="0" borderId="0" xfId="0" applyFont="1" applyAlignment="1">
      <alignment horizontal="center" vertical="center"/>
    </xf>
    <xf numFmtId="0" fontId="20" fillId="0" borderId="0" xfId="0" applyFont="1" applyAlignment="1">
      <alignment horizontal="center" vertical="center"/>
    </xf>
    <xf numFmtId="0" fontId="0" fillId="0" borderId="0" xfId="0" applyAlignment="1"/>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right"/>
    </xf>
    <xf numFmtId="3" fontId="0" fillId="0" borderId="0" xfId="0" applyNumberFormat="1" applyAlignment="1">
      <alignment horizontal="right" vertical="center" wrapText="1"/>
    </xf>
    <xf numFmtId="0" fontId="0" fillId="10" borderId="0" xfId="0" applyFill="1"/>
    <xf numFmtId="0" fontId="0" fillId="10" borderId="0" xfId="0" applyFill="1" applyAlignment="1">
      <alignment horizontal="center"/>
    </xf>
    <xf numFmtId="0" fontId="3" fillId="0" borderId="2" xfId="0" applyFont="1" applyBorder="1"/>
    <xf numFmtId="0" fontId="0" fillId="0" borderId="3" xfId="0" applyBorder="1"/>
    <xf numFmtId="0" fontId="0" fillId="0" borderId="4" xfId="0" applyBorder="1"/>
    <xf numFmtId="0" fontId="0" fillId="11" borderId="5" xfId="0" applyFill="1" applyBorder="1"/>
    <xf numFmtId="0" fontId="0" fillId="11" borderId="0" xfId="0" applyFill="1" applyBorder="1"/>
    <xf numFmtId="0" fontId="0" fillId="11" borderId="6" xfId="0" applyFill="1" applyBorder="1"/>
    <xf numFmtId="0" fontId="0" fillId="11" borderId="7" xfId="0" applyFill="1" applyBorder="1"/>
    <xf numFmtId="0" fontId="0" fillId="11" borderId="8" xfId="0" applyFill="1" applyBorder="1"/>
    <xf numFmtId="0" fontId="0" fillId="11" borderId="9" xfId="0" applyFill="1" applyBorder="1"/>
    <xf numFmtId="0" fontId="3" fillId="0" borderId="0" xfId="0" applyFont="1" applyAlignment="1">
      <alignment horizontal="center"/>
    </xf>
    <xf numFmtId="0" fontId="0" fillId="0" borderId="0" xfId="0" applyAlignment="1">
      <alignment wrapText="1"/>
    </xf>
    <xf numFmtId="0" fontId="0" fillId="11" borderId="2" xfId="0" applyFill="1" applyBorder="1"/>
    <xf numFmtId="164" fontId="0" fillId="11" borderId="6" xfId="22" applyNumberFormat="1" applyFont="1" applyFill="1" applyBorder="1"/>
    <xf numFmtId="0" fontId="3" fillId="11" borderId="1" xfId="0" applyFont="1" applyFill="1" applyBorder="1" applyAlignment="1">
      <alignment horizontal="center"/>
    </xf>
    <xf numFmtId="0" fontId="3" fillId="11" borderId="7" xfId="0" applyFont="1" applyFill="1" applyBorder="1"/>
    <xf numFmtId="0" fontId="3" fillId="11" borderId="8" xfId="0" applyFont="1" applyFill="1" applyBorder="1"/>
    <xf numFmtId="0" fontId="24" fillId="0" borderId="0" xfId="0" applyFont="1"/>
    <xf numFmtId="0" fontId="25" fillId="0" borderId="0" xfId="0" applyFont="1"/>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8" fillId="0" borderId="10" xfId="0" applyFont="1" applyBorder="1" applyAlignment="1">
      <alignment horizontal="center" vertical="center" wrapText="1"/>
    </xf>
    <xf numFmtId="0" fontId="31" fillId="0" borderId="10" xfId="0" applyFont="1" applyBorder="1" applyAlignment="1">
      <alignment horizontal="center" vertical="center" wrapText="1"/>
    </xf>
    <xf numFmtId="0" fontId="27" fillId="0" borderId="10" xfId="0" applyFont="1" applyBorder="1" applyAlignment="1">
      <alignment horizontal="center" vertical="center" wrapText="1"/>
    </xf>
    <xf numFmtId="0" fontId="26" fillId="0" borderId="1" xfId="0" applyFont="1" applyFill="1" applyBorder="1" applyAlignment="1">
      <alignment horizontal="center" vertical="center" wrapText="1"/>
    </xf>
    <xf numFmtId="0" fontId="25" fillId="0" borderId="0" xfId="0" applyFont="1" applyAlignment="1">
      <alignment horizontal="center"/>
    </xf>
    <xf numFmtId="0" fontId="35" fillId="0" borderId="0" xfId="0" applyFont="1"/>
    <xf numFmtId="0" fontId="35" fillId="0" borderId="0" xfId="0" applyFont="1" applyAlignment="1">
      <alignment horizontal="center"/>
    </xf>
    <xf numFmtId="0" fontId="27" fillId="0" borderId="0" xfId="0" applyFont="1" applyAlignment="1">
      <alignment horizontal="center" wrapText="1"/>
    </xf>
    <xf numFmtId="9" fontId="26" fillId="0" borderId="0" xfId="0" applyNumberFormat="1" applyFont="1" applyFill="1" applyAlignment="1">
      <alignment horizontal="center" wrapText="1"/>
    </xf>
    <xf numFmtId="0" fontId="35" fillId="0" borderId="0" xfId="0" applyFont="1" applyAlignment="1">
      <alignment horizontal="center" wrapText="1"/>
    </xf>
    <xf numFmtId="9" fontId="26" fillId="0" borderId="0" xfId="0" applyNumberFormat="1" applyFont="1" applyAlignment="1">
      <alignment horizontal="center" wrapText="1"/>
    </xf>
    <xf numFmtId="0" fontId="36" fillId="0" borderId="1" xfId="0" applyFont="1" applyBorder="1" applyAlignment="1">
      <alignment horizontal="center" wrapText="1"/>
    </xf>
    <xf numFmtId="0" fontId="37" fillId="0" borderId="0" xfId="0" applyFont="1"/>
    <xf numFmtId="0" fontId="37" fillId="0" borderId="0" xfId="0" applyFont="1" applyAlignment="1">
      <alignment horizontal="center"/>
    </xf>
    <xf numFmtId="0" fontId="38" fillId="0" borderId="0" xfId="0" applyFont="1" applyAlignment="1">
      <alignment horizontal="left" vertical="center" wrapText="1"/>
    </xf>
    <xf numFmtId="0" fontId="39" fillId="0" borderId="0" xfId="0" applyFont="1" applyAlignment="1">
      <alignment horizontal="center" vertical="center"/>
    </xf>
    <xf numFmtId="9" fontId="39" fillId="0" borderId="0" xfId="0" applyNumberFormat="1" applyFont="1" applyAlignment="1">
      <alignment horizontal="center" vertical="center"/>
    </xf>
    <xf numFmtId="0" fontId="39" fillId="0" borderId="0" xfId="0" applyFont="1" applyAlignment="1">
      <alignment horizontal="center"/>
    </xf>
    <xf numFmtId="0" fontId="39" fillId="0" borderId="0" xfId="0" applyFont="1" applyAlignment="1">
      <alignment horizontal="center" vertical="center" wrapText="1"/>
    </xf>
    <xf numFmtId="0" fontId="39" fillId="0" borderId="0" xfId="0" applyFont="1" applyAlignment="1">
      <alignment horizontal="left" vertical="center"/>
    </xf>
    <xf numFmtId="2" fontId="39" fillId="0" borderId="0" xfId="0" applyNumberFormat="1" applyFont="1" applyAlignment="1">
      <alignment horizontal="center" vertical="center"/>
    </xf>
    <xf numFmtId="0" fontId="18" fillId="12" borderId="0" xfId="0" applyFont="1" applyFill="1" applyAlignment="1">
      <alignment horizontal="center"/>
    </xf>
    <xf numFmtId="0" fontId="18" fillId="0" borderId="0" xfId="0" applyFont="1" applyAlignment="1">
      <alignment horizontal="center"/>
    </xf>
    <xf numFmtId="2" fontId="18" fillId="0" borderId="0" xfId="0" applyNumberFormat="1" applyFont="1" applyAlignment="1">
      <alignment horizontal="center" vertical="center" wrapText="1"/>
    </xf>
    <xf numFmtId="0" fontId="30" fillId="0" borderId="0" xfId="0" applyFont="1" applyAlignment="1">
      <alignment vertical="center"/>
    </xf>
    <xf numFmtId="0" fontId="35" fillId="0" borderId="0" xfId="0" applyFont="1" applyAlignment="1">
      <alignment horizontal="center" vertical="center"/>
    </xf>
    <xf numFmtId="2" fontId="39" fillId="0" borderId="0" xfId="0" applyNumberFormat="1" applyFont="1" applyAlignment="1">
      <alignment horizontal="center" vertical="center" wrapText="1"/>
    </xf>
    <xf numFmtId="0" fontId="18" fillId="0" borderId="0" xfId="0" applyFont="1" applyAlignment="1">
      <alignment horizontal="left"/>
    </xf>
    <xf numFmtId="0" fontId="18" fillId="0" borderId="0" xfId="0" applyFont="1" applyAlignment="1">
      <alignment horizontal="center" vertical="center" wrapText="1"/>
    </xf>
    <xf numFmtId="0" fontId="18" fillId="13" borderId="0" xfId="0" applyFont="1" applyFill="1" applyAlignment="1">
      <alignment horizontal="center"/>
    </xf>
    <xf numFmtId="0" fontId="18" fillId="0" borderId="0" xfId="0" applyFont="1" applyFill="1" applyAlignment="1">
      <alignment horizontal="center"/>
    </xf>
    <xf numFmtId="0" fontId="18" fillId="3" borderId="0" xfId="0" applyFont="1" applyFill="1" applyAlignment="1">
      <alignment horizontal="center"/>
    </xf>
    <xf numFmtId="0" fontId="18" fillId="0" borderId="0" xfId="0" applyFont="1"/>
    <xf numFmtId="0" fontId="28" fillId="0" borderId="0" xfId="0" applyFont="1"/>
    <xf numFmtId="0" fontId="42" fillId="0" borderId="0" xfId="0" applyFont="1" applyAlignment="1">
      <alignment horizontal="center" vertical="center"/>
    </xf>
    <xf numFmtId="2" fontId="18" fillId="0" borderId="0" xfId="0" applyNumberFormat="1" applyFont="1" applyAlignment="1">
      <alignment horizontal="center"/>
    </xf>
    <xf numFmtId="16" fontId="43" fillId="0" borderId="0" xfId="0" applyNumberFormat="1" applyFont="1" applyAlignment="1">
      <alignment horizontal="center"/>
    </xf>
    <xf numFmtId="0" fontId="30" fillId="0" borderId="0" xfId="0" applyFont="1"/>
    <xf numFmtId="0" fontId="35" fillId="0" borderId="0" xfId="0" applyFont="1" applyAlignment="1">
      <alignment horizontal="center" vertical="center" wrapText="1"/>
    </xf>
    <xf numFmtId="0" fontId="37" fillId="0" borderId="0" xfId="0" applyFont="1" applyAlignment="1">
      <alignment horizontal="left" vertical="center" wrapText="1"/>
    </xf>
    <xf numFmtId="0" fontId="18" fillId="0" borderId="0" xfId="0" applyFont="1" applyAlignment="1">
      <alignment horizontal="left" vertical="center" wrapText="1"/>
    </xf>
    <xf numFmtId="0" fontId="44" fillId="0" borderId="0" xfId="0" applyFont="1" applyAlignment="1">
      <alignment horizontal="left" vertical="center" wrapText="1"/>
    </xf>
    <xf numFmtId="0" fontId="18" fillId="0" borderId="0" xfId="0" applyFont="1" applyAlignment="1"/>
    <xf numFmtId="0" fontId="45" fillId="0" borderId="0" xfId="0" applyFont="1" applyAlignment="1">
      <alignment horizontal="left" vertical="center"/>
    </xf>
    <xf numFmtId="0" fontId="27" fillId="0" borderId="0" xfId="0" applyFont="1"/>
    <xf numFmtId="0" fontId="18" fillId="0" borderId="0" xfId="0" applyFont="1" applyAlignment="1">
      <alignment horizontal="right" vertical="center" wrapText="1"/>
    </xf>
    <xf numFmtId="1" fontId="18" fillId="0" borderId="0" xfId="0" applyNumberFormat="1" applyFont="1" applyAlignment="1">
      <alignment horizontal="center"/>
    </xf>
    <xf numFmtId="0" fontId="3" fillId="0" borderId="0" xfId="0" applyFont="1" applyAlignment="1">
      <alignment vertical="center" wrapText="1"/>
    </xf>
    <xf numFmtId="0" fontId="0" fillId="0" borderId="0" xfId="0" applyAlignment="1">
      <alignment vertical="center"/>
    </xf>
    <xf numFmtId="0" fontId="35" fillId="0" borderId="0" xfId="0" applyFont="1" applyFill="1" applyAlignment="1">
      <alignment horizontal="center" vertical="center"/>
    </xf>
    <xf numFmtId="0" fontId="39" fillId="0" borderId="0" xfId="0" applyFont="1" applyFill="1"/>
    <xf numFmtId="0" fontId="39" fillId="0" borderId="0" xfId="0" applyFont="1"/>
    <xf numFmtId="0" fontId="43" fillId="0" borderId="0" xfId="0" applyFont="1" applyAlignment="1">
      <alignment horizontal="center"/>
    </xf>
    <xf numFmtId="2" fontId="25" fillId="0" borderId="0" xfId="0" applyNumberFormat="1" applyFont="1" applyAlignment="1">
      <alignment horizontal="center"/>
    </xf>
    <xf numFmtId="1" fontId="25" fillId="0" borderId="0" xfId="0" applyNumberFormat="1" applyFont="1"/>
    <xf numFmtId="2" fontId="0" fillId="11" borderId="0" xfId="0" applyNumberFormat="1" applyFill="1" applyBorder="1"/>
    <xf numFmtId="2" fontId="3" fillId="11" borderId="8" xfId="0" applyNumberFormat="1" applyFont="1" applyFill="1" applyBorder="1"/>
    <xf numFmtId="3" fontId="0" fillId="4" borderId="0" xfId="0" applyNumberFormat="1" applyFill="1" applyAlignment="1">
      <alignment horizontal="right"/>
    </xf>
    <xf numFmtId="0" fontId="22" fillId="0" borderId="8" xfId="0" applyFont="1" applyBorder="1"/>
    <xf numFmtId="0" fontId="0" fillId="0" borderId="0" xfId="0" applyAlignment="1">
      <alignment horizontal="center" vertical="center"/>
    </xf>
    <xf numFmtId="2" fontId="0" fillId="0" borderId="0" xfId="0" applyNumberFormat="1"/>
    <xf numFmtId="0" fontId="18" fillId="0" borderId="1" xfId="0" applyFont="1" applyBorder="1" applyAlignment="1">
      <alignment horizontal="center" vertical="center" wrapText="1"/>
    </xf>
    <xf numFmtId="0" fontId="3" fillId="0" borderId="1" xfId="0" applyFont="1" applyBorder="1" applyAlignment="1">
      <alignment horizontal="center" vertical="center"/>
    </xf>
    <xf numFmtId="0" fontId="7"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6" fillId="0" borderId="1" xfId="0" applyFont="1" applyBorder="1" applyAlignment="1">
      <alignment horizontal="center" vertical="center"/>
    </xf>
    <xf numFmtId="0" fontId="6" fillId="0" borderId="1" xfId="21" applyFont="1" applyBorder="1" applyAlignment="1">
      <alignment horizontal="center" vertical="center"/>
    </xf>
    <xf numFmtId="0" fontId="8" fillId="0" borderId="1" xfId="0" applyFont="1" applyBorder="1" applyAlignment="1">
      <alignment vertical="center" wrapText="1"/>
    </xf>
    <xf numFmtId="0" fontId="6" fillId="0" borderId="1" xfId="0" applyFont="1" applyBorder="1" applyAlignment="1">
      <alignment vertical="center" wrapText="1"/>
    </xf>
    <xf numFmtId="2" fontId="0" fillId="0" borderId="1" xfId="0" applyNumberFormat="1" applyBorder="1" applyAlignment="1">
      <alignment horizontal="center" vertical="center"/>
    </xf>
    <xf numFmtId="0" fontId="6" fillId="14" borderId="1" xfId="0" applyFont="1" applyFill="1" applyBorder="1" applyAlignment="1">
      <alignment horizontal="center" vertical="center"/>
    </xf>
    <xf numFmtId="0" fontId="6" fillId="14" borderId="1" xfId="21" applyFont="1" applyFill="1" applyBorder="1" applyAlignment="1">
      <alignment horizontal="center" vertical="center"/>
    </xf>
    <xf numFmtId="0" fontId="10" fillId="14" borderId="1" xfId="0" applyFont="1" applyFill="1" applyBorder="1" applyAlignment="1">
      <alignment vertical="center" wrapText="1"/>
    </xf>
    <xf numFmtId="2" fontId="0" fillId="14" borderId="1" xfId="0" applyNumberFormat="1" applyFill="1" applyBorder="1" applyAlignment="1">
      <alignment horizontal="center" vertical="center"/>
    </xf>
    <xf numFmtId="0" fontId="47" fillId="0" borderId="1" xfId="0" applyFont="1" applyBorder="1" applyAlignment="1">
      <alignment horizontal="center" vertical="center" wrapText="1"/>
    </xf>
    <xf numFmtId="0" fontId="7" fillId="0" borderId="0" xfId="0" applyFont="1" applyFill="1" applyAlignment="1">
      <alignment horizontal="left" vertical="center"/>
    </xf>
    <xf numFmtId="0" fontId="0" fillId="0" borderId="0" xfId="0" applyFill="1" applyAlignment="1">
      <alignment horizontal="center"/>
    </xf>
    <xf numFmtId="0" fontId="50" fillId="0" borderId="1" xfId="0" applyFont="1" applyBorder="1" applyAlignment="1">
      <alignment horizontal="center" vertical="center"/>
    </xf>
    <xf numFmtId="0" fontId="50" fillId="14" borderId="1" xfId="0" applyFont="1" applyFill="1" applyBorder="1" applyAlignment="1">
      <alignment horizontal="center" vertical="center"/>
    </xf>
    <xf numFmtId="0" fontId="51" fillId="0" borderId="1" xfId="21" applyFont="1" applyBorder="1" applyAlignment="1">
      <alignment horizontal="center" vertical="center"/>
    </xf>
    <xf numFmtId="0" fontId="51" fillId="14" borderId="1" xfId="21" applyFont="1" applyFill="1" applyBorder="1" applyAlignment="1">
      <alignment horizontal="center" vertical="center"/>
    </xf>
    <xf numFmtId="0" fontId="18" fillId="14" borderId="1" xfId="0" applyFont="1" applyFill="1" applyBorder="1" applyAlignment="1">
      <alignment horizontal="center" vertical="center" wrapText="1"/>
    </xf>
    <xf numFmtId="0" fontId="0" fillId="14" borderId="0" xfId="0" applyFill="1" applyAlignment="1">
      <alignment horizontal="center" vertical="center"/>
    </xf>
    <xf numFmtId="0" fontId="18" fillId="0" borderId="10" xfId="0" applyFont="1" applyBorder="1" applyAlignment="1">
      <alignment horizontal="center" vertical="center" wrapText="1"/>
    </xf>
    <xf numFmtId="0" fontId="18" fillId="0" borderId="0" xfId="0" applyFont="1" applyAlignment="1">
      <alignment vertical="center" wrapText="1" shrinkToFit="1"/>
    </xf>
    <xf numFmtId="0" fontId="18" fillId="0" borderId="0" xfId="0" applyFont="1" applyAlignment="1">
      <alignment wrapText="1" shrinkToFit="1"/>
    </xf>
    <xf numFmtId="0" fontId="25" fillId="0" borderId="0" xfId="0" applyFont="1" applyAlignment="1">
      <alignment wrapText="1" shrinkToFit="1"/>
    </xf>
    <xf numFmtId="0" fontId="42" fillId="0" borderId="0" xfId="0" applyFont="1" applyAlignment="1">
      <alignment wrapText="1" shrinkToFit="1"/>
    </xf>
    <xf numFmtId="0" fontId="18" fillId="0" borderId="0" xfId="0" applyFont="1" applyAlignment="1">
      <alignment horizontal="left" wrapText="1" shrinkToFit="1"/>
    </xf>
    <xf numFmtId="0" fontId="52" fillId="0" borderId="0" xfId="0" applyFont="1"/>
    <xf numFmtId="3" fontId="0" fillId="0" borderId="0" xfId="0" applyNumberFormat="1"/>
    <xf numFmtId="0" fontId="0" fillId="15" borderId="0" xfId="0" applyFill="1"/>
    <xf numFmtId="0" fontId="0" fillId="16" borderId="0" xfId="0" applyFill="1"/>
    <xf numFmtId="3" fontId="0" fillId="16" borderId="0" xfId="0" applyNumberFormat="1" applyFill="1"/>
    <xf numFmtId="0" fontId="55" fillId="0" borderId="0" xfId="0" applyFont="1"/>
    <xf numFmtId="0" fontId="53" fillId="0" borderId="0" xfId="401"/>
    <xf numFmtId="0" fontId="57" fillId="0" borderId="0" xfId="0" applyFont="1"/>
    <xf numFmtId="0" fontId="52" fillId="17" borderId="0" xfId="403" applyFont="1"/>
    <xf numFmtId="0" fontId="52" fillId="18" borderId="0" xfId="404" applyFont="1"/>
    <xf numFmtId="0" fontId="52" fillId="19" borderId="0" xfId="405" applyFont="1"/>
    <xf numFmtId="0" fontId="59" fillId="0" borderId="0" xfId="402" applyFont="1"/>
    <xf numFmtId="0" fontId="3" fillId="0" borderId="1" xfId="0" applyFont="1" applyBorder="1" applyAlignment="1">
      <alignment horizontal="center" vertical="center"/>
    </xf>
    <xf numFmtId="0" fontId="0" fillId="7" borderId="0" xfId="0" applyFont="1" applyFill="1"/>
    <xf numFmtId="0" fontId="19" fillId="2" borderId="1" xfId="0" applyFont="1" applyFill="1" applyBorder="1" applyAlignment="1">
      <alignment horizontal="center" vertical="center"/>
    </xf>
    <xf numFmtId="0" fontId="0" fillId="7" borderId="1" xfId="0" applyFill="1" applyBorder="1" applyAlignment="1">
      <alignment horizontal="center" vertical="center"/>
    </xf>
    <xf numFmtId="0" fontId="0" fillId="4" borderId="1" xfId="0" applyFill="1" applyBorder="1" applyAlignment="1">
      <alignment horizontal="center" vertical="center"/>
    </xf>
    <xf numFmtId="0" fontId="0" fillId="8" borderId="1" xfId="0" applyFill="1" applyBorder="1" applyAlignment="1">
      <alignment horizontal="center" vertical="center"/>
    </xf>
    <xf numFmtId="0" fontId="0" fillId="5" borderId="1" xfId="0" applyFill="1" applyBorder="1" applyAlignment="1">
      <alignment horizontal="center" vertical="center"/>
    </xf>
    <xf numFmtId="0" fontId="0" fillId="9" borderId="1" xfId="0" applyFill="1" applyBorder="1" applyAlignment="1">
      <alignment horizontal="center" vertical="center"/>
    </xf>
    <xf numFmtId="0" fontId="0" fillId="6" borderId="1" xfId="0" applyFill="1" applyBorder="1" applyAlignment="1">
      <alignment horizontal="center" vertical="center"/>
    </xf>
    <xf numFmtId="0" fontId="0" fillId="10" borderId="1" xfId="0" applyFill="1" applyBorder="1" applyAlignment="1">
      <alignment horizontal="center" vertical="center"/>
    </xf>
    <xf numFmtId="0" fontId="0" fillId="2" borderId="1" xfId="0" applyFill="1" applyBorder="1" applyAlignment="1">
      <alignment horizontal="center" vertical="center"/>
    </xf>
    <xf numFmtId="0" fontId="0" fillId="0" borderId="0" xfId="0" applyFont="1"/>
    <xf numFmtId="0" fontId="3" fillId="0" borderId="1" xfId="0" applyFont="1" applyBorder="1" applyAlignment="1">
      <alignment horizontal="center" vertical="center"/>
    </xf>
    <xf numFmtId="0" fontId="0" fillId="0" borderId="0" xfId="0" applyAlignment="1"/>
    <xf numFmtId="0" fontId="21" fillId="0" borderId="0" xfId="0" applyFont="1" applyAlignment="1"/>
    <xf numFmtId="0" fontId="0" fillId="0" borderId="0" xfId="0" applyAlignment="1"/>
    <xf numFmtId="0" fontId="46" fillId="0" borderId="8" xfId="0" applyFont="1" applyBorder="1"/>
    <xf numFmtId="0" fontId="27" fillId="0" borderId="11" xfId="0" applyFont="1" applyBorder="1" applyAlignment="1">
      <alignment horizontal="center" vertical="center" wrapText="1"/>
    </xf>
    <xf numFmtId="0" fontId="27" fillId="0" borderId="10" xfId="0" applyFont="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xf>
    <xf numFmtId="0" fontId="22" fillId="0" borderId="0" xfId="0" applyFont="1"/>
  </cellXfs>
  <cellStyles count="482">
    <cellStyle name="20% - Accent2" xfId="403" builtinId="34"/>
    <cellStyle name="20% - Accent5" xfId="405" builtinId="46"/>
    <cellStyle name="40% - Accent2" xfId="404" builtinId="35"/>
    <cellStyle name="Comma" xfId="22" builtinId="3"/>
    <cellStyle name="Explanatory Text" xfId="402" builtinId="5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cellStyle name="Normal" xfId="0" builtinId="0"/>
    <cellStyle name="Title" xfId="401" builtinId="15"/>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www.genenames.org/cgi-bin/gene_symbol_report?hgnc_id=HGNC:58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workbookViewId="0">
      <selection activeCell="F21" sqref="F21"/>
    </sheetView>
  </sheetViews>
  <sheetFormatPr baseColWidth="10" defaultRowHeight="15" x14ac:dyDescent="0"/>
  <cols>
    <col min="1" max="1" width="33" customWidth="1"/>
    <col min="2" max="2" width="16.6640625" customWidth="1"/>
    <col min="3" max="3" width="16.83203125" customWidth="1"/>
    <col min="4" max="4" width="18" customWidth="1"/>
    <col min="5" max="5" width="27.6640625" customWidth="1"/>
    <col min="6" max="6" width="32.1640625" customWidth="1"/>
    <col min="7" max="7" width="22.5" customWidth="1"/>
  </cols>
  <sheetData>
    <row r="1" spans="1:7" s="179" customFormat="1">
      <c r="A1" s="178" t="s">
        <v>971</v>
      </c>
    </row>
    <row r="2" spans="1:7">
      <c r="A2" s="164" t="s">
        <v>953</v>
      </c>
      <c r="B2" s="164" t="s">
        <v>954</v>
      </c>
      <c r="C2" s="164" t="s">
        <v>967</v>
      </c>
      <c r="D2" s="164" t="s">
        <v>968</v>
      </c>
      <c r="E2" s="164" t="s">
        <v>165</v>
      </c>
      <c r="F2" s="164" t="s">
        <v>973</v>
      </c>
      <c r="G2" s="176" t="s">
        <v>1</v>
      </c>
    </row>
    <row r="3" spans="1:7">
      <c r="A3" s="166" t="s">
        <v>262</v>
      </c>
      <c r="B3" s="174" t="s">
        <v>969</v>
      </c>
      <c r="C3" s="174">
        <v>6</v>
      </c>
      <c r="D3" s="174">
        <v>30</v>
      </c>
      <c r="E3" s="174" t="s">
        <v>955</v>
      </c>
      <c r="F3" s="174" t="s">
        <v>974</v>
      </c>
      <c r="G3" s="174" t="s">
        <v>956</v>
      </c>
    </row>
    <row r="4" spans="1:7">
      <c r="A4" s="166" t="s">
        <v>262</v>
      </c>
      <c r="B4" s="174" t="s">
        <v>969</v>
      </c>
      <c r="C4" s="174" t="s">
        <v>957</v>
      </c>
      <c r="D4" s="174">
        <v>48</v>
      </c>
      <c r="E4" s="174" t="s">
        <v>958</v>
      </c>
      <c r="F4" s="174" t="s">
        <v>974</v>
      </c>
      <c r="G4" s="174" t="s">
        <v>956</v>
      </c>
    </row>
    <row r="5" spans="1:7">
      <c r="A5" s="166" t="s">
        <v>262</v>
      </c>
      <c r="B5" s="174" t="s">
        <v>959</v>
      </c>
      <c r="C5" s="174">
        <v>2</v>
      </c>
      <c r="D5" s="174">
        <v>4</v>
      </c>
      <c r="E5" s="174" t="s">
        <v>955</v>
      </c>
      <c r="F5" s="174" t="s">
        <v>975</v>
      </c>
      <c r="G5" s="174" t="s">
        <v>956</v>
      </c>
    </row>
    <row r="6" spans="1:7">
      <c r="A6" s="166" t="s">
        <v>262</v>
      </c>
      <c r="B6" s="174" t="s">
        <v>970</v>
      </c>
      <c r="C6" s="174">
        <v>4</v>
      </c>
      <c r="D6" s="174">
        <v>4</v>
      </c>
      <c r="E6" s="174" t="s">
        <v>955</v>
      </c>
      <c r="F6" s="174" t="s">
        <v>982</v>
      </c>
      <c r="G6" s="174" t="s">
        <v>956</v>
      </c>
    </row>
    <row r="7" spans="1:7">
      <c r="A7" s="166" t="s">
        <v>262</v>
      </c>
      <c r="B7" s="174" t="s">
        <v>976</v>
      </c>
      <c r="C7" s="174">
        <v>1</v>
      </c>
      <c r="D7" s="174" t="s">
        <v>972</v>
      </c>
      <c r="E7" s="174" t="s">
        <v>955</v>
      </c>
      <c r="F7" s="174" t="s">
        <v>672</v>
      </c>
      <c r="G7" s="174" t="s">
        <v>956</v>
      </c>
    </row>
    <row r="8" spans="1:7">
      <c r="A8" s="167" t="s">
        <v>3</v>
      </c>
      <c r="B8" s="167" t="s">
        <v>969</v>
      </c>
      <c r="C8" s="167">
        <v>3</v>
      </c>
      <c r="D8" s="167">
        <v>12</v>
      </c>
      <c r="E8" s="167" t="s">
        <v>955</v>
      </c>
      <c r="F8" s="174" t="s">
        <v>974</v>
      </c>
      <c r="G8" s="167" t="s">
        <v>956</v>
      </c>
    </row>
    <row r="9" spans="1:7">
      <c r="A9" s="168" t="s">
        <v>25</v>
      </c>
      <c r="B9" s="168" t="s">
        <v>969</v>
      </c>
      <c r="C9" s="168">
        <v>4</v>
      </c>
      <c r="D9" s="168">
        <v>19</v>
      </c>
      <c r="E9" s="168" t="s">
        <v>955</v>
      </c>
      <c r="F9" s="174" t="s">
        <v>974</v>
      </c>
      <c r="G9" s="168" t="s">
        <v>956</v>
      </c>
    </row>
    <row r="10" spans="1:7">
      <c r="A10" s="169" t="s">
        <v>46</v>
      </c>
      <c r="B10" s="169" t="s">
        <v>969</v>
      </c>
      <c r="C10" s="169">
        <v>4</v>
      </c>
      <c r="D10" s="169">
        <v>17</v>
      </c>
      <c r="E10" s="169" t="s">
        <v>955</v>
      </c>
      <c r="F10" s="174" t="s">
        <v>974</v>
      </c>
      <c r="G10" s="169" t="s">
        <v>956</v>
      </c>
    </row>
    <row r="11" spans="1:7">
      <c r="A11" s="170" t="s">
        <v>64</v>
      </c>
      <c r="B11" s="170" t="s">
        <v>969</v>
      </c>
      <c r="C11" s="170">
        <v>4</v>
      </c>
      <c r="D11" s="170">
        <v>20</v>
      </c>
      <c r="E11" s="170" t="s">
        <v>955</v>
      </c>
      <c r="F11" s="174" t="s">
        <v>974</v>
      </c>
      <c r="G11" s="170" t="s">
        <v>956</v>
      </c>
    </row>
    <row r="12" spans="1:7">
      <c r="A12" s="171" t="s">
        <v>85</v>
      </c>
      <c r="B12" s="171" t="s">
        <v>969</v>
      </c>
      <c r="C12" s="171">
        <v>4</v>
      </c>
      <c r="D12" s="171">
        <v>20</v>
      </c>
      <c r="E12" s="171" t="s">
        <v>955</v>
      </c>
      <c r="F12" s="174" t="s">
        <v>974</v>
      </c>
      <c r="G12" s="171" t="s">
        <v>956</v>
      </c>
    </row>
    <row r="13" spans="1:7">
      <c r="A13" s="172" t="s">
        <v>141</v>
      </c>
      <c r="B13" s="172" t="s">
        <v>969</v>
      </c>
      <c r="C13" s="172">
        <v>4</v>
      </c>
      <c r="D13" s="172">
        <v>20</v>
      </c>
      <c r="E13" s="172" t="s">
        <v>955</v>
      </c>
      <c r="F13" s="174" t="s">
        <v>974</v>
      </c>
      <c r="G13" s="172" t="s">
        <v>956</v>
      </c>
    </row>
    <row r="14" spans="1:7">
      <c r="A14" s="173" t="s">
        <v>966</v>
      </c>
      <c r="B14" s="173" t="s">
        <v>970</v>
      </c>
      <c r="C14" s="173">
        <v>1</v>
      </c>
      <c r="D14" s="173">
        <v>1</v>
      </c>
      <c r="E14" s="173" t="s">
        <v>166</v>
      </c>
      <c r="F14" s="173" t="s">
        <v>675</v>
      </c>
      <c r="G14" s="173" t="s">
        <v>960</v>
      </c>
    </row>
    <row r="16" spans="1:7">
      <c r="A16" s="175" t="s">
        <v>977</v>
      </c>
    </row>
  </sheetData>
  <mergeCells count="1">
    <mergeCell ref="A1:XFD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5"/>
  <sheetViews>
    <sheetView tabSelected="1" topLeftCell="A195" workbookViewId="0">
      <selection activeCell="O206" sqref="O206"/>
    </sheetView>
  </sheetViews>
  <sheetFormatPr baseColWidth="10" defaultRowHeight="15" x14ac:dyDescent="0"/>
  <cols>
    <col min="2" max="2" width="10.83203125" style="35"/>
    <col min="9" max="9" width="18.33203125" style="4" customWidth="1"/>
    <col min="10" max="10" width="19.1640625" style="4" customWidth="1"/>
    <col min="11" max="12" width="10.83203125" style="35"/>
    <col min="13" max="13" width="24.33203125" style="36" customWidth="1"/>
    <col min="14" max="14" width="13.83203125" style="34" customWidth="1"/>
    <col min="15" max="15" width="14.83203125" style="34" customWidth="1"/>
    <col min="16" max="16" width="35" customWidth="1"/>
  </cols>
  <sheetData>
    <row r="1" spans="1:16" s="179" customFormat="1">
      <c r="A1" s="178" t="s">
        <v>961</v>
      </c>
    </row>
    <row r="2" spans="1:16" s="32" customFormat="1" ht="30">
      <c r="B2" s="30" t="s">
        <v>299</v>
      </c>
      <c r="C2" s="33" t="s">
        <v>0</v>
      </c>
      <c r="D2" s="33" t="s">
        <v>1</v>
      </c>
      <c r="E2" s="33" t="s">
        <v>165</v>
      </c>
      <c r="F2" s="33" t="s">
        <v>2</v>
      </c>
      <c r="G2" s="33" t="s">
        <v>241</v>
      </c>
      <c r="H2" s="33" t="s">
        <v>240</v>
      </c>
      <c r="I2" s="31" t="s">
        <v>277</v>
      </c>
      <c r="J2" s="31" t="s">
        <v>278</v>
      </c>
      <c r="K2" s="31" t="s">
        <v>256</v>
      </c>
      <c r="L2" s="31" t="s">
        <v>257</v>
      </c>
      <c r="M2" s="31" t="s">
        <v>258</v>
      </c>
      <c r="N2" s="31" t="s">
        <v>259</v>
      </c>
      <c r="O2" s="31" t="s">
        <v>301</v>
      </c>
      <c r="P2" s="31" t="s">
        <v>300</v>
      </c>
    </row>
    <row r="3" spans="1:16">
      <c r="A3" s="26" t="s">
        <v>262</v>
      </c>
    </row>
    <row r="4" spans="1:16">
      <c r="A4" s="15">
        <v>1</v>
      </c>
      <c r="B4" s="35" t="s">
        <v>275</v>
      </c>
      <c r="C4" s="2" t="s">
        <v>4</v>
      </c>
      <c r="D4" s="2" t="s">
        <v>5</v>
      </c>
      <c r="E4" s="2" t="s">
        <v>166</v>
      </c>
      <c r="F4" s="6" t="s">
        <v>106</v>
      </c>
      <c r="H4" s="23">
        <v>7.9</v>
      </c>
      <c r="I4" s="25" t="s">
        <v>279</v>
      </c>
      <c r="J4" s="25" t="s">
        <v>280</v>
      </c>
      <c r="K4" s="3" t="s">
        <v>255</v>
      </c>
      <c r="L4" s="35">
        <v>100</v>
      </c>
      <c r="M4" s="37">
        <v>21632296</v>
      </c>
      <c r="N4" s="34">
        <v>93.17</v>
      </c>
      <c r="O4" s="34">
        <v>36.18</v>
      </c>
    </row>
    <row r="5" spans="1:16">
      <c r="A5" s="15">
        <v>2</v>
      </c>
      <c r="B5" s="35" t="s">
        <v>275</v>
      </c>
      <c r="C5" s="2" t="s">
        <v>4</v>
      </c>
      <c r="D5" s="2" t="s">
        <v>27</v>
      </c>
      <c r="E5" s="2" t="s">
        <v>166</v>
      </c>
      <c r="F5" s="6" t="s">
        <v>107</v>
      </c>
      <c r="H5" s="23">
        <v>8.1</v>
      </c>
      <c r="I5" s="25" t="s">
        <v>279</v>
      </c>
      <c r="J5" s="25" t="s">
        <v>280</v>
      </c>
      <c r="K5" s="3" t="s">
        <v>255</v>
      </c>
      <c r="L5" s="35">
        <v>100</v>
      </c>
      <c r="M5" s="37">
        <v>29117617</v>
      </c>
      <c r="N5" s="34">
        <v>89.22</v>
      </c>
      <c r="O5" s="34">
        <v>35.090000000000003</v>
      </c>
    </row>
    <row r="6" spans="1:16">
      <c r="A6" s="15">
        <v>3</v>
      </c>
      <c r="B6" s="35" t="s">
        <v>275</v>
      </c>
      <c r="C6" s="2" t="s">
        <v>4</v>
      </c>
      <c r="D6" s="2" t="s">
        <v>108</v>
      </c>
      <c r="E6" s="2" t="s">
        <v>166</v>
      </c>
      <c r="F6" s="6" t="s">
        <v>109</v>
      </c>
      <c r="H6" s="23">
        <v>7.8</v>
      </c>
      <c r="I6" s="25" t="s">
        <v>279</v>
      </c>
      <c r="J6" s="25" t="s">
        <v>280</v>
      </c>
      <c r="K6" s="3" t="s">
        <v>255</v>
      </c>
      <c r="L6" s="35">
        <v>100</v>
      </c>
      <c r="M6" s="37">
        <v>26327473</v>
      </c>
      <c r="N6" s="34">
        <v>95.59</v>
      </c>
      <c r="O6" s="34">
        <v>36.97</v>
      </c>
    </row>
    <row r="7" spans="1:16">
      <c r="A7" s="15">
        <v>4</v>
      </c>
      <c r="B7" s="35" t="s">
        <v>275</v>
      </c>
      <c r="C7" s="2" t="s">
        <v>4</v>
      </c>
      <c r="D7" s="2" t="s">
        <v>7</v>
      </c>
      <c r="E7" s="2" t="s">
        <v>166</v>
      </c>
      <c r="F7" s="6" t="s">
        <v>111</v>
      </c>
      <c r="H7" s="23">
        <v>7.9</v>
      </c>
      <c r="I7" s="25" t="s">
        <v>279</v>
      </c>
      <c r="J7" s="25" t="s">
        <v>280</v>
      </c>
      <c r="K7" s="3" t="s">
        <v>255</v>
      </c>
      <c r="L7" s="35">
        <v>100</v>
      </c>
      <c r="M7" s="37">
        <v>20026314</v>
      </c>
      <c r="N7" s="34">
        <v>93.94</v>
      </c>
      <c r="O7" s="34">
        <v>36.549999999999997</v>
      </c>
    </row>
    <row r="8" spans="1:16">
      <c r="A8" s="15">
        <v>5</v>
      </c>
      <c r="B8" s="35" t="s">
        <v>275</v>
      </c>
      <c r="C8" s="2" t="s">
        <v>4</v>
      </c>
      <c r="D8" s="2" t="s">
        <v>12</v>
      </c>
      <c r="E8" s="2" t="s">
        <v>166</v>
      </c>
      <c r="F8" s="6" t="s">
        <v>112</v>
      </c>
      <c r="H8" s="23">
        <v>7.9</v>
      </c>
      <c r="I8" s="25" t="s">
        <v>279</v>
      </c>
      <c r="J8" s="25" t="s">
        <v>280</v>
      </c>
      <c r="K8" s="3" t="s">
        <v>255</v>
      </c>
      <c r="L8" s="35">
        <v>100</v>
      </c>
      <c r="M8" s="37">
        <v>24407832</v>
      </c>
      <c r="N8" s="34">
        <v>89.06</v>
      </c>
      <c r="O8" s="34">
        <v>35.03</v>
      </c>
    </row>
    <row r="9" spans="1:16">
      <c r="A9" s="15">
        <v>6</v>
      </c>
      <c r="B9" s="35" t="s">
        <v>275</v>
      </c>
      <c r="C9" s="2" t="s">
        <v>4</v>
      </c>
      <c r="D9" s="2" t="s">
        <v>113</v>
      </c>
      <c r="E9" s="2" t="s">
        <v>166</v>
      </c>
      <c r="F9" s="6" t="s">
        <v>114</v>
      </c>
      <c r="H9" s="23">
        <v>7</v>
      </c>
      <c r="I9" s="25" t="s">
        <v>279</v>
      </c>
      <c r="J9" s="25" t="s">
        <v>280</v>
      </c>
      <c r="K9" s="3" t="s">
        <v>255</v>
      </c>
      <c r="L9" s="35">
        <v>100</v>
      </c>
      <c r="M9" s="37">
        <v>21751247</v>
      </c>
      <c r="N9" s="34">
        <v>95.21</v>
      </c>
      <c r="O9" s="34">
        <v>36.799999999999997</v>
      </c>
    </row>
    <row r="10" spans="1:16">
      <c r="A10" s="15">
        <v>7</v>
      </c>
      <c r="B10" s="35" t="s">
        <v>275</v>
      </c>
      <c r="C10" s="2" t="s">
        <v>9</v>
      </c>
      <c r="D10" s="2" t="s">
        <v>5</v>
      </c>
      <c r="E10" s="2" t="s">
        <v>166</v>
      </c>
      <c r="F10" s="6" t="s">
        <v>116</v>
      </c>
      <c r="H10" s="23">
        <v>7.9</v>
      </c>
      <c r="I10" s="25" t="s">
        <v>279</v>
      </c>
      <c r="J10" s="25" t="s">
        <v>280</v>
      </c>
      <c r="K10" s="3" t="s">
        <v>255</v>
      </c>
      <c r="L10" s="35">
        <v>100</v>
      </c>
      <c r="M10" s="37">
        <v>33937077</v>
      </c>
      <c r="N10" s="34">
        <v>93.94</v>
      </c>
      <c r="O10" s="34">
        <v>36.520000000000003</v>
      </c>
    </row>
    <row r="11" spans="1:16">
      <c r="A11" s="15">
        <v>8</v>
      </c>
      <c r="B11" s="35" t="s">
        <v>275</v>
      </c>
      <c r="C11" s="2" t="s">
        <v>9</v>
      </c>
      <c r="D11" s="2" t="s">
        <v>27</v>
      </c>
      <c r="E11" s="2" t="s">
        <v>166</v>
      </c>
      <c r="F11" s="6" t="s">
        <v>117</v>
      </c>
      <c r="H11" s="23">
        <v>8.1999999999999993</v>
      </c>
      <c r="I11" s="25" t="s">
        <v>279</v>
      </c>
      <c r="J11" s="25" t="s">
        <v>280</v>
      </c>
      <c r="K11" s="3" t="s">
        <v>255</v>
      </c>
      <c r="L11" s="35">
        <v>100</v>
      </c>
      <c r="M11" s="37">
        <v>25013637</v>
      </c>
      <c r="N11" s="34">
        <v>89.13</v>
      </c>
      <c r="O11" s="34">
        <v>35.04</v>
      </c>
    </row>
    <row r="12" spans="1:16">
      <c r="A12" s="15">
        <v>9</v>
      </c>
      <c r="B12" s="35" t="s">
        <v>275</v>
      </c>
      <c r="C12" s="2" t="s">
        <v>9</v>
      </c>
      <c r="D12" s="2" t="s">
        <v>108</v>
      </c>
      <c r="E12" s="2" t="s">
        <v>166</v>
      </c>
      <c r="F12" s="6" t="s">
        <v>118</v>
      </c>
      <c r="H12" s="23">
        <v>8.4</v>
      </c>
      <c r="I12" s="25" t="s">
        <v>279</v>
      </c>
      <c r="J12" s="25" t="s">
        <v>280</v>
      </c>
      <c r="K12" s="3" t="s">
        <v>255</v>
      </c>
      <c r="L12" s="35">
        <v>100</v>
      </c>
      <c r="M12" s="37">
        <v>27566527</v>
      </c>
      <c r="N12" s="34">
        <v>95.2</v>
      </c>
      <c r="O12" s="34">
        <v>36.78</v>
      </c>
    </row>
    <row r="13" spans="1:16">
      <c r="A13" s="15">
        <v>10</v>
      </c>
      <c r="B13" s="35" t="s">
        <v>275</v>
      </c>
      <c r="C13" s="2" t="s">
        <v>9</v>
      </c>
      <c r="D13" s="2" t="s">
        <v>7</v>
      </c>
      <c r="E13" s="2" t="s">
        <v>166</v>
      </c>
      <c r="F13" s="6" t="s">
        <v>119</v>
      </c>
      <c r="H13" s="23">
        <v>7.9</v>
      </c>
      <c r="I13" s="25" t="s">
        <v>279</v>
      </c>
      <c r="J13" s="25" t="s">
        <v>280</v>
      </c>
      <c r="K13" s="3" t="s">
        <v>255</v>
      </c>
      <c r="L13" s="35">
        <v>100</v>
      </c>
      <c r="M13" s="37">
        <v>22168300</v>
      </c>
      <c r="N13" s="34">
        <v>93.85</v>
      </c>
      <c r="O13" s="34">
        <v>36.49</v>
      </c>
    </row>
    <row r="14" spans="1:16">
      <c r="A14" s="15">
        <v>11</v>
      </c>
      <c r="B14" s="35" t="s">
        <v>275</v>
      </c>
      <c r="C14" s="2" t="s">
        <v>9</v>
      </c>
      <c r="D14" s="2" t="s">
        <v>12</v>
      </c>
      <c r="E14" s="2" t="s">
        <v>166</v>
      </c>
      <c r="F14" s="6" t="s">
        <v>120</v>
      </c>
      <c r="H14" s="23">
        <v>7.6</v>
      </c>
      <c r="I14" s="25" t="s">
        <v>279</v>
      </c>
      <c r="J14" s="25" t="s">
        <v>280</v>
      </c>
      <c r="K14" s="3" t="s">
        <v>255</v>
      </c>
      <c r="L14" s="35">
        <v>100</v>
      </c>
      <c r="M14" s="37">
        <v>25737919</v>
      </c>
      <c r="N14" s="34">
        <v>89.17</v>
      </c>
      <c r="O14" s="34">
        <v>35.049999999999997</v>
      </c>
    </row>
    <row r="15" spans="1:16">
      <c r="A15" s="15">
        <v>12</v>
      </c>
      <c r="B15" s="35" t="s">
        <v>275</v>
      </c>
      <c r="C15" s="2" t="s">
        <v>9</v>
      </c>
      <c r="D15" s="2" t="s">
        <v>113</v>
      </c>
      <c r="E15" s="2" t="s">
        <v>166</v>
      </c>
      <c r="F15" s="6" t="s">
        <v>121</v>
      </c>
      <c r="H15" s="23">
        <v>8.4</v>
      </c>
      <c r="I15" s="25" t="s">
        <v>279</v>
      </c>
      <c r="J15" s="25" t="s">
        <v>280</v>
      </c>
      <c r="K15" s="3" t="s">
        <v>255</v>
      </c>
      <c r="L15" s="35">
        <v>100</v>
      </c>
      <c r="M15" s="37">
        <v>21544442</v>
      </c>
      <c r="N15" s="34">
        <v>95.27</v>
      </c>
      <c r="O15" s="34">
        <v>36.799999999999997</v>
      </c>
    </row>
    <row r="16" spans="1:16">
      <c r="A16" s="15">
        <v>13</v>
      </c>
      <c r="B16" s="35" t="s">
        <v>275</v>
      </c>
      <c r="C16" s="2" t="s">
        <v>14</v>
      </c>
      <c r="D16" s="2" t="s">
        <v>5</v>
      </c>
      <c r="E16" s="2" t="s">
        <v>166</v>
      </c>
      <c r="F16" s="6" t="s">
        <v>122</v>
      </c>
      <c r="H16" s="23">
        <v>8.6</v>
      </c>
      <c r="I16" s="25" t="s">
        <v>279</v>
      </c>
      <c r="J16" s="25" t="s">
        <v>280</v>
      </c>
      <c r="K16" s="3" t="s">
        <v>255</v>
      </c>
      <c r="L16" s="35">
        <v>100</v>
      </c>
      <c r="M16" s="37">
        <v>21357694</v>
      </c>
      <c r="N16" s="34">
        <v>94</v>
      </c>
      <c r="O16" s="34">
        <v>36.57</v>
      </c>
    </row>
    <row r="17" spans="1:15">
      <c r="A17" s="15">
        <v>14</v>
      </c>
      <c r="B17" s="35" t="s">
        <v>275</v>
      </c>
      <c r="C17" s="2" t="s">
        <v>14</v>
      </c>
      <c r="D17" s="2" t="s">
        <v>27</v>
      </c>
      <c r="E17" s="2" t="s">
        <v>166</v>
      </c>
      <c r="F17" s="6" t="s">
        <v>123</v>
      </c>
      <c r="H17" s="23">
        <v>8.1999999999999993</v>
      </c>
      <c r="I17" s="25" t="s">
        <v>279</v>
      </c>
      <c r="J17" s="25" t="s">
        <v>280</v>
      </c>
      <c r="K17" s="3" t="s">
        <v>255</v>
      </c>
      <c r="L17" s="35">
        <v>100</v>
      </c>
      <c r="M17" s="37">
        <v>30785590</v>
      </c>
      <c r="N17" s="34">
        <v>89.33</v>
      </c>
      <c r="O17" s="34">
        <v>35.119999999999997</v>
      </c>
    </row>
    <row r="18" spans="1:15">
      <c r="A18" s="15">
        <v>15</v>
      </c>
      <c r="B18" s="35" t="s">
        <v>275</v>
      </c>
      <c r="C18" s="2" t="s">
        <v>14</v>
      </c>
      <c r="D18" s="2" t="s">
        <v>108</v>
      </c>
      <c r="E18" s="2" t="s">
        <v>166</v>
      </c>
      <c r="F18" s="6" t="s">
        <v>124</v>
      </c>
      <c r="H18" s="23">
        <v>7.5</v>
      </c>
      <c r="I18" s="25" t="s">
        <v>279</v>
      </c>
      <c r="J18" s="25" t="s">
        <v>280</v>
      </c>
      <c r="K18" s="3" t="s">
        <v>255</v>
      </c>
      <c r="L18" s="35">
        <v>100</v>
      </c>
      <c r="M18" s="37">
        <v>27082741</v>
      </c>
      <c r="N18" s="34">
        <v>95.73</v>
      </c>
      <c r="O18" s="34">
        <v>95.73</v>
      </c>
    </row>
    <row r="19" spans="1:15">
      <c r="A19" s="15">
        <v>16</v>
      </c>
      <c r="B19" s="35" t="s">
        <v>275</v>
      </c>
      <c r="C19" s="2" t="s">
        <v>14</v>
      </c>
      <c r="D19" s="2" t="s">
        <v>7</v>
      </c>
      <c r="E19" s="2" t="s">
        <v>166</v>
      </c>
      <c r="F19" s="6" t="s">
        <v>125</v>
      </c>
      <c r="H19" s="23">
        <v>8.5</v>
      </c>
      <c r="I19" s="25" t="s">
        <v>279</v>
      </c>
      <c r="J19" s="25" t="s">
        <v>280</v>
      </c>
      <c r="K19" s="3" t="s">
        <v>255</v>
      </c>
      <c r="L19" s="35">
        <v>100</v>
      </c>
      <c r="M19" s="37">
        <v>24167844</v>
      </c>
      <c r="N19" s="34">
        <v>94.05</v>
      </c>
      <c r="O19" s="34">
        <v>36.58</v>
      </c>
    </row>
    <row r="20" spans="1:15">
      <c r="A20" s="15">
        <v>17</v>
      </c>
      <c r="B20" s="35" t="s">
        <v>275</v>
      </c>
      <c r="C20" s="2" t="s">
        <v>14</v>
      </c>
      <c r="D20" s="2" t="s">
        <v>12</v>
      </c>
      <c r="E20" s="2" t="s">
        <v>166</v>
      </c>
      <c r="F20" s="6" t="s">
        <v>126</v>
      </c>
      <c r="H20" s="23">
        <v>8</v>
      </c>
      <c r="I20" s="25" t="s">
        <v>279</v>
      </c>
      <c r="J20" s="25" t="s">
        <v>280</v>
      </c>
      <c r="K20" s="3" t="s">
        <v>255</v>
      </c>
      <c r="L20" s="35">
        <v>100</v>
      </c>
      <c r="M20" s="37">
        <v>27605777</v>
      </c>
      <c r="N20" s="34">
        <v>89.22</v>
      </c>
      <c r="O20" s="34">
        <v>35.08</v>
      </c>
    </row>
    <row r="21" spans="1:15">
      <c r="A21" s="15">
        <v>18</v>
      </c>
      <c r="B21" s="35" t="s">
        <v>275</v>
      </c>
      <c r="C21" s="2" t="s">
        <v>14</v>
      </c>
      <c r="D21" s="2" t="s">
        <v>113</v>
      </c>
      <c r="E21" s="2" t="s">
        <v>166</v>
      </c>
      <c r="F21" s="6" t="s">
        <v>127</v>
      </c>
      <c r="H21" s="23">
        <v>8.5</v>
      </c>
      <c r="I21" s="25" t="s">
        <v>279</v>
      </c>
      <c r="J21" s="25" t="s">
        <v>280</v>
      </c>
      <c r="K21" s="3" t="s">
        <v>255</v>
      </c>
      <c r="L21" s="35">
        <v>100</v>
      </c>
      <c r="M21" s="37">
        <v>21927565</v>
      </c>
      <c r="N21" s="34">
        <v>95.15</v>
      </c>
      <c r="O21" s="34">
        <v>36.81</v>
      </c>
    </row>
    <row r="22" spans="1:15">
      <c r="A22" s="15">
        <v>19</v>
      </c>
      <c r="B22" s="35" t="s">
        <v>275</v>
      </c>
      <c r="C22" s="2" t="s">
        <v>18</v>
      </c>
      <c r="D22" s="2" t="s">
        <v>5</v>
      </c>
      <c r="E22" s="2" t="s">
        <v>166</v>
      </c>
      <c r="F22" s="6" t="s">
        <v>128</v>
      </c>
      <c r="H22" s="23">
        <v>8.6</v>
      </c>
      <c r="I22" s="25" t="s">
        <v>279</v>
      </c>
      <c r="J22" s="25" t="s">
        <v>280</v>
      </c>
      <c r="K22" s="3" t="s">
        <v>255</v>
      </c>
      <c r="L22" s="35">
        <v>100</v>
      </c>
      <c r="M22" s="37">
        <v>16749158</v>
      </c>
      <c r="N22" s="34">
        <v>94.19</v>
      </c>
      <c r="O22" s="34">
        <v>36.659999999999997</v>
      </c>
    </row>
    <row r="23" spans="1:15">
      <c r="A23" s="15">
        <v>20</v>
      </c>
      <c r="B23" s="35" t="s">
        <v>275</v>
      </c>
      <c r="C23" s="2" t="s">
        <v>18</v>
      </c>
      <c r="D23" s="2" t="s">
        <v>27</v>
      </c>
      <c r="E23" s="2" t="s">
        <v>166</v>
      </c>
      <c r="F23" s="6" t="s">
        <v>129</v>
      </c>
      <c r="H23" s="23">
        <v>8</v>
      </c>
      <c r="I23" s="25" t="s">
        <v>279</v>
      </c>
      <c r="J23" s="25" t="s">
        <v>280</v>
      </c>
      <c r="K23" s="3" t="s">
        <v>255</v>
      </c>
      <c r="L23" s="35">
        <v>100</v>
      </c>
      <c r="M23" s="37">
        <v>24763352</v>
      </c>
      <c r="N23" s="34">
        <v>89.4</v>
      </c>
      <c r="O23" s="34">
        <v>35.15</v>
      </c>
    </row>
    <row r="24" spans="1:15">
      <c r="A24" s="15">
        <v>21</v>
      </c>
      <c r="B24" s="35" t="s">
        <v>275</v>
      </c>
      <c r="C24" s="2" t="s">
        <v>18</v>
      </c>
      <c r="D24" s="2" t="s">
        <v>108</v>
      </c>
      <c r="E24" s="2" t="s">
        <v>166</v>
      </c>
      <c r="F24" s="6" t="s">
        <v>130</v>
      </c>
      <c r="H24" s="23">
        <v>8.1</v>
      </c>
      <c r="I24" s="25" t="s">
        <v>279</v>
      </c>
      <c r="J24" s="25" t="s">
        <v>280</v>
      </c>
      <c r="K24" s="3" t="s">
        <v>255</v>
      </c>
      <c r="L24" s="35">
        <v>100</v>
      </c>
      <c r="M24" s="37">
        <v>18294723</v>
      </c>
      <c r="N24" s="34">
        <v>95.63</v>
      </c>
      <c r="O24" s="34">
        <v>37</v>
      </c>
    </row>
    <row r="25" spans="1:15">
      <c r="A25" s="15">
        <v>22</v>
      </c>
      <c r="B25" s="35" t="s">
        <v>275</v>
      </c>
      <c r="C25" s="2" t="s">
        <v>18</v>
      </c>
      <c r="D25" s="2" t="s">
        <v>7</v>
      </c>
      <c r="E25" s="2" t="s">
        <v>166</v>
      </c>
      <c r="F25" s="6" t="s">
        <v>131</v>
      </c>
      <c r="H25" s="23">
        <v>8.4</v>
      </c>
      <c r="I25" s="25" t="s">
        <v>279</v>
      </c>
      <c r="J25" s="25" t="s">
        <v>280</v>
      </c>
      <c r="K25" s="3" t="s">
        <v>255</v>
      </c>
      <c r="L25" s="35">
        <v>100</v>
      </c>
      <c r="M25" s="37">
        <v>27956127</v>
      </c>
      <c r="N25" s="34">
        <v>93.83</v>
      </c>
      <c r="O25" s="34">
        <v>36.53</v>
      </c>
    </row>
    <row r="26" spans="1:15">
      <c r="A26" s="15">
        <v>23</v>
      </c>
      <c r="B26" s="35" t="s">
        <v>275</v>
      </c>
      <c r="C26" s="2" t="s">
        <v>18</v>
      </c>
      <c r="D26" s="2" t="s">
        <v>12</v>
      </c>
      <c r="E26" s="2" t="s">
        <v>166</v>
      </c>
      <c r="F26" s="6" t="s">
        <v>132</v>
      </c>
      <c r="H26" s="23">
        <v>8.1</v>
      </c>
      <c r="I26" s="25" t="s">
        <v>279</v>
      </c>
      <c r="J26" s="25" t="s">
        <v>280</v>
      </c>
      <c r="K26" s="3" t="s">
        <v>255</v>
      </c>
      <c r="L26" s="35">
        <v>100</v>
      </c>
      <c r="M26" s="37">
        <v>21423644</v>
      </c>
      <c r="N26" s="34">
        <v>89.18</v>
      </c>
      <c r="O26" s="34">
        <v>35.090000000000003</v>
      </c>
    </row>
    <row r="27" spans="1:15">
      <c r="A27" s="15">
        <v>24</v>
      </c>
      <c r="B27" s="35" t="s">
        <v>275</v>
      </c>
      <c r="C27" s="2" t="s">
        <v>18</v>
      </c>
      <c r="D27" s="2" t="s">
        <v>113</v>
      </c>
      <c r="E27" s="2" t="s">
        <v>166</v>
      </c>
      <c r="F27" s="6" t="s">
        <v>133</v>
      </c>
      <c r="H27" s="23">
        <v>8.1999999999999993</v>
      </c>
      <c r="I27" s="25" t="s">
        <v>279</v>
      </c>
      <c r="J27" s="25" t="s">
        <v>280</v>
      </c>
      <c r="K27" s="3" t="s">
        <v>255</v>
      </c>
      <c r="L27" s="35">
        <v>100</v>
      </c>
      <c r="M27" s="37">
        <v>23691891</v>
      </c>
      <c r="N27" s="34">
        <v>94.98</v>
      </c>
      <c r="O27" s="34">
        <v>36.71</v>
      </c>
    </row>
    <row r="28" spans="1:15">
      <c r="A28" s="15">
        <v>25</v>
      </c>
      <c r="B28" s="35" t="s">
        <v>275</v>
      </c>
      <c r="C28" s="2" t="s">
        <v>21</v>
      </c>
      <c r="D28" s="2" t="s">
        <v>5</v>
      </c>
      <c r="E28" s="2" t="s">
        <v>166</v>
      </c>
      <c r="F28" s="6" t="s">
        <v>134</v>
      </c>
      <c r="H28" s="23">
        <v>8.5</v>
      </c>
      <c r="I28" s="25" t="s">
        <v>279</v>
      </c>
      <c r="J28" s="25" t="s">
        <v>280</v>
      </c>
      <c r="K28" s="3" t="s">
        <v>255</v>
      </c>
      <c r="L28" s="35">
        <v>100</v>
      </c>
      <c r="M28" s="37">
        <v>26611095</v>
      </c>
      <c r="N28" s="34">
        <v>93.7</v>
      </c>
      <c r="O28" s="34">
        <v>36.44</v>
      </c>
    </row>
    <row r="29" spans="1:15">
      <c r="A29" s="15">
        <v>26</v>
      </c>
      <c r="B29" s="35" t="s">
        <v>275</v>
      </c>
      <c r="C29" s="2" t="s">
        <v>21</v>
      </c>
      <c r="D29" s="2" t="s">
        <v>27</v>
      </c>
      <c r="E29" s="2" t="s">
        <v>166</v>
      </c>
      <c r="F29" s="6" t="s">
        <v>135</v>
      </c>
      <c r="H29" s="23">
        <v>8.6</v>
      </c>
      <c r="I29" s="25" t="s">
        <v>279</v>
      </c>
      <c r="J29" s="25" t="s">
        <v>280</v>
      </c>
      <c r="K29" s="3" t="s">
        <v>255</v>
      </c>
      <c r="L29" s="35">
        <v>100</v>
      </c>
      <c r="M29" s="37">
        <v>28023350</v>
      </c>
      <c r="N29" s="34">
        <v>88.66</v>
      </c>
      <c r="O29" s="34">
        <v>34.9</v>
      </c>
    </row>
    <row r="30" spans="1:15">
      <c r="A30" s="15">
        <v>27</v>
      </c>
      <c r="B30" s="35" t="s">
        <v>275</v>
      </c>
      <c r="C30" s="2" t="s">
        <v>21</v>
      </c>
      <c r="D30" s="2" t="s">
        <v>108</v>
      </c>
      <c r="E30" s="2" t="s">
        <v>166</v>
      </c>
      <c r="F30" s="6" t="s">
        <v>136</v>
      </c>
      <c r="H30" s="23">
        <v>9.4</v>
      </c>
      <c r="I30" s="25" t="s">
        <v>279</v>
      </c>
      <c r="J30" s="25" t="s">
        <v>280</v>
      </c>
      <c r="K30" s="3" t="s">
        <v>255</v>
      </c>
      <c r="L30" s="35">
        <v>100</v>
      </c>
      <c r="M30" s="37">
        <v>43061562</v>
      </c>
      <c r="N30" s="34">
        <v>93.5</v>
      </c>
      <c r="O30" s="34">
        <v>36.549999999999997</v>
      </c>
    </row>
    <row r="31" spans="1:15">
      <c r="A31" s="15">
        <v>28</v>
      </c>
      <c r="B31" s="35" t="s">
        <v>275</v>
      </c>
      <c r="C31" s="2" t="s">
        <v>22</v>
      </c>
      <c r="D31" s="2" t="s">
        <v>7</v>
      </c>
      <c r="E31" s="2" t="s">
        <v>166</v>
      </c>
      <c r="F31" s="6" t="s">
        <v>137</v>
      </c>
      <c r="H31" s="23">
        <v>8.6999999999999993</v>
      </c>
      <c r="I31" s="25" t="s">
        <v>279</v>
      </c>
      <c r="J31" s="25" t="s">
        <v>280</v>
      </c>
      <c r="K31" s="3" t="s">
        <v>255</v>
      </c>
      <c r="L31" s="35">
        <v>100</v>
      </c>
      <c r="M31" s="37">
        <v>21914523</v>
      </c>
      <c r="N31" s="34">
        <v>93.76</v>
      </c>
      <c r="O31" s="34">
        <v>36.479999999999997</v>
      </c>
    </row>
    <row r="32" spans="1:15">
      <c r="A32" s="15">
        <v>29</v>
      </c>
      <c r="B32" s="35" t="s">
        <v>275</v>
      </c>
      <c r="C32" s="2" t="s">
        <v>22</v>
      </c>
      <c r="D32" s="2" t="s">
        <v>12</v>
      </c>
      <c r="E32" s="2" t="s">
        <v>166</v>
      </c>
      <c r="F32" s="6" t="s">
        <v>138</v>
      </c>
      <c r="H32" s="23">
        <v>8.6</v>
      </c>
      <c r="I32" s="25" t="s">
        <v>279</v>
      </c>
      <c r="J32" s="25" t="s">
        <v>280</v>
      </c>
      <c r="K32" s="3" t="s">
        <v>255</v>
      </c>
      <c r="L32" s="35">
        <v>100</v>
      </c>
      <c r="M32" s="37">
        <v>27673400</v>
      </c>
      <c r="N32" s="34">
        <v>88.66</v>
      </c>
      <c r="O32" s="34">
        <v>34.909999999999997</v>
      </c>
    </row>
    <row r="33" spans="1:15">
      <c r="A33" s="15">
        <v>30</v>
      </c>
      <c r="B33" s="35" t="s">
        <v>275</v>
      </c>
      <c r="C33" s="2" t="s">
        <v>22</v>
      </c>
      <c r="D33" s="2" t="s">
        <v>139</v>
      </c>
      <c r="E33" s="2" t="s">
        <v>166</v>
      </c>
      <c r="F33" s="6" t="s">
        <v>140</v>
      </c>
      <c r="H33" s="23">
        <v>8.3000000000000007</v>
      </c>
      <c r="I33" s="25" t="s">
        <v>279</v>
      </c>
      <c r="J33" s="25" t="s">
        <v>280</v>
      </c>
      <c r="K33" s="3" t="s">
        <v>255</v>
      </c>
      <c r="L33" s="35">
        <v>100</v>
      </c>
      <c r="M33" s="38">
        <v>41882223</v>
      </c>
      <c r="N33" s="34">
        <v>93.54</v>
      </c>
      <c r="O33" s="34">
        <v>36.6</v>
      </c>
    </row>
    <row r="34" spans="1:15">
      <c r="A34" s="15">
        <v>31</v>
      </c>
      <c r="B34" s="35" t="s">
        <v>275</v>
      </c>
      <c r="C34" s="2" t="s">
        <v>167</v>
      </c>
      <c r="D34" s="2" t="s">
        <v>7</v>
      </c>
      <c r="E34" s="2" t="s">
        <v>289</v>
      </c>
      <c r="F34" s="6" t="s">
        <v>198</v>
      </c>
      <c r="H34" s="23">
        <v>9.3000000000000007</v>
      </c>
      <c r="I34" s="18" t="s">
        <v>281</v>
      </c>
      <c r="J34" s="2" t="s">
        <v>289</v>
      </c>
      <c r="K34" s="3" t="s">
        <v>255</v>
      </c>
      <c r="L34" s="35">
        <v>100</v>
      </c>
      <c r="M34" s="37">
        <v>25628007</v>
      </c>
      <c r="N34" s="34">
        <v>94.46</v>
      </c>
      <c r="O34" s="34">
        <v>36.659999999999997</v>
      </c>
    </row>
    <row r="35" spans="1:15">
      <c r="A35" s="15">
        <v>32</v>
      </c>
      <c r="B35" s="35" t="s">
        <v>275</v>
      </c>
      <c r="C35" s="2" t="s">
        <v>167</v>
      </c>
      <c r="D35" s="2" t="s">
        <v>7</v>
      </c>
      <c r="E35" s="2" t="s">
        <v>290</v>
      </c>
      <c r="F35" s="6" t="s">
        <v>199</v>
      </c>
      <c r="H35" s="23">
        <v>9.1999999999999993</v>
      </c>
      <c r="I35" s="18" t="s">
        <v>281</v>
      </c>
      <c r="J35" s="2" t="s">
        <v>290</v>
      </c>
      <c r="K35" s="3" t="s">
        <v>255</v>
      </c>
      <c r="L35" s="35">
        <v>100</v>
      </c>
      <c r="M35" s="37">
        <v>31204669</v>
      </c>
      <c r="N35" s="34">
        <v>94.28</v>
      </c>
      <c r="O35" s="34">
        <v>36.590000000000003</v>
      </c>
    </row>
    <row r="36" spans="1:15">
      <c r="A36" s="15">
        <v>33</v>
      </c>
      <c r="B36" s="35" t="s">
        <v>275</v>
      </c>
      <c r="C36" s="2" t="s">
        <v>167</v>
      </c>
      <c r="D36" s="2" t="s">
        <v>7</v>
      </c>
      <c r="E36" s="2" t="s">
        <v>292</v>
      </c>
      <c r="F36" s="6" t="s">
        <v>201</v>
      </c>
      <c r="H36" s="23">
        <v>9.1999999999999993</v>
      </c>
      <c r="I36" s="18" t="s">
        <v>281</v>
      </c>
      <c r="J36" s="2" t="s">
        <v>292</v>
      </c>
      <c r="K36" s="3" t="s">
        <v>255</v>
      </c>
      <c r="L36" s="35">
        <v>100</v>
      </c>
      <c r="M36" s="37">
        <v>38246246</v>
      </c>
      <c r="N36" s="34">
        <v>93.75</v>
      </c>
      <c r="O36" s="34">
        <v>36.450000000000003</v>
      </c>
    </row>
    <row r="37" spans="1:15">
      <c r="A37" s="15">
        <v>34</v>
      </c>
      <c r="B37" s="35" t="s">
        <v>275</v>
      </c>
      <c r="C37" s="2" t="s">
        <v>167</v>
      </c>
      <c r="D37" s="2" t="s">
        <v>12</v>
      </c>
      <c r="E37" s="2" t="s">
        <v>292</v>
      </c>
      <c r="F37" s="6" t="s">
        <v>213</v>
      </c>
      <c r="H37" s="23">
        <v>9.1</v>
      </c>
      <c r="I37" s="18" t="s">
        <v>281</v>
      </c>
      <c r="J37" s="2" t="s">
        <v>292</v>
      </c>
      <c r="K37" s="3" t="s">
        <v>255</v>
      </c>
      <c r="L37" s="35">
        <v>100</v>
      </c>
      <c r="M37" s="37">
        <v>25114158</v>
      </c>
      <c r="N37" s="34">
        <v>94.68</v>
      </c>
      <c r="O37" s="34">
        <v>36.729999999999997</v>
      </c>
    </row>
    <row r="38" spans="1:15">
      <c r="A38" s="15">
        <v>35</v>
      </c>
      <c r="B38" s="35" t="s">
        <v>275</v>
      </c>
      <c r="C38" s="2" t="s">
        <v>167</v>
      </c>
      <c r="D38" s="2" t="s">
        <v>5</v>
      </c>
      <c r="E38" s="2" t="s">
        <v>291</v>
      </c>
      <c r="F38" s="6" t="s">
        <v>176</v>
      </c>
      <c r="H38" s="23">
        <v>9.1999999999999993</v>
      </c>
      <c r="I38" s="18" t="s">
        <v>281</v>
      </c>
      <c r="J38" s="2" t="s">
        <v>291</v>
      </c>
      <c r="K38" s="3" t="s">
        <v>255</v>
      </c>
      <c r="L38" s="35">
        <v>100</v>
      </c>
      <c r="M38" s="37">
        <v>29857920</v>
      </c>
      <c r="N38" s="34">
        <v>95.47</v>
      </c>
      <c r="O38" s="34">
        <v>36.94</v>
      </c>
    </row>
    <row r="39" spans="1:15">
      <c r="A39" s="15">
        <v>36</v>
      </c>
      <c r="B39" s="35" t="s">
        <v>275</v>
      </c>
      <c r="C39" s="2" t="s">
        <v>167</v>
      </c>
      <c r="D39" s="2" t="s">
        <v>27</v>
      </c>
      <c r="E39" s="2" t="s">
        <v>291</v>
      </c>
      <c r="F39" s="6" t="s">
        <v>182</v>
      </c>
      <c r="H39" s="23">
        <v>9.1999999999999993</v>
      </c>
      <c r="I39" s="18" t="s">
        <v>281</v>
      </c>
      <c r="J39" s="2" t="s">
        <v>291</v>
      </c>
      <c r="K39" s="3" t="s">
        <v>255</v>
      </c>
      <c r="L39" s="35">
        <v>100</v>
      </c>
      <c r="M39" s="37">
        <v>30894041</v>
      </c>
      <c r="N39" s="34">
        <v>95.18</v>
      </c>
      <c r="O39" s="34">
        <v>36.86</v>
      </c>
    </row>
    <row r="40" spans="1:15">
      <c r="A40" s="15">
        <v>37</v>
      </c>
      <c r="B40" s="35" t="s">
        <v>275</v>
      </c>
      <c r="C40" s="2" t="s">
        <v>167</v>
      </c>
      <c r="D40" s="2" t="s">
        <v>7</v>
      </c>
      <c r="E40" s="2" t="s">
        <v>291</v>
      </c>
      <c r="F40" s="6" t="s">
        <v>200</v>
      </c>
      <c r="H40" s="23">
        <v>9.1999999999999993</v>
      </c>
      <c r="I40" s="18" t="s">
        <v>281</v>
      </c>
      <c r="J40" s="2" t="s">
        <v>291</v>
      </c>
      <c r="K40" s="3" t="s">
        <v>255</v>
      </c>
      <c r="L40" s="35">
        <v>100</v>
      </c>
      <c r="M40" s="37">
        <v>42895742</v>
      </c>
      <c r="N40" s="34">
        <v>93.9</v>
      </c>
      <c r="O40" s="34">
        <v>36.5</v>
      </c>
    </row>
    <row r="41" spans="1:15">
      <c r="A41" s="15">
        <v>38</v>
      </c>
      <c r="B41" s="35" t="s">
        <v>275</v>
      </c>
      <c r="C41" s="2" t="s">
        <v>167</v>
      </c>
      <c r="D41" s="2" t="s">
        <v>12</v>
      </c>
      <c r="E41" s="2" t="s">
        <v>291</v>
      </c>
      <c r="F41" s="6" t="s">
        <v>212</v>
      </c>
      <c r="H41" s="23">
        <v>9.1999999999999993</v>
      </c>
      <c r="I41" s="18" t="s">
        <v>281</v>
      </c>
      <c r="J41" s="2" t="s">
        <v>291</v>
      </c>
      <c r="K41" s="3" t="s">
        <v>255</v>
      </c>
      <c r="L41" s="35">
        <v>100</v>
      </c>
      <c r="M41" s="37">
        <v>33269451</v>
      </c>
      <c r="N41" s="34">
        <v>95.57</v>
      </c>
      <c r="O41" s="34">
        <v>36.979999999999997</v>
      </c>
    </row>
    <row r="42" spans="1:15">
      <c r="A42" s="15">
        <v>39</v>
      </c>
      <c r="B42" s="35" t="s">
        <v>275</v>
      </c>
      <c r="C42" s="2" t="s">
        <v>167</v>
      </c>
      <c r="D42" s="2" t="s">
        <v>5</v>
      </c>
      <c r="E42" s="2" t="s">
        <v>294</v>
      </c>
      <c r="F42" s="6" t="s">
        <v>177</v>
      </c>
      <c r="H42" s="23">
        <v>9.1999999999999993</v>
      </c>
      <c r="I42" s="18" t="s">
        <v>281</v>
      </c>
      <c r="J42" s="2" t="s">
        <v>294</v>
      </c>
      <c r="K42" s="3" t="s">
        <v>255</v>
      </c>
      <c r="L42" s="35">
        <v>100</v>
      </c>
      <c r="M42" s="37">
        <v>29264514</v>
      </c>
      <c r="N42" s="34">
        <v>94.57</v>
      </c>
      <c r="O42" s="34">
        <v>36.69</v>
      </c>
    </row>
    <row r="43" spans="1:15">
      <c r="A43" s="15">
        <v>40</v>
      </c>
      <c r="B43" s="35" t="s">
        <v>275</v>
      </c>
      <c r="C43" s="2" t="s">
        <v>167</v>
      </c>
      <c r="D43" s="2" t="s">
        <v>7</v>
      </c>
      <c r="E43" s="2" t="s">
        <v>293</v>
      </c>
      <c r="F43" s="6" t="s">
        <v>202</v>
      </c>
      <c r="H43" s="23">
        <v>9.1</v>
      </c>
      <c r="I43" s="18" t="s">
        <v>281</v>
      </c>
      <c r="J43" s="2" t="s">
        <v>293</v>
      </c>
      <c r="K43" s="3" t="s">
        <v>255</v>
      </c>
      <c r="L43" s="35">
        <v>100</v>
      </c>
      <c r="M43" s="37">
        <v>31918336</v>
      </c>
      <c r="N43" s="34">
        <v>93.61</v>
      </c>
      <c r="O43" s="34">
        <v>36.4</v>
      </c>
    </row>
    <row r="44" spans="1:15">
      <c r="A44" s="15">
        <v>41</v>
      </c>
      <c r="B44" s="35" t="s">
        <v>275</v>
      </c>
      <c r="C44" s="2" t="s">
        <v>167</v>
      </c>
      <c r="D44" s="2" t="s">
        <v>12</v>
      </c>
      <c r="E44" s="2" t="s">
        <v>293</v>
      </c>
      <c r="F44" s="6" t="s">
        <v>214</v>
      </c>
      <c r="H44" s="23">
        <v>9</v>
      </c>
      <c r="I44" s="18" t="s">
        <v>281</v>
      </c>
      <c r="J44" s="2" t="s">
        <v>293</v>
      </c>
      <c r="K44" s="3" t="s">
        <v>255</v>
      </c>
      <c r="L44" s="35">
        <v>100</v>
      </c>
      <c r="M44" s="37">
        <v>34179102</v>
      </c>
      <c r="N44" s="34">
        <v>94.74</v>
      </c>
      <c r="O44" s="34">
        <v>36.76</v>
      </c>
    </row>
    <row r="45" spans="1:15">
      <c r="A45" s="15">
        <v>42</v>
      </c>
      <c r="B45" s="35" t="s">
        <v>275</v>
      </c>
      <c r="C45" s="2" t="s">
        <v>167</v>
      </c>
      <c r="D45" s="2" t="s">
        <v>7</v>
      </c>
      <c r="E45" s="2" t="s">
        <v>295</v>
      </c>
      <c r="F45" s="6" t="s">
        <v>204</v>
      </c>
      <c r="H45" s="23">
        <v>8.9</v>
      </c>
      <c r="I45" s="18" t="s">
        <v>281</v>
      </c>
      <c r="J45" s="2" t="s">
        <v>295</v>
      </c>
      <c r="K45" s="3" t="s">
        <v>255</v>
      </c>
      <c r="L45" s="35">
        <v>100</v>
      </c>
      <c r="M45" s="37">
        <v>35079103</v>
      </c>
      <c r="N45" s="34">
        <v>93.76</v>
      </c>
      <c r="O45" s="34">
        <v>36.47</v>
      </c>
    </row>
    <row r="46" spans="1:15">
      <c r="A46" s="15">
        <v>43</v>
      </c>
      <c r="B46" s="35" t="s">
        <v>275</v>
      </c>
      <c r="C46" s="2" t="s">
        <v>167</v>
      </c>
      <c r="D46" s="2" t="s">
        <v>12</v>
      </c>
      <c r="E46" s="2" t="s">
        <v>295</v>
      </c>
      <c r="F46" s="6" t="s">
        <v>215</v>
      </c>
      <c r="H46" s="23">
        <v>9.1999999999999993</v>
      </c>
      <c r="I46" s="18" t="s">
        <v>281</v>
      </c>
      <c r="J46" s="2" t="s">
        <v>295</v>
      </c>
      <c r="K46" s="3" t="s">
        <v>255</v>
      </c>
      <c r="L46" s="35">
        <v>100</v>
      </c>
      <c r="M46" s="37">
        <v>30213457</v>
      </c>
      <c r="N46" s="34">
        <v>93.8</v>
      </c>
      <c r="O46" s="34">
        <v>36.46</v>
      </c>
    </row>
    <row r="47" spans="1:15">
      <c r="A47" s="15">
        <v>44</v>
      </c>
      <c r="B47" s="35" t="s">
        <v>275</v>
      </c>
      <c r="C47" s="2" t="s">
        <v>167</v>
      </c>
      <c r="D47" s="2" t="s">
        <v>113</v>
      </c>
      <c r="E47" s="2" t="s">
        <v>295</v>
      </c>
      <c r="F47" s="6" t="s">
        <v>216</v>
      </c>
      <c r="H47" s="23">
        <v>8.9</v>
      </c>
      <c r="I47" s="18" t="s">
        <v>281</v>
      </c>
      <c r="J47" s="2" t="s">
        <v>295</v>
      </c>
      <c r="K47" s="3" t="s">
        <v>255</v>
      </c>
      <c r="L47" s="35">
        <v>100</v>
      </c>
      <c r="M47" s="38">
        <v>32330703</v>
      </c>
      <c r="N47" s="34">
        <v>94.77</v>
      </c>
      <c r="O47" s="34">
        <v>36.770000000000003</v>
      </c>
    </row>
    <row r="48" spans="1:15">
      <c r="A48" s="15">
        <v>45</v>
      </c>
      <c r="B48" s="35" t="s">
        <v>275</v>
      </c>
      <c r="C48" s="2" t="s">
        <v>167</v>
      </c>
      <c r="D48" s="2" t="s">
        <v>7</v>
      </c>
      <c r="E48" s="2" t="s">
        <v>296</v>
      </c>
      <c r="F48" s="6" t="s">
        <v>203</v>
      </c>
      <c r="H48" s="23">
        <v>8.8000000000000007</v>
      </c>
      <c r="I48" s="18" t="s">
        <v>281</v>
      </c>
      <c r="J48" s="2" t="s">
        <v>296</v>
      </c>
      <c r="K48" s="3" t="s">
        <v>255</v>
      </c>
      <c r="L48" s="35">
        <v>100</v>
      </c>
      <c r="M48" s="37">
        <v>42528550</v>
      </c>
      <c r="N48" s="34">
        <v>94.92</v>
      </c>
      <c r="O48" s="34">
        <v>36.81</v>
      </c>
    </row>
    <row r="49" spans="1:15">
      <c r="A49" s="15">
        <v>46</v>
      </c>
      <c r="B49" s="35" t="s">
        <v>275</v>
      </c>
      <c r="C49" s="2" t="s">
        <v>167</v>
      </c>
      <c r="D49" s="2" t="s">
        <v>5</v>
      </c>
      <c r="E49" s="2" t="s">
        <v>297</v>
      </c>
      <c r="F49" s="6" t="s">
        <v>179</v>
      </c>
      <c r="H49" s="23">
        <v>8.8000000000000007</v>
      </c>
      <c r="I49" s="18" t="s">
        <v>281</v>
      </c>
      <c r="J49" s="2" t="s">
        <v>297</v>
      </c>
      <c r="K49" s="3" t="s">
        <v>255</v>
      </c>
      <c r="L49" s="35">
        <v>100</v>
      </c>
      <c r="M49" s="37">
        <v>26558930</v>
      </c>
      <c r="N49" s="34">
        <v>94.12</v>
      </c>
      <c r="O49" s="34">
        <v>36.56</v>
      </c>
    </row>
    <row r="50" spans="1:15">
      <c r="A50" s="15">
        <v>47</v>
      </c>
      <c r="B50" s="35" t="s">
        <v>275</v>
      </c>
      <c r="C50" s="2" t="s">
        <v>167</v>
      </c>
      <c r="D50" s="2" t="s">
        <v>7</v>
      </c>
      <c r="E50" s="2" t="s">
        <v>297</v>
      </c>
      <c r="F50" s="6" t="s">
        <v>205</v>
      </c>
      <c r="H50" s="23">
        <v>9.3000000000000007</v>
      </c>
      <c r="I50" s="18" t="s">
        <v>281</v>
      </c>
      <c r="J50" s="2" t="s">
        <v>297</v>
      </c>
      <c r="K50" s="3" t="s">
        <v>255</v>
      </c>
      <c r="L50" s="35">
        <v>100</v>
      </c>
      <c r="M50" s="37">
        <v>41014257</v>
      </c>
      <c r="N50" s="34">
        <v>93.93</v>
      </c>
      <c r="O50" s="34">
        <v>36.520000000000003</v>
      </c>
    </row>
    <row r="51" spans="1:15">
      <c r="A51" s="15">
        <v>48</v>
      </c>
      <c r="B51" s="35" t="s">
        <v>275</v>
      </c>
      <c r="C51" s="2" t="s">
        <v>167</v>
      </c>
      <c r="D51" s="2" t="s">
        <v>5</v>
      </c>
      <c r="E51" s="2" t="s">
        <v>298</v>
      </c>
      <c r="F51" s="6" t="s">
        <v>178</v>
      </c>
      <c r="H51" s="23">
        <v>9</v>
      </c>
      <c r="I51" s="18" t="s">
        <v>281</v>
      </c>
      <c r="J51" s="2" t="s">
        <v>298</v>
      </c>
      <c r="K51" s="3" t="s">
        <v>255</v>
      </c>
      <c r="L51" s="35">
        <v>100</v>
      </c>
      <c r="M51" s="37">
        <v>34837952</v>
      </c>
      <c r="N51" s="34">
        <v>94.27</v>
      </c>
      <c r="O51" s="34">
        <v>36.619999999999997</v>
      </c>
    </row>
    <row r="52" spans="1:15">
      <c r="A52" s="15">
        <v>49</v>
      </c>
      <c r="B52" s="35" t="s">
        <v>275</v>
      </c>
      <c r="C52" s="2" t="s">
        <v>167</v>
      </c>
      <c r="D52" s="2" t="s">
        <v>7</v>
      </c>
      <c r="E52" s="2" t="s">
        <v>285</v>
      </c>
      <c r="F52" s="6" t="s">
        <v>185</v>
      </c>
      <c r="H52" s="23">
        <v>8.6999999999999993</v>
      </c>
      <c r="I52" s="18" t="s">
        <v>281</v>
      </c>
      <c r="J52" s="2" t="s">
        <v>285</v>
      </c>
      <c r="K52" s="3" t="s">
        <v>255</v>
      </c>
      <c r="L52" s="35">
        <v>100</v>
      </c>
      <c r="M52" s="37">
        <v>37848897</v>
      </c>
      <c r="N52" s="34">
        <v>94.38</v>
      </c>
      <c r="O52" s="34">
        <v>36.64</v>
      </c>
    </row>
    <row r="53" spans="1:15">
      <c r="A53" s="15">
        <v>50</v>
      </c>
      <c r="B53" s="35" t="s">
        <v>275</v>
      </c>
      <c r="C53" s="2" t="s">
        <v>167</v>
      </c>
      <c r="D53" s="2" t="s">
        <v>7</v>
      </c>
      <c r="E53" s="2" t="s">
        <v>284</v>
      </c>
      <c r="F53" s="6" t="s">
        <v>184</v>
      </c>
      <c r="H53" s="23">
        <v>9.1</v>
      </c>
      <c r="I53" s="18" t="s">
        <v>281</v>
      </c>
      <c r="J53" s="2" t="s">
        <v>284</v>
      </c>
      <c r="K53" s="3" t="s">
        <v>255</v>
      </c>
      <c r="L53" s="35">
        <v>100</v>
      </c>
      <c r="M53" s="37">
        <v>35698335</v>
      </c>
      <c r="N53" s="34">
        <v>94.35</v>
      </c>
      <c r="O53" s="34">
        <v>36.630000000000003</v>
      </c>
    </row>
    <row r="54" spans="1:15">
      <c r="A54" s="15">
        <v>51</v>
      </c>
      <c r="B54" s="35" t="s">
        <v>275</v>
      </c>
      <c r="C54" s="2" t="s">
        <v>167</v>
      </c>
      <c r="D54" s="2" t="s">
        <v>12</v>
      </c>
      <c r="E54" s="2" t="s">
        <v>284</v>
      </c>
      <c r="F54" s="6" t="s">
        <v>206</v>
      </c>
      <c r="H54" s="23">
        <v>8.8000000000000007</v>
      </c>
      <c r="I54" s="18" t="s">
        <v>281</v>
      </c>
      <c r="J54" s="2" t="s">
        <v>284</v>
      </c>
      <c r="K54" s="3" t="s">
        <v>255</v>
      </c>
      <c r="L54" s="35">
        <v>100</v>
      </c>
      <c r="M54" s="37">
        <v>35853735</v>
      </c>
      <c r="N54" s="34">
        <v>94.85</v>
      </c>
      <c r="O54" s="34">
        <v>36.799999999999997</v>
      </c>
    </row>
    <row r="55" spans="1:15">
      <c r="A55" s="15">
        <v>52</v>
      </c>
      <c r="B55" s="35" t="s">
        <v>275</v>
      </c>
      <c r="C55" s="2" t="s">
        <v>167</v>
      </c>
      <c r="D55" s="2" t="s">
        <v>5</v>
      </c>
      <c r="E55" s="2" t="s">
        <v>282</v>
      </c>
      <c r="F55" s="6" t="s">
        <v>168</v>
      </c>
      <c r="H55" s="23">
        <v>9.1999999999999993</v>
      </c>
      <c r="I55" s="18" t="s">
        <v>281</v>
      </c>
      <c r="J55" s="2" t="s">
        <v>282</v>
      </c>
      <c r="K55" s="3" t="s">
        <v>255</v>
      </c>
      <c r="L55" s="35">
        <v>100</v>
      </c>
      <c r="M55" s="37">
        <v>32961934</v>
      </c>
      <c r="N55" s="34">
        <v>94.67</v>
      </c>
      <c r="O55" s="34">
        <v>94.67</v>
      </c>
    </row>
    <row r="56" spans="1:15">
      <c r="A56" s="15">
        <v>53</v>
      </c>
      <c r="B56" s="35" t="s">
        <v>275</v>
      </c>
      <c r="C56" s="2" t="s">
        <v>167</v>
      </c>
      <c r="D56" s="2" t="s">
        <v>27</v>
      </c>
      <c r="E56" s="2" t="s">
        <v>282</v>
      </c>
      <c r="F56" s="6" t="s">
        <v>180</v>
      </c>
      <c r="H56" s="23">
        <v>9</v>
      </c>
      <c r="I56" s="18" t="s">
        <v>281</v>
      </c>
      <c r="J56" s="2" t="s">
        <v>282</v>
      </c>
      <c r="K56" s="3" t="s">
        <v>255</v>
      </c>
      <c r="L56" s="35">
        <v>100</v>
      </c>
      <c r="M56" s="38">
        <v>39983140</v>
      </c>
      <c r="N56" s="34">
        <v>94.55</v>
      </c>
      <c r="O56" s="34">
        <v>36.700000000000003</v>
      </c>
    </row>
    <row r="57" spans="1:15">
      <c r="A57" s="15">
        <v>54</v>
      </c>
      <c r="B57" s="35" t="s">
        <v>275</v>
      </c>
      <c r="C57" s="2" t="s">
        <v>167</v>
      </c>
      <c r="D57" s="2" t="s">
        <v>5</v>
      </c>
      <c r="E57" s="2" t="s">
        <v>283</v>
      </c>
      <c r="F57" s="6" t="s">
        <v>169</v>
      </c>
      <c r="H57" s="23">
        <v>8.9</v>
      </c>
      <c r="I57" s="18" t="s">
        <v>281</v>
      </c>
      <c r="J57" s="2" t="s">
        <v>283</v>
      </c>
      <c r="K57" s="3" t="s">
        <v>255</v>
      </c>
      <c r="L57" s="35">
        <v>100</v>
      </c>
      <c r="M57" s="37">
        <v>24090729</v>
      </c>
      <c r="N57" s="34">
        <v>94.38</v>
      </c>
      <c r="O57" s="34">
        <v>36.659999999999997</v>
      </c>
    </row>
    <row r="58" spans="1:15">
      <c r="A58" s="15">
        <v>55</v>
      </c>
      <c r="B58" s="35" t="s">
        <v>275</v>
      </c>
      <c r="C58" s="2" t="s">
        <v>167</v>
      </c>
      <c r="D58" s="2" t="s">
        <v>27</v>
      </c>
      <c r="E58" s="2" t="s">
        <v>283</v>
      </c>
      <c r="F58" s="6" t="s">
        <v>181</v>
      </c>
      <c r="H58" s="23">
        <v>9.1</v>
      </c>
      <c r="I58" s="18" t="s">
        <v>281</v>
      </c>
      <c r="J58" s="2" t="s">
        <v>283</v>
      </c>
      <c r="K58" s="3" t="s">
        <v>255</v>
      </c>
      <c r="L58" s="35">
        <v>100</v>
      </c>
      <c r="M58" s="37">
        <v>42788072</v>
      </c>
      <c r="N58" s="34">
        <v>94.67</v>
      </c>
      <c r="O58" s="34">
        <v>36.74</v>
      </c>
    </row>
    <row r="59" spans="1:15">
      <c r="A59" s="15">
        <v>56</v>
      </c>
      <c r="B59" s="35" t="s">
        <v>275</v>
      </c>
      <c r="C59" s="2" t="s">
        <v>167</v>
      </c>
      <c r="D59" s="2" t="s">
        <v>108</v>
      </c>
      <c r="E59" s="2" t="s">
        <v>283</v>
      </c>
      <c r="F59" s="6" t="s">
        <v>183</v>
      </c>
      <c r="H59" s="23">
        <v>9</v>
      </c>
      <c r="I59" s="18" t="s">
        <v>281</v>
      </c>
      <c r="J59" s="2" t="s">
        <v>283</v>
      </c>
      <c r="K59" s="3" t="s">
        <v>255</v>
      </c>
      <c r="L59" s="35">
        <v>100</v>
      </c>
      <c r="M59" s="37">
        <v>42063116</v>
      </c>
      <c r="N59" s="34">
        <v>94.51</v>
      </c>
      <c r="O59" s="34">
        <v>36.700000000000003</v>
      </c>
    </row>
    <row r="60" spans="1:15">
      <c r="A60" s="15">
        <v>57</v>
      </c>
      <c r="B60" s="35" t="s">
        <v>275</v>
      </c>
      <c r="C60" s="2" t="s">
        <v>4</v>
      </c>
      <c r="D60" s="2" t="s">
        <v>7</v>
      </c>
      <c r="E60" s="2" t="s">
        <v>283</v>
      </c>
      <c r="F60" s="6" t="s">
        <v>186</v>
      </c>
      <c r="H60" s="23">
        <v>8.8000000000000007</v>
      </c>
      <c r="I60" s="18" t="s">
        <v>281</v>
      </c>
      <c r="J60" s="2" t="s">
        <v>283</v>
      </c>
      <c r="K60" s="3" t="s">
        <v>255</v>
      </c>
      <c r="L60" s="35">
        <v>100</v>
      </c>
      <c r="M60" s="38">
        <v>28312294</v>
      </c>
      <c r="N60" s="34">
        <v>95.88</v>
      </c>
      <c r="O60" s="34">
        <v>37.119999999999997</v>
      </c>
    </row>
    <row r="61" spans="1:15">
      <c r="A61" s="15">
        <v>58</v>
      </c>
      <c r="B61" s="35" t="s">
        <v>275</v>
      </c>
      <c r="C61" s="2" t="s">
        <v>171</v>
      </c>
      <c r="D61" s="2" t="s">
        <v>7</v>
      </c>
      <c r="E61" s="2" t="s">
        <v>283</v>
      </c>
      <c r="F61" s="6" t="s">
        <v>187</v>
      </c>
      <c r="H61" s="23">
        <v>8.6999999999999993</v>
      </c>
      <c r="I61" s="18" t="s">
        <v>281</v>
      </c>
      <c r="J61" s="2" t="s">
        <v>283</v>
      </c>
      <c r="K61" s="3" t="s">
        <v>255</v>
      </c>
      <c r="L61" s="35">
        <v>100</v>
      </c>
      <c r="M61" s="37">
        <v>29295260</v>
      </c>
      <c r="N61" s="34">
        <v>95.88</v>
      </c>
      <c r="O61" s="34">
        <v>37.090000000000003</v>
      </c>
    </row>
    <row r="62" spans="1:15">
      <c r="A62" s="15">
        <v>59</v>
      </c>
      <c r="B62" s="35" t="s">
        <v>275</v>
      </c>
      <c r="C62" s="2" t="s">
        <v>167</v>
      </c>
      <c r="D62" s="2" t="s">
        <v>7</v>
      </c>
      <c r="E62" s="2" t="s">
        <v>286</v>
      </c>
      <c r="F62" s="6" t="s">
        <v>188</v>
      </c>
      <c r="H62" s="23">
        <v>8.9</v>
      </c>
      <c r="I62" s="18" t="s">
        <v>281</v>
      </c>
      <c r="J62" s="2" t="s">
        <v>286</v>
      </c>
      <c r="K62" s="3" t="s">
        <v>255</v>
      </c>
      <c r="L62" s="35">
        <v>100</v>
      </c>
      <c r="M62" s="37">
        <v>39819547</v>
      </c>
      <c r="N62" s="34">
        <v>94.69</v>
      </c>
      <c r="O62" s="34">
        <v>36.76</v>
      </c>
    </row>
    <row r="63" spans="1:15">
      <c r="A63" s="15">
        <v>60</v>
      </c>
      <c r="B63" s="35" t="s">
        <v>275</v>
      </c>
      <c r="C63" s="2" t="s">
        <v>4</v>
      </c>
      <c r="D63" s="2" t="s">
        <v>5</v>
      </c>
      <c r="E63" s="2" t="s">
        <v>287</v>
      </c>
      <c r="F63" s="6" t="s">
        <v>170</v>
      </c>
      <c r="H63" s="23">
        <v>8.6999999999999993</v>
      </c>
      <c r="I63" s="18" t="s">
        <v>281</v>
      </c>
      <c r="J63" s="2" t="s">
        <v>287</v>
      </c>
      <c r="K63" s="3" t="s">
        <v>255</v>
      </c>
      <c r="L63" s="35">
        <v>100</v>
      </c>
      <c r="M63" s="38">
        <v>30388187</v>
      </c>
      <c r="N63" s="34">
        <v>95.75</v>
      </c>
      <c r="O63" s="34">
        <v>37.06</v>
      </c>
    </row>
    <row r="64" spans="1:15">
      <c r="A64" s="15">
        <v>61</v>
      </c>
      <c r="B64" s="35" t="s">
        <v>275</v>
      </c>
      <c r="C64" s="2" t="s">
        <v>171</v>
      </c>
      <c r="D64" s="2" t="s">
        <v>5</v>
      </c>
      <c r="E64" s="2" t="s">
        <v>287</v>
      </c>
      <c r="F64" s="6" t="s">
        <v>172</v>
      </c>
      <c r="H64" s="23">
        <v>8.1</v>
      </c>
      <c r="I64" s="18" t="s">
        <v>281</v>
      </c>
      <c r="J64" s="2" t="s">
        <v>287</v>
      </c>
      <c r="K64" s="3" t="s">
        <v>255</v>
      </c>
      <c r="L64" s="35">
        <v>100</v>
      </c>
      <c r="M64" s="37">
        <v>30826677</v>
      </c>
      <c r="N64" s="34">
        <v>95.91</v>
      </c>
      <c r="O64" s="34">
        <v>37.11</v>
      </c>
    </row>
    <row r="65" spans="1:15">
      <c r="A65" s="15">
        <v>62</v>
      </c>
      <c r="B65" s="35" t="s">
        <v>275</v>
      </c>
      <c r="C65" s="2" t="s">
        <v>9</v>
      </c>
      <c r="D65" s="2" t="s">
        <v>5</v>
      </c>
      <c r="E65" s="2" t="s">
        <v>287</v>
      </c>
      <c r="F65" s="6" t="s">
        <v>173</v>
      </c>
      <c r="H65" s="23">
        <v>8.5</v>
      </c>
      <c r="I65" s="18" t="s">
        <v>281</v>
      </c>
      <c r="J65" s="2" t="s">
        <v>287</v>
      </c>
      <c r="K65" s="3" t="s">
        <v>255</v>
      </c>
      <c r="L65" s="35">
        <v>100</v>
      </c>
      <c r="M65" s="38">
        <v>27370946</v>
      </c>
      <c r="N65" s="34">
        <v>95.71</v>
      </c>
      <c r="O65" s="34">
        <v>37.03</v>
      </c>
    </row>
    <row r="66" spans="1:15">
      <c r="A66" s="15">
        <v>63</v>
      </c>
      <c r="B66" s="35" t="s">
        <v>275</v>
      </c>
      <c r="C66" s="2" t="s">
        <v>14</v>
      </c>
      <c r="D66" s="2" t="s">
        <v>5</v>
      </c>
      <c r="E66" s="2" t="s">
        <v>287</v>
      </c>
      <c r="F66" s="6" t="s">
        <v>174</v>
      </c>
      <c r="H66" s="23">
        <v>8.5</v>
      </c>
      <c r="I66" s="18" t="s">
        <v>281</v>
      </c>
      <c r="J66" s="2" t="s">
        <v>287</v>
      </c>
      <c r="K66" s="3" t="s">
        <v>255</v>
      </c>
      <c r="L66" s="35">
        <v>100</v>
      </c>
      <c r="M66" s="37">
        <v>31813664</v>
      </c>
      <c r="N66" s="34">
        <v>95.88</v>
      </c>
      <c r="O66" s="34">
        <v>37.1</v>
      </c>
    </row>
    <row r="67" spans="1:15">
      <c r="A67" s="15">
        <v>64</v>
      </c>
      <c r="B67" s="35" t="s">
        <v>275</v>
      </c>
      <c r="C67" s="2" t="s">
        <v>18</v>
      </c>
      <c r="D67" s="2" t="s">
        <v>5</v>
      </c>
      <c r="E67" s="2" t="s">
        <v>287</v>
      </c>
      <c r="F67" s="6" t="s">
        <v>175</v>
      </c>
      <c r="H67" s="23">
        <v>8.3000000000000007</v>
      </c>
      <c r="I67" s="18" t="s">
        <v>281</v>
      </c>
      <c r="J67" s="2" t="s">
        <v>287</v>
      </c>
      <c r="K67" s="3" t="s">
        <v>255</v>
      </c>
      <c r="L67" s="35">
        <v>100</v>
      </c>
      <c r="M67" s="37">
        <v>32213039</v>
      </c>
      <c r="N67" s="34">
        <v>96.09</v>
      </c>
      <c r="O67" s="34">
        <v>37.19</v>
      </c>
    </row>
    <row r="68" spans="1:15">
      <c r="A68" s="15">
        <v>65</v>
      </c>
      <c r="B68" s="35" t="s">
        <v>275</v>
      </c>
      <c r="C68" s="2" t="s">
        <v>4</v>
      </c>
      <c r="D68" s="2" t="s">
        <v>7</v>
      </c>
      <c r="E68" s="2" t="s">
        <v>287</v>
      </c>
      <c r="F68" s="6" t="s">
        <v>189</v>
      </c>
      <c r="H68" s="23">
        <v>8.8000000000000007</v>
      </c>
      <c r="I68" s="18" t="s">
        <v>281</v>
      </c>
      <c r="J68" s="2" t="s">
        <v>287</v>
      </c>
      <c r="K68" s="3" t="s">
        <v>255</v>
      </c>
      <c r="L68" s="35">
        <v>100</v>
      </c>
      <c r="M68" s="37">
        <v>33794699</v>
      </c>
      <c r="N68" s="34">
        <v>95.61</v>
      </c>
      <c r="O68" s="34">
        <v>37.01</v>
      </c>
    </row>
    <row r="69" spans="1:15">
      <c r="A69" s="15">
        <v>66</v>
      </c>
      <c r="B69" s="35" t="s">
        <v>275</v>
      </c>
      <c r="C69" s="2" t="s">
        <v>9</v>
      </c>
      <c r="D69" s="2" t="s">
        <v>7</v>
      </c>
      <c r="E69" s="2" t="s">
        <v>287</v>
      </c>
      <c r="F69" s="6" t="s">
        <v>190</v>
      </c>
      <c r="H69" s="23">
        <v>7.8</v>
      </c>
      <c r="I69" s="18" t="s">
        <v>281</v>
      </c>
      <c r="J69" s="2" t="s">
        <v>287</v>
      </c>
      <c r="K69" s="3" t="s">
        <v>255</v>
      </c>
      <c r="L69" s="35">
        <v>100</v>
      </c>
      <c r="M69" s="37">
        <v>27191046</v>
      </c>
      <c r="N69" s="34">
        <v>95.49</v>
      </c>
      <c r="O69" s="34">
        <v>36.950000000000003</v>
      </c>
    </row>
    <row r="70" spans="1:15">
      <c r="A70" s="15">
        <v>67</v>
      </c>
      <c r="B70" s="35" t="s">
        <v>275</v>
      </c>
      <c r="C70" s="2" t="s">
        <v>14</v>
      </c>
      <c r="D70" s="2" t="s">
        <v>7</v>
      </c>
      <c r="E70" s="2" t="s">
        <v>287</v>
      </c>
      <c r="F70" s="6" t="s">
        <v>191</v>
      </c>
      <c r="H70" s="23">
        <v>8.4</v>
      </c>
      <c r="I70" s="18" t="s">
        <v>281</v>
      </c>
      <c r="J70" s="2" t="s">
        <v>287</v>
      </c>
      <c r="K70" s="3" t="s">
        <v>255</v>
      </c>
      <c r="L70" s="35">
        <v>100</v>
      </c>
      <c r="M70" s="37">
        <v>29878499</v>
      </c>
      <c r="N70" s="34">
        <v>95.78</v>
      </c>
      <c r="O70" s="34">
        <v>37.06</v>
      </c>
    </row>
    <row r="71" spans="1:15">
      <c r="A71" s="15">
        <v>68</v>
      </c>
      <c r="B71" s="35" t="s">
        <v>275</v>
      </c>
      <c r="C71" s="2" t="s">
        <v>18</v>
      </c>
      <c r="D71" s="2" t="s">
        <v>7</v>
      </c>
      <c r="E71" s="2" t="s">
        <v>287</v>
      </c>
      <c r="F71" s="6" t="s">
        <v>192</v>
      </c>
      <c r="H71" s="23">
        <v>9.1999999999999993</v>
      </c>
      <c r="I71" s="18" t="s">
        <v>281</v>
      </c>
      <c r="J71" s="2" t="s">
        <v>287</v>
      </c>
      <c r="K71" s="3" t="s">
        <v>255</v>
      </c>
      <c r="L71" s="35">
        <v>100</v>
      </c>
      <c r="M71" s="37">
        <v>28581339</v>
      </c>
      <c r="N71" s="34">
        <v>95.87</v>
      </c>
      <c r="O71" s="34">
        <v>37.119999999999997</v>
      </c>
    </row>
    <row r="72" spans="1:15">
      <c r="A72" s="15">
        <v>69</v>
      </c>
      <c r="B72" s="35" t="s">
        <v>275</v>
      </c>
      <c r="C72" s="2" t="s">
        <v>4</v>
      </c>
      <c r="D72" s="2" t="s">
        <v>12</v>
      </c>
      <c r="E72" s="2" t="s">
        <v>287</v>
      </c>
      <c r="F72" s="6" t="s">
        <v>207</v>
      </c>
      <c r="H72" s="23">
        <v>8.3000000000000007</v>
      </c>
      <c r="I72" s="18" t="s">
        <v>281</v>
      </c>
      <c r="J72" s="2" t="s">
        <v>287</v>
      </c>
      <c r="K72" s="3" t="s">
        <v>255</v>
      </c>
      <c r="L72" s="35">
        <v>100</v>
      </c>
      <c r="M72" s="37">
        <v>33867115</v>
      </c>
      <c r="N72" s="34">
        <v>95.71</v>
      </c>
      <c r="O72" s="34">
        <v>37.04</v>
      </c>
    </row>
    <row r="73" spans="1:15">
      <c r="A73" s="15">
        <v>70</v>
      </c>
      <c r="B73" s="35" t="s">
        <v>275</v>
      </c>
      <c r="C73" s="2" t="s">
        <v>171</v>
      </c>
      <c r="D73" s="2" t="s">
        <v>12</v>
      </c>
      <c r="E73" s="2" t="s">
        <v>287</v>
      </c>
      <c r="F73" s="6" t="s">
        <v>208</v>
      </c>
      <c r="H73" s="23">
        <v>8.8000000000000007</v>
      </c>
      <c r="I73" s="18" t="s">
        <v>281</v>
      </c>
      <c r="J73" s="2" t="s">
        <v>287</v>
      </c>
      <c r="K73" s="3" t="s">
        <v>255</v>
      </c>
      <c r="L73" s="35">
        <v>100</v>
      </c>
      <c r="M73" s="37">
        <v>32996336</v>
      </c>
      <c r="N73" s="34">
        <v>96.15</v>
      </c>
      <c r="O73" s="34">
        <v>37.200000000000003</v>
      </c>
    </row>
    <row r="74" spans="1:15">
      <c r="A74" s="15">
        <v>71</v>
      </c>
      <c r="B74" s="35" t="s">
        <v>275</v>
      </c>
      <c r="C74" s="2" t="s">
        <v>9</v>
      </c>
      <c r="D74" s="2" t="s">
        <v>12</v>
      </c>
      <c r="E74" s="2" t="s">
        <v>287</v>
      </c>
      <c r="F74" s="6" t="s">
        <v>209</v>
      </c>
      <c r="H74" s="23">
        <v>7.6</v>
      </c>
      <c r="I74" s="18" t="s">
        <v>281</v>
      </c>
      <c r="J74" s="2" t="s">
        <v>287</v>
      </c>
      <c r="K74" s="3" t="s">
        <v>255</v>
      </c>
      <c r="L74" s="35">
        <v>100</v>
      </c>
      <c r="M74" s="37">
        <v>27737711</v>
      </c>
      <c r="N74" s="34">
        <v>95.9</v>
      </c>
      <c r="O74" s="34">
        <v>37.090000000000003</v>
      </c>
    </row>
    <row r="75" spans="1:15">
      <c r="A75" s="15">
        <v>72</v>
      </c>
      <c r="B75" s="35" t="s">
        <v>275</v>
      </c>
      <c r="C75" s="2" t="s">
        <v>14</v>
      </c>
      <c r="D75" s="2" t="s">
        <v>12</v>
      </c>
      <c r="E75" s="2" t="s">
        <v>287</v>
      </c>
      <c r="F75" s="6" t="s">
        <v>210</v>
      </c>
      <c r="H75" s="23">
        <v>8.8000000000000007</v>
      </c>
      <c r="I75" s="18" t="s">
        <v>281</v>
      </c>
      <c r="J75" s="2" t="s">
        <v>287</v>
      </c>
      <c r="K75" s="3" t="s">
        <v>255</v>
      </c>
      <c r="L75" s="35">
        <v>100</v>
      </c>
      <c r="M75" s="37">
        <v>25590706</v>
      </c>
      <c r="N75" s="34">
        <v>95.96</v>
      </c>
      <c r="O75" s="34">
        <v>37.1</v>
      </c>
    </row>
    <row r="76" spans="1:15">
      <c r="A76" s="15">
        <v>73</v>
      </c>
      <c r="B76" s="35" t="s">
        <v>275</v>
      </c>
      <c r="C76" s="2" t="s">
        <v>18</v>
      </c>
      <c r="D76" s="2" t="s">
        <v>12</v>
      </c>
      <c r="E76" s="2" t="s">
        <v>287</v>
      </c>
      <c r="F76" s="6" t="s">
        <v>211</v>
      </c>
      <c r="H76" s="23">
        <v>8.6999999999999993</v>
      </c>
      <c r="I76" s="18" t="s">
        <v>281</v>
      </c>
      <c r="J76" s="2" t="s">
        <v>287</v>
      </c>
      <c r="K76" s="3" t="s">
        <v>255</v>
      </c>
      <c r="L76" s="35">
        <v>100</v>
      </c>
      <c r="M76" s="37">
        <v>29316747</v>
      </c>
      <c r="N76" s="34">
        <v>95.74</v>
      </c>
      <c r="O76" s="34">
        <v>37.049999999999997</v>
      </c>
    </row>
    <row r="77" spans="1:15">
      <c r="A77" s="15">
        <v>74</v>
      </c>
      <c r="B77" s="35" t="s">
        <v>275</v>
      </c>
      <c r="C77" s="2" t="s">
        <v>4</v>
      </c>
      <c r="D77" s="2" t="s">
        <v>7</v>
      </c>
      <c r="E77" s="2" t="s">
        <v>288</v>
      </c>
      <c r="F77" s="6" t="s">
        <v>193</v>
      </c>
      <c r="H77" s="23">
        <v>8.5</v>
      </c>
      <c r="I77" s="18" t="s">
        <v>281</v>
      </c>
      <c r="J77" s="2" t="s">
        <v>288</v>
      </c>
      <c r="K77" s="3" t="s">
        <v>255</v>
      </c>
      <c r="L77" s="35">
        <v>100</v>
      </c>
      <c r="M77" s="37">
        <v>37386924</v>
      </c>
      <c r="N77" s="34">
        <v>95.66</v>
      </c>
      <c r="O77" s="34">
        <v>37.03</v>
      </c>
    </row>
    <row r="78" spans="1:15">
      <c r="A78" s="15">
        <v>75</v>
      </c>
      <c r="B78" s="35" t="s">
        <v>275</v>
      </c>
      <c r="C78" s="2" t="s">
        <v>171</v>
      </c>
      <c r="D78" s="2" t="s">
        <v>7</v>
      </c>
      <c r="E78" s="2" t="s">
        <v>288</v>
      </c>
      <c r="F78" s="6" t="s">
        <v>194</v>
      </c>
      <c r="H78" s="23">
        <v>9.1</v>
      </c>
      <c r="I78" s="18" t="s">
        <v>281</v>
      </c>
      <c r="J78" s="2" t="s">
        <v>288</v>
      </c>
      <c r="K78" s="3" t="s">
        <v>255</v>
      </c>
      <c r="L78" s="35">
        <v>100</v>
      </c>
      <c r="M78" s="37">
        <v>29794260</v>
      </c>
      <c r="N78" s="34">
        <v>95.75</v>
      </c>
      <c r="O78" s="34">
        <v>37.08</v>
      </c>
    </row>
    <row r="79" spans="1:15">
      <c r="A79" s="15">
        <v>76</v>
      </c>
      <c r="B79" s="35" t="s">
        <v>275</v>
      </c>
      <c r="C79" s="2" t="s">
        <v>9</v>
      </c>
      <c r="D79" s="2" t="s">
        <v>7</v>
      </c>
      <c r="E79" s="2" t="s">
        <v>288</v>
      </c>
      <c r="F79" s="6" t="s">
        <v>195</v>
      </c>
      <c r="H79" s="23">
        <v>8.6999999999999993</v>
      </c>
      <c r="I79" s="18" t="s">
        <v>281</v>
      </c>
      <c r="J79" s="2" t="s">
        <v>288</v>
      </c>
      <c r="K79" s="3" t="s">
        <v>255</v>
      </c>
      <c r="L79" s="35">
        <v>100</v>
      </c>
      <c r="M79" s="37">
        <v>26181482</v>
      </c>
      <c r="N79" s="34">
        <v>95.49</v>
      </c>
      <c r="O79" s="34">
        <v>36.950000000000003</v>
      </c>
    </row>
    <row r="80" spans="1:15">
      <c r="A80" s="15">
        <v>77</v>
      </c>
      <c r="B80" s="35" t="s">
        <v>275</v>
      </c>
      <c r="C80" s="2" t="s">
        <v>14</v>
      </c>
      <c r="D80" s="2" t="s">
        <v>7</v>
      </c>
      <c r="E80" s="2" t="s">
        <v>288</v>
      </c>
      <c r="F80" s="6" t="s">
        <v>196</v>
      </c>
      <c r="H80" s="23">
        <v>8.6999999999999993</v>
      </c>
      <c r="I80" s="18" t="s">
        <v>281</v>
      </c>
      <c r="J80" s="2" t="s">
        <v>288</v>
      </c>
      <c r="K80" s="3" t="s">
        <v>255</v>
      </c>
      <c r="L80" s="35">
        <v>100</v>
      </c>
      <c r="M80" s="37">
        <v>25271298</v>
      </c>
      <c r="N80" s="34">
        <v>95.57</v>
      </c>
      <c r="O80" s="34">
        <v>36.979999999999997</v>
      </c>
    </row>
    <row r="81" spans="1:15">
      <c r="A81" s="15">
        <v>78</v>
      </c>
      <c r="B81" s="35" t="s">
        <v>275</v>
      </c>
      <c r="C81" s="2" t="s">
        <v>18</v>
      </c>
      <c r="D81" s="2" t="s">
        <v>7</v>
      </c>
      <c r="E81" s="2" t="s">
        <v>288</v>
      </c>
      <c r="F81" s="6" t="s">
        <v>197</v>
      </c>
      <c r="H81" s="23">
        <v>8.3000000000000007</v>
      </c>
      <c r="I81" s="18" t="s">
        <v>281</v>
      </c>
      <c r="J81" s="2" t="s">
        <v>288</v>
      </c>
      <c r="K81" s="3" t="s">
        <v>255</v>
      </c>
      <c r="L81" s="35">
        <v>100</v>
      </c>
      <c r="M81" s="37">
        <v>30818945</v>
      </c>
      <c r="N81" s="34">
        <v>95.75</v>
      </c>
      <c r="O81" s="34">
        <v>37.06</v>
      </c>
    </row>
    <row r="83" spans="1:15">
      <c r="A83" s="165" t="s">
        <v>3</v>
      </c>
    </row>
    <row r="84" spans="1:15">
      <c r="A84">
        <v>1</v>
      </c>
      <c r="B84" s="35" t="s">
        <v>275</v>
      </c>
      <c r="C84" t="s">
        <v>4</v>
      </c>
      <c r="D84" t="s">
        <v>5</v>
      </c>
      <c r="E84" t="s">
        <v>166</v>
      </c>
      <c r="F84" s="27" t="s">
        <v>6</v>
      </c>
      <c r="G84" s="3">
        <v>5.0999999999999996</v>
      </c>
      <c r="I84" s="5" t="s">
        <v>244</v>
      </c>
      <c r="J84" s="24" t="s">
        <v>245</v>
      </c>
      <c r="K84" s="3" t="s">
        <v>255</v>
      </c>
      <c r="L84" s="35">
        <v>100</v>
      </c>
      <c r="M84" s="37">
        <v>31863306</v>
      </c>
      <c r="N84" s="34">
        <v>91.86</v>
      </c>
      <c r="O84" s="34">
        <v>35.82</v>
      </c>
    </row>
    <row r="85" spans="1:15">
      <c r="A85">
        <v>2</v>
      </c>
      <c r="B85" s="35" t="s">
        <v>275</v>
      </c>
      <c r="C85" t="s">
        <v>4</v>
      </c>
      <c r="D85" t="s">
        <v>7</v>
      </c>
      <c r="E85" t="s">
        <v>166</v>
      </c>
      <c r="F85" s="27" t="s">
        <v>8</v>
      </c>
      <c r="G85" s="3">
        <v>7.2</v>
      </c>
      <c r="I85" s="5" t="s">
        <v>244</v>
      </c>
      <c r="J85" s="24" t="s">
        <v>245</v>
      </c>
      <c r="K85" s="3" t="s">
        <v>255</v>
      </c>
      <c r="L85" s="35">
        <v>100</v>
      </c>
      <c r="M85" s="37">
        <v>46388252</v>
      </c>
      <c r="N85" s="34">
        <v>92.25</v>
      </c>
      <c r="O85" s="34">
        <v>35.99</v>
      </c>
    </row>
    <row r="86" spans="1:15">
      <c r="A86">
        <v>3</v>
      </c>
      <c r="B86" s="35" t="s">
        <v>275</v>
      </c>
      <c r="C86" t="s">
        <v>9</v>
      </c>
      <c r="D86" t="s">
        <v>5</v>
      </c>
      <c r="E86" t="s">
        <v>166</v>
      </c>
      <c r="F86" s="27" t="s">
        <v>10</v>
      </c>
      <c r="G86" s="3">
        <v>6.9</v>
      </c>
      <c r="I86" s="5" t="s">
        <v>246</v>
      </c>
      <c r="J86" s="24" t="s">
        <v>247</v>
      </c>
      <c r="K86" s="3" t="s">
        <v>255</v>
      </c>
      <c r="L86" s="35">
        <v>100</v>
      </c>
      <c r="M86" s="37">
        <v>28777566</v>
      </c>
      <c r="N86" s="34">
        <v>93.53</v>
      </c>
      <c r="O86" s="34">
        <v>36.04</v>
      </c>
    </row>
    <row r="87" spans="1:15">
      <c r="A87">
        <v>4</v>
      </c>
      <c r="B87" s="35" t="s">
        <v>275</v>
      </c>
      <c r="C87" t="s">
        <v>9</v>
      </c>
      <c r="D87" t="s">
        <v>7</v>
      </c>
      <c r="E87" t="s">
        <v>166</v>
      </c>
      <c r="F87" s="27" t="s">
        <v>11</v>
      </c>
      <c r="G87" s="3">
        <v>6.7</v>
      </c>
      <c r="I87" s="5" t="s">
        <v>244</v>
      </c>
      <c r="J87" s="24" t="s">
        <v>248</v>
      </c>
      <c r="K87" s="3" t="s">
        <v>255</v>
      </c>
      <c r="L87" s="35">
        <v>100</v>
      </c>
      <c r="M87" s="37">
        <v>44259715</v>
      </c>
      <c r="N87" s="34">
        <v>91.5</v>
      </c>
      <c r="O87" s="34">
        <v>35.69</v>
      </c>
    </row>
    <row r="88" spans="1:15">
      <c r="A88">
        <v>5</v>
      </c>
      <c r="B88" s="35" t="s">
        <v>275</v>
      </c>
      <c r="C88" t="s">
        <v>9</v>
      </c>
      <c r="D88" t="s">
        <v>12</v>
      </c>
      <c r="E88" t="s">
        <v>166</v>
      </c>
      <c r="F88" s="27" t="s">
        <v>13</v>
      </c>
      <c r="G88" s="3">
        <v>8.5</v>
      </c>
      <c r="I88" s="5" t="s">
        <v>246</v>
      </c>
      <c r="J88" s="5" t="s">
        <v>249</v>
      </c>
      <c r="K88" s="3" t="s">
        <v>255</v>
      </c>
      <c r="L88" s="35">
        <v>100</v>
      </c>
      <c r="M88" s="37">
        <v>47203948</v>
      </c>
      <c r="N88" s="34">
        <v>96.33</v>
      </c>
      <c r="O88" s="34">
        <v>36.020000000000003</v>
      </c>
    </row>
    <row r="89" spans="1:15">
      <c r="A89">
        <v>6</v>
      </c>
      <c r="B89" s="35" t="s">
        <v>275</v>
      </c>
      <c r="C89" t="s">
        <v>14</v>
      </c>
      <c r="D89" t="s">
        <v>5</v>
      </c>
      <c r="E89" t="s">
        <v>166</v>
      </c>
      <c r="F89" s="27" t="s">
        <v>15</v>
      </c>
      <c r="G89" s="3">
        <v>8</v>
      </c>
      <c r="I89" s="5" t="s">
        <v>246</v>
      </c>
      <c r="J89" s="24" t="s">
        <v>250</v>
      </c>
      <c r="K89" s="3" t="s">
        <v>255</v>
      </c>
      <c r="L89" s="35">
        <v>100</v>
      </c>
      <c r="M89" s="37">
        <v>29452377</v>
      </c>
      <c r="N89" s="34">
        <v>94.23</v>
      </c>
      <c r="O89" s="34">
        <v>36.29</v>
      </c>
    </row>
    <row r="90" spans="1:15">
      <c r="A90">
        <v>7</v>
      </c>
      <c r="B90" s="35" t="s">
        <v>275</v>
      </c>
      <c r="C90" t="s">
        <v>14</v>
      </c>
      <c r="D90" t="s">
        <v>7</v>
      </c>
      <c r="E90" t="s">
        <v>166</v>
      </c>
      <c r="F90" s="27" t="s">
        <v>16</v>
      </c>
      <c r="G90" s="3">
        <v>7.7</v>
      </c>
      <c r="I90" s="5" t="s">
        <v>246</v>
      </c>
      <c r="J90" s="5" t="s">
        <v>251</v>
      </c>
      <c r="K90" s="3" t="s">
        <v>255</v>
      </c>
      <c r="L90" s="35">
        <v>100</v>
      </c>
      <c r="M90" s="37">
        <v>36939502</v>
      </c>
      <c r="N90" s="34">
        <v>96.3</v>
      </c>
      <c r="O90" s="34">
        <v>35.950000000000003</v>
      </c>
    </row>
    <row r="91" spans="1:15">
      <c r="A91">
        <v>8</v>
      </c>
      <c r="B91" s="35" t="s">
        <v>275</v>
      </c>
      <c r="C91" t="s">
        <v>14</v>
      </c>
      <c r="D91" t="s">
        <v>12</v>
      </c>
      <c r="E91" t="s">
        <v>166</v>
      </c>
      <c r="F91" s="27" t="s">
        <v>17</v>
      </c>
      <c r="G91" s="3">
        <v>6.3</v>
      </c>
      <c r="I91" s="5" t="s">
        <v>244</v>
      </c>
      <c r="J91" s="24" t="s">
        <v>252</v>
      </c>
      <c r="K91" s="3" t="s">
        <v>255</v>
      </c>
      <c r="L91" s="35">
        <v>100</v>
      </c>
      <c r="M91" s="37">
        <v>56844574</v>
      </c>
      <c r="N91" s="34">
        <v>93.79</v>
      </c>
      <c r="O91" s="34">
        <v>35.47</v>
      </c>
    </row>
    <row r="92" spans="1:15">
      <c r="A92">
        <v>9</v>
      </c>
      <c r="B92" s="35" t="s">
        <v>275</v>
      </c>
      <c r="C92" t="s">
        <v>18</v>
      </c>
      <c r="D92" t="s">
        <v>5</v>
      </c>
      <c r="E92" t="s">
        <v>166</v>
      </c>
      <c r="F92" s="27" t="s">
        <v>19</v>
      </c>
      <c r="G92" s="3">
        <v>6.8</v>
      </c>
      <c r="I92" s="5" t="s">
        <v>246</v>
      </c>
      <c r="J92" s="24" t="s">
        <v>253</v>
      </c>
      <c r="K92" s="3" t="s">
        <v>255</v>
      </c>
      <c r="L92" s="35">
        <v>100</v>
      </c>
      <c r="M92" s="37">
        <v>26197711</v>
      </c>
      <c r="N92" s="34">
        <v>94.65</v>
      </c>
      <c r="O92" s="34">
        <v>36.409999999999997</v>
      </c>
    </row>
    <row r="93" spans="1:15">
      <c r="A93">
        <v>10</v>
      </c>
      <c r="B93" s="35" t="s">
        <v>275</v>
      </c>
      <c r="C93" t="s">
        <v>18</v>
      </c>
      <c r="D93" t="s">
        <v>7</v>
      </c>
      <c r="E93" t="s">
        <v>166</v>
      </c>
      <c r="F93" s="27" t="s">
        <v>20</v>
      </c>
      <c r="G93" s="3">
        <v>7.5</v>
      </c>
      <c r="I93" s="5" t="s">
        <v>246</v>
      </c>
      <c r="J93" s="5" t="s">
        <v>252</v>
      </c>
      <c r="K93" s="3" t="s">
        <v>255</v>
      </c>
      <c r="L93" s="35">
        <v>100</v>
      </c>
      <c r="M93" s="37">
        <v>45861554</v>
      </c>
      <c r="N93" s="34">
        <v>93.76</v>
      </c>
      <c r="O93" s="34">
        <v>35.47</v>
      </c>
    </row>
    <row r="94" spans="1:15">
      <c r="A94">
        <v>11</v>
      </c>
      <c r="B94" s="35" t="s">
        <v>275</v>
      </c>
      <c r="C94" t="s">
        <v>22</v>
      </c>
      <c r="D94" t="s">
        <v>7</v>
      </c>
      <c r="E94" t="s">
        <v>166</v>
      </c>
      <c r="F94" s="27" t="s">
        <v>23</v>
      </c>
      <c r="G94" s="3">
        <v>7.1</v>
      </c>
      <c r="I94" s="5" t="s">
        <v>244</v>
      </c>
      <c r="J94" s="24" t="s">
        <v>254</v>
      </c>
      <c r="K94" s="3" t="s">
        <v>255</v>
      </c>
      <c r="L94" s="35">
        <v>100</v>
      </c>
      <c r="M94" s="37">
        <v>40598108</v>
      </c>
      <c r="N94" s="34">
        <v>92.51</v>
      </c>
      <c r="O94" s="34">
        <v>36.1</v>
      </c>
    </row>
    <row r="95" spans="1:15">
      <c r="A95">
        <v>12</v>
      </c>
      <c r="B95" s="35" t="s">
        <v>275</v>
      </c>
      <c r="C95" t="s">
        <v>22</v>
      </c>
      <c r="D95" t="s">
        <v>12</v>
      </c>
      <c r="E95" t="s">
        <v>166</v>
      </c>
      <c r="F95" s="27" t="s">
        <v>24</v>
      </c>
      <c r="G95" s="3">
        <v>7.2</v>
      </c>
      <c r="I95" s="5" t="s">
        <v>242</v>
      </c>
      <c r="J95" s="5" t="s">
        <v>243</v>
      </c>
      <c r="K95" s="3" t="s">
        <v>255</v>
      </c>
      <c r="L95" s="35">
        <v>100</v>
      </c>
      <c r="M95" s="37">
        <v>49976142</v>
      </c>
      <c r="N95" s="34">
        <v>93.34</v>
      </c>
      <c r="O95" s="34">
        <v>35.340000000000003</v>
      </c>
    </row>
    <row r="96" spans="1:15">
      <c r="F96" s="2"/>
      <c r="G96" s="3"/>
      <c r="I96" s="5"/>
      <c r="J96" s="5"/>
      <c r="K96" s="3"/>
      <c r="M96" s="37"/>
    </row>
    <row r="97" spans="1:16">
      <c r="A97" s="12" t="s">
        <v>25</v>
      </c>
      <c r="F97" s="2"/>
      <c r="G97" s="3"/>
      <c r="I97" s="5"/>
      <c r="J97" s="5"/>
      <c r="K97" s="3"/>
      <c r="M97" s="37"/>
    </row>
    <row r="98" spans="1:16">
      <c r="A98">
        <v>1</v>
      </c>
      <c r="B98" s="35" t="s">
        <v>275</v>
      </c>
      <c r="C98" t="s">
        <v>4</v>
      </c>
      <c r="D98" t="s">
        <v>5</v>
      </c>
      <c r="E98" t="s">
        <v>166</v>
      </c>
      <c r="F98" s="12" t="s">
        <v>26</v>
      </c>
      <c r="H98" s="7">
        <v>7.4</v>
      </c>
      <c r="I98" s="8" t="s">
        <v>274</v>
      </c>
      <c r="J98" s="8" t="s">
        <v>260</v>
      </c>
      <c r="K98" s="3" t="s">
        <v>255</v>
      </c>
      <c r="L98" s="35">
        <v>100</v>
      </c>
      <c r="M98" s="37">
        <v>19519743</v>
      </c>
      <c r="N98" s="34">
        <v>95.31</v>
      </c>
      <c r="O98" s="34">
        <v>36.79</v>
      </c>
      <c r="P98" s="8" t="s">
        <v>261</v>
      </c>
    </row>
    <row r="99" spans="1:16">
      <c r="A99">
        <v>2</v>
      </c>
      <c r="B99" s="35" t="s">
        <v>275</v>
      </c>
      <c r="C99" t="s">
        <v>4</v>
      </c>
      <c r="D99" t="s">
        <v>27</v>
      </c>
      <c r="E99" t="s">
        <v>166</v>
      </c>
      <c r="F99" s="12" t="s">
        <v>28</v>
      </c>
      <c r="H99" s="9">
        <v>6.3</v>
      </c>
      <c r="I99" s="8" t="s">
        <v>274</v>
      </c>
      <c r="J99" s="10" t="s">
        <v>260</v>
      </c>
      <c r="K99" s="3" t="s">
        <v>255</v>
      </c>
      <c r="L99" s="35">
        <v>100</v>
      </c>
      <c r="M99" s="37">
        <v>26475510</v>
      </c>
      <c r="N99" s="34">
        <v>94.89</v>
      </c>
      <c r="O99" s="34">
        <v>36.700000000000003</v>
      </c>
      <c r="P99" s="10" t="s">
        <v>261</v>
      </c>
    </row>
    <row r="100" spans="1:16">
      <c r="A100">
        <v>3</v>
      </c>
      <c r="B100" s="35" t="s">
        <v>275</v>
      </c>
      <c r="C100" t="s">
        <v>4</v>
      </c>
      <c r="D100" t="s">
        <v>7</v>
      </c>
      <c r="E100" t="s">
        <v>166</v>
      </c>
      <c r="F100" s="12" t="s">
        <v>29</v>
      </c>
      <c r="H100" s="7">
        <v>7.2</v>
      </c>
      <c r="I100" s="8" t="s">
        <v>274</v>
      </c>
      <c r="J100" s="8" t="s">
        <v>260</v>
      </c>
      <c r="K100" s="3" t="s">
        <v>255</v>
      </c>
      <c r="L100" s="35">
        <v>100</v>
      </c>
      <c r="M100" s="38">
        <v>20425066</v>
      </c>
      <c r="N100" s="34">
        <v>95.9</v>
      </c>
      <c r="O100" s="34">
        <v>37</v>
      </c>
      <c r="P100" s="10" t="s">
        <v>261</v>
      </c>
    </row>
    <row r="101" spans="1:16">
      <c r="A101">
        <v>4</v>
      </c>
      <c r="B101" s="35" t="s">
        <v>275</v>
      </c>
      <c r="C101" t="s">
        <v>4</v>
      </c>
      <c r="D101" t="s">
        <v>12</v>
      </c>
      <c r="E101" t="s">
        <v>166</v>
      </c>
      <c r="F101" s="12" t="s">
        <v>30</v>
      </c>
      <c r="H101" s="7">
        <v>7.5</v>
      </c>
      <c r="I101" s="8" t="s">
        <v>274</v>
      </c>
      <c r="J101" s="8" t="s">
        <v>260</v>
      </c>
      <c r="K101" s="3" t="s">
        <v>255</v>
      </c>
      <c r="L101" s="35">
        <v>100</v>
      </c>
      <c r="M101" s="37">
        <v>33768896</v>
      </c>
      <c r="N101" s="34">
        <v>94.92</v>
      </c>
      <c r="O101" s="34">
        <v>36.700000000000003</v>
      </c>
      <c r="P101" s="10" t="s">
        <v>261</v>
      </c>
    </row>
    <row r="102" spans="1:16">
      <c r="A102">
        <v>5</v>
      </c>
      <c r="B102" s="35" t="s">
        <v>275</v>
      </c>
      <c r="C102" t="s">
        <v>9</v>
      </c>
      <c r="D102" t="s">
        <v>5</v>
      </c>
      <c r="E102" t="s">
        <v>166</v>
      </c>
      <c r="F102" s="12" t="s">
        <v>31</v>
      </c>
      <c r="H102" s="7">
        <v>7.3</v>
      </c>
      <c r="I102" s="8" t="s">
        <v>274</v>
      </c>
      <c r="J102" s="8" t="s">
        <v>260</v>
      </c>
      <c r="K102" s="3" t="s">
        <v>255</v>
      </c>
      <c r="L102" s="35">
        <v>100</v>
      </c>
      <c r="M102" s="37">
        <v>33233041</v>
      </c>
      <c r="N102" s="34">
        <v>92.19</v>
      </c>
      <c r="O102" s="34">
        <v>35.92</v>
      </c>
      <c r="P102" s="10" t="s">
        <v>261</v>
      </c>
    </row>
    <row r="103" spans="1:16">
      <c r="A103">
        <v>6</v>
      </c>
      <c r="B103" s="35" t="s">
        <v>275</v>
      </c>
      <c r="C103" t="s">
        <v>9</v>
      </c>
      <c r="D103" t="s">
        <v>27</v>
      </c>
      <c r="E103" t="s">
        <v>166</v>
      </c>
      <c r="F103" s="12" t="s">
        <v>32</v>
      </c>
      <c r="H103" s="7">
        <v>7.4</v>
      </c>
      <c r="I103" s="8" t="s">
        <v>274</v>
      </c>
      <c r="J103" s="8" t="s">
        <v>260</v>
      </c>
      <c r="K103" s="3" t="s">
        <v>255</v>
      </c>
      <c r="L103" s="35">
        <v>100</v>
      </c>
      <c r="M103" s="38">
        <v>56159283</v>
      </c>
      <c r="N103" s="34">
        <v>88.35</v>
      </c>
      <c r="O103" s="34">
        <v>34.89</v>
      </c>
      <c r="P103" s="10" t="s">
        <v>261</v>
      </c>
    </row>
    <row r="104" spans="1:16">
      <c r="A104">
        <v>7</v>
      </c>
      <c r="B104" s="35" t="s">
        <v>275</v>
      </c>
      <c r="C104" t="s">
        <v>9</v>
      </c>
      <c r="D104" t="s">
        <v>7</v>
      </c>
      <c r="E104" t="s">
        <v>166</v>
      </c>
      <c r="F104" s="12" t="s">
        <v>33</v>
      </c>
      <c r="H104" s="7">
        <v>6.8</v>
      </c>
      <c r="I104" s="8" t="s">
        <v>274</v>
      </c>
      <c r="J104" s="8" t="s">
        <v>260</v>
      </c>
      <c r="K104" s="3" t="s">
        <v>255</v>
      </c>
      <c r="L104" s="35">
        <v>100</v>
      </c>
      <c r="M104" s="38">
        <v>41056894</v>
      </c>
      <c r="N104" s="34">
        <v>89.45</v>
      </c>
      <c r="O104" s="34">
        <v>35.17</v>
      </c>
      <c r="P104" s="10" t="s">
        <v>261</v>
      </c>
    </row>
    <row r="105" spans="1:16">
      <c r="A105">
        <v>8</v>
      </c>
      <c r="B105" s="35" t="s">
        <v>275</v>
      </c>
      <c r="C105" t="s">
        <v>9</v>
      </c>
      <c r="D105" t="s">
        <v>12</v>
      </c>
      <c r="E105" t="s">
        <v>166</v>
      </c>
      <c r="F105" s="12" t="s">
        <v>34</v>
      </c>
      <c r="H105" s="7">
        <v>6.8</v>
      </c>
      <c r="I105" s="8" t="s">
        <v>274</v>
      </c>
      <c r="J105" s="8" t="s">
        <v>260</v>
      </c>
      <c r="K105" s="3" t="s">
        <v>255</v>
      </c>
      <c r="L105" s="35">
        <v>100</v>
      </c>
      <c r="M105" s="37">
        <v>58066902</v>
      </c>
      <c r="N105" s="34">
        <v>88.24</v>
      </c>
      <c r="O105" s="34">
        <v>34.85</v>
      </c>
      <c r="P105" s="10" t="s">
        <v>261</v>
      </c>
    </row>
    <row r="106" spans="1:16">
      <c r="A106">
        <v>9</v>
      </c>
      <c r="B106" s="35" t="s">
        <v>275</v>
      </c>
      <c r="C106" t="s">
        <v>14</v>
      </c>
      <c r="D106" t="s">
        <v>5</v>
      </c>
      <c r="E106" t="s">
        <v>166</v>
      </c>
      <c r="F106" s="12" t="s">
        <v>35</v>
      </c>
      <c r="H106" s="7">
        <v>7.8</v>
      </c>
      <c r="I106" s="8" t="s">
        <v>274</v>
      </c>
      <c r="J106" s="8" t="s">
        <v>260</v>
      </c>
      <c r="K106" s="3" t="s">
        <v>255</v>
      </c>
      <c r="L106" s="35">
        <v>100</v>
      </c>
      <c r="M106" s="37">
        <v>27793971</v>
      </c>
      <c r="N106" s="34">
        <v>92.02</v>
      </c>
      <c r="O106" s="34">
        <v>35.86</v>
      </c>
      <c r="P106" s="10" t="s">
        <v>261</v>
      </c>
    </row>
    <row r="107" spans="1:16">
      <c r="A107">
        <v>10</v>
      </c>
      <c r="B107" s="35" t="s">
        <v>275</v>
      </c>
      <c r="C107" t="s">
        <v>14</v>
      </c>
      <c r="D107" t="s">
        <v>27</v>
      </c>
      <c r="E107" t="s">
        <v>166</v>
      </c>
      <c r="F107" s="12" t="s">
        <v>36</v>
      </c>
      <c r="H107" s="7">
        <v>7.2</v>
      </c>
      <c r="I107" s="8" t="s">
        <v>274</v>
      </c>
      <c r="J107" s="8" t="s">
        <v>260</v>
      </c>
      <c r="K107" s="3" t="s">
        <v>255</v>
      </c>
      <c r="L107" s="35">
        <v>100</v>
      </c>
      <c r="M107" s="38">
        <v>34478096</v>
      </c>
      <c r="N107" s="34">
        <v>90.21</v>
      </c>
      <c r="O107" s="34">
        <v>34.79</v>
      </c>
      <c r="P107" s="10" t="s">
        <v>261</v>
      </c>
    </row>
    <row r="108" spans="1:16">
      <c r="A108">
        <v>11</v>
      </c>
      <c r="B108" s="35" t="s">
        <v>275</v>
      </c>
      <c r="C108" t="s">
        <v>14</v>
      </c>
      <c r="D108" t="s">
        <v>12</v>
      </c>
      <c r="E108" t="s">
        <v>166</v>
      </c>
      <c r="F108" s="12" t="s">
        <v>37</v>
      </c>
      <c r="H108" s="7">
        <v>7.2</v>
      </c>
      <c r="I108" s="8" t="s">
        <v>274</v>
      </c>
      <c r="J108" s="8" t="s">
        <v>260</v>
      </c>
      <c r="K108" s="3" t="s">
        <v>255</v>
      </c>
      <c r="L108" s="35">
        <v>100</v>
      </c>
      <c r="M108" s="37">
        <v>74586163</v>
      </c>
      <c r="N108" s="34">
        <v>88.35</v>
      </c>
      <c r="O108" s="34">
        <v>34.880000000000003</v>
      </c>
      <c r="P108" s="10" t="s">
        <v>261</v>
      </c>
    </row>
    <row r="109" spans="1:16">
      <c r="A109">
        <v>12</v>
      </c>
      <c r="B109" s="35" t="s">
        <v>275</v>
      </c>
      <c r="C109" t="s">
        <v>18</v>
      </c>
      <c r="D109" t="s">
        <v>5</v>
      </c>
      <c r="E109" t="s">
        <v>166</v>
      </c>
      <c r="F109" s="12" t="s">
        <v>38</v>
      </c>
      <c r="H109" s="7">
        <v>8</v>
      </c>
      <c r="I109" s="8" t="s">
        <v>274</v>
      </c>
      <c r="J109" s="8" t="s">
        <v>260</v>
      </c>
      <c r="K109" s="3" t="s">
        <v>255</v>
      </c>
      <c r="L109" s="35">
        <v>100</v>
      </c>
      <c r="M109" s="38">
        <v>24122997</v>
      </c>
      <c r="N109" s="34">
        <v>95.8</v>
      </c>
      <c r="O109" s="34">
        <v>37.01</v>
      </c>
      <c r="P109" s="10" t="s">
        <v>261</v>
      </c>
    </row>
    <row r="110" spans="1:16">
      <c r="A110">
        <v>13</v>
      </c>
      <c r="B110" s="35" t="s">
        <v>275</v>
      </c>
      <c r="C110" t="s">
        <v>18</v>
      </c>
      <c r="D110" t="s">
        <v>27</v>
      </c>
      <c r="E110" t="s">
        <v>166</v>
      </c>
      <c r="F110" s="12" t="s">
        <v>39</v>
      </c>
      <c r="H110" s="9">
        <v>8.1999999999999993</v>
      </c>
      <c r="I110" s="8" t="s">
        <v>274</v>
      </c>
      <c r="J110" s="8" t="s">
        <v>260</v>
      </c>
      <c r="K110" s="3" t="s">
        <v>255</v>
      </c>
      <c r="L110" s="35">
        <v>100</v>
      </c>
      <c r="M110" s="37">
        <v>19914756</v>
      </c>
      <c r="N110" s="34">
        <v>97.01</v>
      </c>
      <c r="O110" s="34">
        <v>37.39</v>
      </c>
      <c r="P110" s="10" t="s">
        <v>261</v>
      </c>
    </row>
    <row r="111" spans="1:16">
      <c r="A111">
        <v>14</v>
      </c>
      <c r="B111" s="35" t="s">
        <v>275</v>
      </c>
      <c r="C111" t="s">
        <v>18</v>
      </c>
      <c r="D111" t="s">
        <v>7</v>
      </c>
      <c r="E111" t="s">
        <v>166</v>
      </c>
      <c r="F111" s="12" t="s">
        <v>40</v>
      </c>
      <c r="H111" s="7">
        <v>7.9</v>
      </c>
      <c r="I111" s="8" t="s">
        <v>274</v>
      </c>
      <c r="J111" s="8" t="s">
        <v>260</v>
      </c>
      <c r="K111" s="3" t="s">
        <v>255</v>
      </c>
      <c r="L111" s="35">
        <v>100</v>
      </c>
      <c r="M111" s="38">
        <v>29472470</v>
      </c>
      <c r="N111" s="34">
        <v>95.99</v>
      </c>
      <c r="O111" s="34">
        <v>37.14</v>
      </c>
      <c r="P111" s="10" t="s">
        <v>261</v>
      </c>
    </row>
    <row r="112" spans="1:16">
      <c r="A112">
        <v>15</v>
      </c>
      <c r="B112" s="35" t="s">
        <v>275</v>
      </c>
      <c r="C112" s="2" t="s">
        <v>18</v>
      </c>
      <c r="D112" s="2" t="s">
        <v>12</v>
      </c>
      <c r="E112" s="2" t="s">
        <v>166</v>
      </c>
      <c r="F112" s="12" t="s">
        <v>41</v>
      </c>
      <c r="H112" s="7">
        <v>7.6</v>
      </c>
      <c r="I112" s="8" t="s">
        <v>274</v>
      </c>
      <c r="J112" s="8" t="s">
        <v>260</v>
      </c>
      <c r="K112" s="3" t="s">
        <v>255</v>
      </c>
      <c r="L112" s="35">
        <v>100</v>
      </c>
      <c r="M112" s="37">
        <v>36683243</v>
      </c>
      <c r="N112" s="34">
        <v>95.32</v>
      </c>
      <c r="O112" s="34">
        <v>36.71</v>
      </c>
      <c r="P112" s="10" t="s">
        <v>261</v>
      </c>
    </row>
    <row r="113" spans="1:16">
      <c r="A113">
        <v>16</v>
      </c>
      <c r="B113" s="35" t="s">
        <v>275</v>
      </c>
      <c r="C113" s="2" t="s">
        <v>21</v>
      </c>
      <c r="D113" s="2" t="s">
        <v>5</v>
      </c>
      <c r="E113" s="2" t="s">
        <v>166</v>
      </c>
      <c r="F113" s="12" t="s">
        <v>42</v>
      </c>
      <c r="H113" s="7">
        <v>8.6999999999999993</v>
      </c>
      <c r="I113" s="8" t="s">
        <v>274</v>
      </c>
      <c r="J113" s="8" t="s">
        <v>260</v>
      </c>
      <c r="K113" s="3" t="s">
        <v>255</v>
      </c>
      <c r="L113" s="35">
        <v>100</v>
      </c>
      <c r="M113" s="38">
        <v>23693839</v>
      </c>
      <c r="N113" s="34">
        <v>96.26</v>
      </c>
      <c r="O113" s="34">
        <v>37.119999999999997</v>
      </c>
      <c r="P113" s="10" t="s">
        <v>261</v>
      </c>
    </row>
    <row r="114" spans="1:16">
      <c r="A114">
        <v>17</v>
      </c>
      <c r="B114" s="35" t="s">
        <v>275</v>
      </c>
      <c r="C114" s="2" t="s">
        <v>21</v>
      </c>
      <c r="D114" s="2" t="s">
        <v>27</v>
      </c>
      <c r="E114" s="2" t="s">
        <v>166</v>
      </c>
      <c r="F114" s="12" t="s">
        <v>43</v>
      </c>
      <c r="H114" s="9">
        <v>8.5</v>
      </c>
      <c r="I114" s="8" t="s">
        <v>274</v>
      </c>
      <c r="J114" s="8" t="s">
        <v>260</v>
      </c>
      <c r="K114" s="3" t="s">
        <v>255</v>
      </c>
      <c r="L114" s="35">
        <v>100</v>
      </c>
      <c r="M114" s="37">
        <v>21124146</v>
      </c>
      <c r="N114" s="34">
        <v>96.26</v>
      </c>
      <c r="O114" s="34">
        <v>37.130000000000003</v>
      </c>
      <c r="P114" s="10" t="s">
        <v>261</v>
      </c>
    </row>
    <row r="115" spans="1:16">
      <c r="A115">
        <v>18</v>
      </c>
      <c r="B115" s="35" t="s">
        <v>275</v>
      </c>
      <c r="C115" s="2" t="s">
        <v>22</v>
      </c>
      <c r="D115" s="2" t="s">
        <v>7</v>
      </c>
      <c r="E115" s="2" t="s">
        <v>166</v>
      </c>
      <c r="F115" s="12" t="s">
        <v>44</v>
      </c>
      <c r="H115" s="7">
        <v>8.4</v>
      </c>
      <c r="I115" s="8" t="s">
        <v>274</v>
      </c>
      <c r="J115" s="8" t="s">
        <v>260</v>
      </c>
      <c r="K115" s="3" t="s">
        <v>255</v>
      </c>
      <c r="L115" s="35">
        <v>100</v>
      </c>
      <c r="M115" s="38">
        <v>20426331</v>
      </c>
      <c r="N115" s="34">
        <v>96.42</v>
      </c>
      <c r="O115" s="34">
        <v>37.130000000000003</v>
      </c>
      <c r="P115" s="10" t="s">
        <v>261</v>
      </c>
    </row>
    <row r="116" spans="1:16">
      <c r="A116">
        <v>19</v>
      </c>
      <c r="B116" s="35" t="s">
        <v>275</v>
      </c>
      <c r="C116" s="2" t="s">
        <v>22</v>
      </c>
      <c r="D116" s="2" t="s">
        <v>12</v>
      </c>
      <c r="E116" s="2" t="s">
        <v>166</v>
      </c>
      <c r="F116" s="12" t="s">
        <v>45</v>
      </c>
      <c r="H116" s="7">
        <v>8.1999999999999993</v>
      </c>
      <c r="I116" s="8" t="s">
        <v>274</v>
      </c>
      <c r="J116" s="8" t="s">
        <v>260</v>
      </c>
      <c r="K116" s="3" t="s">
        <v>255</v>
      </c>
      <c r="L116" s="35">
        <v>100</v>
      </c>
      <c r="M116" s="38">
        <v>35370086</v>
      </c>
      <c r="N116" s="34">
        <v>95.69</v>
      </c>
      <c r="O116" s="34">
        <v>36.979999999999997</v>
      </c>
      <c r="P116" s="10" t="s">
        <v>261</v>
      </c>
    </row>
    <row r="117" spans="1:16">
      <c r="C117" s="2"/>
      <c r="D117" s="2"/>
      <c r="E117" s="2"/>
      <c r="F117" s="2"/>
      <c r="H117" s="7"/>
      <c r="I117" s="8"/>
      <c r="J117" s="8"/>
      <c r="K117" s="3"/>
      <c r="M117" s="38"/>
      <c r="P117" s="10"/>
    </row>
    <row r="118" spans="1:16">
      <c r="A118" s="28" t="s">
        <v>46</v>
      </c>
      <c r="C118" s="2"/>
      <c r="D118" s="2"/>
      <c r="E118" s="2"/>
      <c r="F118" s="2"/>
      <c r="H118" s="7"/>
      <c r="I118" s="8"/>
      <c r="J118" s="8"/>
      <c r="K118" s="3"/>
      <c r="M118" s="38"/>
      <c r="P118" s="10"/>
    </row>
    <row r="119" spans="1:16">
      <c r="A119" s="15">
        <v>1</v>
      </c>
      <c r="B119" s="35" t="s">
        <v>275</v>
      </c>
      <c r="C119" s="2" t="s">
        <v>4</v>
      </c>
      <c r="D119" s="2" t="s">
        <v>5</v>
      </c>
      <c r="E119" s="2" t="s">
        <v>166</v>
      </c>
      <c r="F119" s="28" t="s">
        <v>47</v>
      </c>
      <c r="H119" s="9">
        <v>3.6</v>
      </c>
      <c r="I119" s="11" t="s">
        <v>263</v>
      </c>
      <c r="J119" s="11" t="s">
        <v>264</v>
      </c>
      <c r="K119" s="3" t="s">
        <v>255</v>
      </c>
      <c r="L119" s="35">
        <v>100</v>
      </c>
      <c r="M119" s="37">
        <v>39662111</v>
      </c>
      <c r="N119" s="34">
        <v>92.75</v>
      </c>
      <c r="O119" s="34">
        <v>35.19</v>
      </c>
    </row>
    <row r="120" spans="1:16">
      <c r="A120" s="15">
        <v>2</v>
      </c>
      <c r="B120" s="35" t="s">
        <v>275</v>
      </c>
      <c r="C120" s="2" t="s">
        <v>4</v>
      </c>
      <c r="D120" s="2" t="s">
        <v>7</v>
      </c>
      <c r="E120" s="2" t="s">
        <v>166</v>
      </c>
      <c r="F120" s="28" t="s">
        <v>48</v>
      </c>
      <c r="H120" s="9">
        <v>6.8</v>
      </c>
      <c r="I120" s="11" t="s">
        <v>263</v>
      </c>
      <c r="J120" s="11" t="s">
        <v>264</v>
      </c>
      <c r="K120" s="3" t="s">
        <v>255</v>
      </c>
      <c r="L120" s="35">
        <v>100</v>
      </c>
      <c r="M120" s="38">
        <v>42914930</v>
      </c>
      <c r="N120" s="34">
        <v>92.67</v>
      </c>
      <c r="O120" s="34">
        <v>36.159999999999997</v>
      </c>
    </row>
    <row r="121" spans="1:16">
      <c r="A121" s="15">
        <v>3</v>
      </c>
      <c r="B121" s="35" t="s">
        <v>275</v>
      </c>
      <c r="C121" s="2" t="s">
        <v>9</v>
      </c>
      <c r="D121" s="2" t="s">
        <v>5</v>
      </c>
      <c r="E121" s="2" t="s">
        <v>166</v>
      </c>
      <c r="F121" s="28" t="s">
        <v>49</v>
      </c>
      <c r="H121" s="9">
        <v>7.6</v>
      </c>
      <c r="I121" s="11" t="s">
        <v>263</v>
      </c>
      <c r="J121" s="11" t="s">
        <v>264</v>
      </c>
      <c r="K121" s="3" t="s">
        <v>255</v>
      </c>
      <c r="L121" s="35">
        <v>100</v>
      </c>
      <c r="M121" s="38">
        <v>42960557</v>
      </c>
      <c r="N121" s="34">
        <v>93.83</v>
      </c>
      <c r="O121" s="34">
        <v>36.58</v>
      </c>
    </row>
    <row r="122" spans="1:16">
      <c r="A122" s="15">
        <v>4</v>
      </c>
      <c r="B122" s="35" t="s">
        <v>275</v>
      </c>
      <c r="C122" s="2" t="s">
        <v>9</v>
      </c>
      <c r="D122" s="2" t="s">
        <v>27</v>
      </c>
      <c r="E122" s="2" t="s">
        <v>166</v>
      </c>
      <c r="F122" s="28" t="s">
        <v>50</v>
      </c>
      <c r="H122" s="9">
        <v>7.5</v>
      </c>
      <c r="I122" s="11" t="s">
        <v>263</v>
      </c>
      <c r="J122" s="11" t="s">
        <v>264</v>
      </c>
      <c r="K122" s="3" t="s">
        <v>255</v>
      </c>
      <c r="L122" s="35">
        <v>100</v>
      </c>
      <c r="M122" s="38">
        <v>44097823</v>
      </c>
      <c r="N122" s="34">
        <v>95.9</v>
      </c>
      <c r="O122" s="34">
        <v>35.93</v>
      </c>
    </row>
    <row r="123" spans="1:16">
      <c r="A123" s="15">
        <v>5</v>
      </c>
      <c r="B123" s="35" t="s">
        <v>275</v>
      </c>
      <c r="C123" s="2" t="s">
        <v>9</v>
      </c>
      <c r="D123" s="2" t="s">
        <v>7</v>
      </c>
      <c r="E123" s="2" t="s">
        <v>166</v>
      </c>
      <c r="F123" s="28" t="s">
        <v>51</v>
      </c>
      <c r="H123" s="9">
        <v>7.5</v>
      </c>
      <c r="I123" s="11" t="s">
        <v>263</v>
      </c>
      <c r="J123" s="11" t="s">
        <v>264</v>
      </c>
      <c r="K123" s="3" t="s">
        <v>255</v>
      </c>
      <c r="L123" s="35">
        <v>100</v>
      </c>
      <c r="M123" s="38">
        <v>37735889</v>
      </c>
      <c r="N123" s="34">
        <v>93.59</v>
      </c>
      <c r="O123" s="34">
        <v>36.5</v>
      </c>
    </row>
    <row r="124" spans="1:16">
      <c r="A124" s="15">
        <v>6</v>
      </c>
      <c r="B124" s="35" t="s">
        <v>275</v>
      </c>
      <c r="C124" s="2" t="s">
        <v>9</v>
      </c>
      <c r="D124" s="2" t="s">
        <v>12</v>
      </c>
      <c r="E124" s="2" t="s">
        <v>166</v>
      </c>
      <c r="F124" s="28" t="s">
        <v>52</v>
      </c>
      <c r="H124" s="9">
        <v>7</v>
      </c>
      <c r="I124" s="11" t="s">
        <v>263</v>
      </c>
      <c r="J124" s="11" t="s">
        <v>264</v>
      </c>
      <c r="K124" s="3" t="s">
        <v>255</v>
      </c>
      <c r="L124" s="35">
        <v>100</v>
      </c>
      <c r="M124" s="37">
        <v>57243598</v>
      </c>
      <c r="N124" s="20">
        <v>95.77</v>
      </c>
      <c r="O124" s="34">
        <v>35.9</v>
      </c>
    </row>
    <row r="125" spans="1:16">
      <c r="A125" s="15">
        <v>7</v>
      </c>
      <c r="B125" s="35" t="s">
        <v>275</v>
      </c>
      <c r="C125" s="2" t="s">
        <v>14</v>
      </c>
      <c r="D125" s="2" t="s">
        <v>5</v>
      </c>
      <c r="E125" s="2" t="s">
        <v>166</v>
      </c>
      <c r="F125" s="28" t="s">
        <v>53</v>
      </c>
      <c r="H125" s="9">
        <v>6.2</v>
      </c>
      <c r="I125" s="11" t="s">
        <v>263</v>
      </c>
      <c r="J125" s="11" t="s">
        <v>264</v>
      </c>
      <c r="K125" s="3" t="s">
        <v>255</v>
      </c>
      <c r="L125" s="35">
        <v>100</v>
      </c>
      <c r="M125" s="37">
        <v>38256321</v>
      </c>
      <c r="N125" s="34">
        <v>93.45</v>
      </c>
      <c r="O125" s="34">
        <v>36.43</v>
      </c>
    </row>
    <row r="126" spans="1:16">
      <c r="A126" s="15">
        <v>8</v>
      </c>
      <c r="B126" s="35" t="s">
        <v>275</v>
      </c>
      <c r="C126" s="2" t="s">
        <v>14</v>
      </c>
      <c r="D126" s="2" t="s">
        <v>27</v>
      </c>
      <c r="E126" s="2" t="s">
        <v>166</v>
      </c>
      <c r="F126" s="28" t="s">
        <v>54</v>
      </c>
      <c r="H126" s="9">
        <v>7.3</v>
      </c>
      <c r="I126" s="11" t="s">
        <v>263</v>
      </c>
      <c r="J126" s="11" t="s">
        <v>264</v>
      </c>
      <c r="K126" s="3" t="s">
        <v>255</v>
      </c>
      <c r="L126" s="35">
        <v>100</v>
      </c>
      <c r="M126" s="37">
        <v>24532152</v>
      </c>
      <c r="N126" s="34">
        <v>96.47</v>
      </c>
      <c r="O126" s="34">
        <v>36.04</v>
      </c>
    </row>
    <row r="127" spans="1:16">
      <c r="A127" s="15">
        <v>9</v>
      </c>
      <c r="B127" s="35" t="s">
        <v>275</v>
      </c>
      <c r="C127" s="2" t="s">
        <v>14</v>
      </c>
      <c r="D127" s="2" t="s">
        <v>7</v>
      </c>
      <c r="E127" s="2" t="s">
        <v>166</v>
      </c>
      <c r="F127" s="28" t="s">
        <v>55</v>
      </c>
      <c r="H127" s="9">
        <v>7.4</v>
      </c>
      <c r="I127" s="11" t="s">
        <v>263</v>
      </c>
      <c r="J127" s="11" t="s">
        <v>264</v>
      </c>
      <c r="K127" s="3" t="s">
        <v>255</v>
      </c>
      <c r="L127" s="35">
        <v>100</v>
      </c>
      <c r="M127" s="38">
        <v>39560714</v>
      </c>
      <c r="N127" s="34">
        <v>93.29</v>
      </c>
      <c r="O127" s="34">
        <v>36.369999999999997</v>
      </c>
    </row>
    <row r="128" spans="1:16">
      <c r="A128" s="15">
        <v>10</v>
      </c>
      <c r="B128" s="35" t="s">
        <v>275</v>
      </c>
      <c r="C128" s="2" t="s">
        <v>14</v>
      </c>
      <c r="D128" s="2" t="s">
        <v>12</v>
      </c>
      <c r="E128" s="2" t="s">
        <v>166</v>
      </c>
      <c r="F128" s="28" t="s">
        <v>56</v>
      </c>
      <c r="H128" s="9">
        <v>7.1</v>
      </c>
      <c r="I128" s="11" t="s">
        <v>263</v>
      </c>
      <c r="J128" s="11" t="s">
        <v>264</v>
      </c>
      <c r="K128" s="3" t="s">
        <v>255</v>
      </c>
      <c r="L128" s="35">
        <v>100</v>
      </c>
      <c r="M128" s="37">
        <v>31958050</v>
      </c>
      <c r="N128" s="34">
        <v>95.71</v>
      </c>
      <c r="O128" s="34">
        <v>35.83</v>
      </c>
    </row>
    <row r="129" spans="1:15">
      <c r="A129" s="15">
        <v>11</v>
      </c>
      <c r="B129" s="35" t="s">
        <v>275</v>
      </c>
      <c r="C129" s="2" t="s">
        <v>18</v>
      </c>
      <c r="D129" s="2" t="s">
        <v>5</v>
      </c>
      <c r="E129" s="2" t="s">
        <v>166</v>
      </c>
      <c r="F129" s="28" t="s">
        <v>57</v>
      </c>
      <c r="H129" s="9">
        <v>8.1</v>
      </c>
      <c r="I129" s="11" t="s">
        <v>263</v>
      </c>
      <c r="J129" s="11" t="s">
        <v>264</v>
      </c>
      <c r="K129" s="3" t="s">
        <v>255</v>
      </c>
      <c r="L129" s="35">
        <v>100</v>
      </c>
      <c r="M129" s="38">
        <v>18942219</v>
      </c>
      <c r="N129" s="34">
        <v>93.84</v>
      </c>
      <c r="O129" s="34">
        <v>36.58</v>
      </c>
    </row>
    <row r="130" spans="1:15">
      <c r="A130" s="15">
        <v>12</v>
      </c>
      <c r="B130" s="35" t="s">
        <v>275</v>
      </c>
      <c r="C130" s="2" t="s">
        <v>18</v>
      </c>
      <c r="D130" s="2" t="s">
        <v>27</v>
      </c>
      <c r="E130" s="2" t="s">
        <v>166</v>
      </c>
      <c r="F130" s="28" t="s">
        <v>58</v>
      </c>
      <c r="H130" s="9">
        <v>8.1</v>
      </c>
      <c r="I130" s="11" t="s">
        <v>263</v>
      </c>
      <c r="J130" s="11" t="s">
        <v>264</v>
      </c>
      <c r="K130" s="3" t="s">
        <v>255</v>
      </c>
      <c r="L130" s="35">
        <v>100</v>
      </c>
      <c r="M130" s="37">
        <v>41860947</v>
      </c>
      <c r="N130" s="34">
        <v>96.36</v>
      </c>
      <c r="O130" s="34">
        <v>36.020000000000003</v>
      </c>
    </row>
    <row r="131" spans="1:15">
      <c r="A131" s="15">
        <v>13</v>
      </c>
      <c r="B131" s="35" t="s">
        <v>275</v>
      </c>
      <c r="C131" s="2" t="s">
        <v>18</v>
      </c>
      <c r="D131" s="2" t="s">
        <v>7</v>
      </c>
      <c r="E131" s="2" t="s">
        <v>166</v>
      </c>
      <c r="F131" s="28" t="s">
        <v>59</v>
      </c>
      <c r="H131" s="9">
        <v>8.3000000000000007</v>
      </c>
      <c r="I131" s="11" t="s">
        <v>263</v>
      </c>
      <c r="J131" s="11" t="s">
        <v>264</v>
      </c>
      <c r="K131" s="3" t="s">
        <v>255</v>
      </c>
      <c r="L131" s="35">
        <v>100</v>
      </c>
      <c r="M131" s="37">
        <v>31727886</v>
      </c>
      <c r="N131" s="34">
        <v>93.77</v>
      </c>
      <c r="O131" s="34">
        <v>36.549999999999997</v>
      </c>
    </row>
    <row r="132" spans="1:15">
      <c r="A132" s="15">
        <v>14</v>
      </c>
      <c r="B132" s="35" t="s">
        <v>275</v>
      </c>
      <c r="C132" s="2" t="s">
        <v>18</v>
      </c>
      <c r="D132" s="2" t="s">
        <v>12</v>
      </c>
      <c r="E132" s="2" t="s">
        <v>166</v>
      </c>
      <c r="F132" s="28" t="s">
        <v>60</v>
      </c>
      <c r="H132" s="9">
        <v>8.1</v>
      </c>
      <c r="I132" s="11" t="s">
        <v>263</v>
      </c>
      <c r="J132" s="11" t="s">
        <v>264</v>
      </c>
      <c r="K132" s="3" t="s">
        <v>255</v>
      </c>
      <c r="L132" s="35">
        <v>100</v>
      </c>
      <c r="M132" s="37">
        <v>41910972</v>
      </c>
      <c r="N132" s="34">
        <v>97.33</v>
      </c>
      <c r="O132" s="34">
        <v>36.200000000000003</v>
      </c>
    </row>
    <row r="133" spans="1:15">
      <c r="A133" s="15">
        <v>15</v>
      </c>
      <c r="B133" s="35" t="s">
        <v>275</v>
      </c>
      <c r="C133" s="2" t="s">
        <v>21</v>
      </c>
      <c r="D133" s="2" t="s">
        <v>27</v>
      </c>
      <c r="E133" s="2" t="s">
        <v>166</v>
      </c>
      <c r="F133" s="28" t="s">
        <v>61</v>
      </c>
      <c r="H133" s="9">
        <v>8.5</v>
      </c>
      <c r="I133" s="11" t="s">
        <v>263</v>
      </c>
      <c r="J133" s="11" t="s">
        <v>264</v>
      </c>
      <c r="K133" s="3" t="s">
        <v>255</v>
      </c>
      <c r="L133" s="35">
        <v>100</v>
      </c>
      <c r="M133" s="37">
        <v>19155663</v>
      </c>
      <c r="N133" s="34">
        <v>95.97</v>
      </c>
      <c r="O133" s="34">
        <v>35.909999999999997</v>
      </c>
    </row>
    <row r="134" spans="1:15">
      <c r="A134" s="15">
        <v>16</v>
      </c>
      <c r="B134" s="35" t="s">
        <v>275</v>
      </c>
      <c r="C134" s="2" t="s">
        <v>22</v>
      </c>
      <c r="D134" s="2" t="s">
        <v>7</v>
      </c>
      <c r="E134" s="2" t="s">
        <v>166</v>
      </c>
      <c r="F134" s="28" t="s">
        <v>62</v>
      </c>
      <c r="H134" s="9">
        <v>8.5</v>
      </c>
      <c r="I134" s="11" t="s">
        <v>263</v>
      </c>
      <c r="J134" s="11" t="s">
        <v>264</v>
      </c>
      <c r="K134" s="3" t="s">
        <v>255</v>
      </c>
      <c r="L134" s="35">
        <v>100</v>
      </c>
      <c r="M134" s="38">
        <v>52103410</v>
      </c>
      <c r="N134" s="34">
        <v>93.29</v>
      </c>
      <c r="O134" s="34">
        <v>36.39</v>
      </c>
    </row>
    <row r="135" spans="1:15">
      <c r="A135" s="15">
        <v>17</v>
      </c>
      <c r="B135" s="35" t="s">
        <v>275</v>
      </c>
      <c r="C135" s="2" t="s">
        <v>22</v>
      </c>
      <c r="D135" s="2" t="s">
        <v>12</v>
      </c>
      <c r="E135" s="2" t="s">
        <v>166</v>
      </c>
      <c r="F135" s="28" t="s">
        <v>63</v>
      </c>
      <c r="H135" s="9">
        <v>8.4</v>
      </c>
      <c r="I135" s="11" t="s">
        <v>263</v>
      </c>
      <c r="J135" s="11" t="s">
        <v>264</v>
      </c>
      <c r="K135" s="3" t="s">
        <v>255</v>
      </c>
      <c r="L135" s="35">
        <v>100</v>
      </c>
      <c r="M135" s="37">
        <v>33718138</v>
      </c>
      <c r="N135" s="34">
        <v>95.78</v>
      </c>
      <c r="O135" s="34">
        <v>35.9</v>
      </c>
    </row>
    <row r="136" spans="1:15">
      <c r="A136" s="15"/>
      <c r="C136" s="2"/>
      <c r="D136" s="2"/>
      <c r="E136" s="2"/>
      <c r="F136" s="2"/>
      <c r="H136" s="9"/>
      <c r="I136" s="11"/>
      <c r="J136" s="11"/>
      <c r="K136" s="3"/>
      <c r="M136" s="37"/>
    </row>
    <row r="137" spans="1:15">
      <c r="A137" s="16" t="s">
        <v>64</v>
      </c>
      <c r="C137" s="2"/>
      <c r="D137" s="2"/>
      <c r="E137" s="2"/>
      <c r="F137" s="2"/>
      <c r="H137" s="9"/>
      <c r="I137" s="11"/>
      <c r="J137" s="11"/>
      <c r="K137" s="3"/>
      <c r="M137" s="37"/>
    </row>
    <row r="138" spans="1:15">
      <c r="A138" s="15">
        <v>1</v>
      </c>
      <c r="B138" s="35" t="s">
        <v>275</v>
      </c>
      <c r="C138" s="2" t="s">
        <v>4</v>
      </c>
      <c r="D138" s="2" t="s">
        <v>5</v>
      </c>
      <c r="E138" s="2" t="s">
        <v>166</v>
      </c>
      <c r="F138" s="16" t="s">
        <v>65</v>
      </c>
      <c r="G138" s="10">
        <v>6.9</v>
      </c>
      <c r="I138" s="13" t="s">
        <v>265</v>
      </c>
      <c r="J138" s="11" t="s">
        <v>266</v>
      </c>
      <c r="K138" s="3" t="s">
        <v>255</v>
      </c>
      <c r="L138" s="35">
        <v>100</v>
      </c>
      <c r="M138" s="38">
        <v>33586391</v>
      </c>
      <c r="N138" s="34">
        <v>96.31</v>
      </c>
      <c r="O138" s="34">
        <v>36</v>
      </c>
    </row>
    <row r="139" spans="1:15">
      <c r="A139" s="15">
        <v>2</v>
      </c>
      <c r="B139" s="35" t="s">
        <v>275</v>
      </c>
      <c r="C139" s="2" t="s">
        <v>4</v>
      </c>
      <c r="D139" s="2" t="s">
        <v>27</v>
      </c>
      <c r="E139" s="2" t="s">
        <v>166</v>
      </c>
      <c r="F139" s="16" t="s">
        <v>66</v>
      </c>
      <c r="G139" s="10">
        <v>8.1999999999999993</v>
      </c>
      <c r="I139" s="13" t="s">
        <v>265</v>
      </c>
      <c r="J139" s="11" t="s">
        <v>266</v>
      </c>
      <c r="K139" s="3" t="s">
        <v>255</v>
      </c>
      <c r="L139" s="35">
        <v>100</v>
      </c>
      <c r="M139" s="37">
        <v>61145893</v>
      </c>
      <c r="N139" s="34">
        <v>94.63</v>
      </c>
      <c r="O139" s="34">
        <v>35.67</v>
      </c>
    </row>
    <row r="140" spans="1:15">
      <c r="A140" s="15">
        <v>3</v>
      </c>
      <c r="B140" s="35" t="s">
        <v>275</v>
      </c>
      <c r="C140" s="2" t="s">
        <v>4</v>
      </c>
      <c r="D140" s="2" t="s">
        <v>7</v>
      </c>
      <c r="E140" s="2" t="s">
        <v>166</v>
      </c>
      <c r="F140" s="16" t="s">
        <v>67</v>
      </c>
      <c r="G140" s="5">
        <v>8.6999999999999993</v>
      </c>
      <c r="I140" s="13" t="s">
        <v>265</v>
      </c>
      <c r="J140" s="11" t="s">
        <v>266</v>
      </c>
      <c r="K140" s="3" t="s">
        <v>255</v>
      </c>
      <c r="L140" s="35">
        <v>100</v>
      </c>
      <c r="M140" s="37">
        <v>42573904</v>
      </c>
      <c r="N140" s="34">
        <v>91.91</v>
      </c>
      <c r="O140" s="34">
        <v>35.79</v>
      </c>
    </row>
    <row r="141" spans="1:15">
      <c r="A141" s="15">
        <v>4</v>
      </c>
      <c r="B141" s="35" t="s">
        <v>275</v>
      </c>
      <c r="C141" s="2" t="s">
        <v>4</v>
      </c>
      <c r="D141" s="2" t="s">
        <v>12</v>
      </c>
      <c r="E141" s="2" t="s">
        <v>166</v>
      </c>
      <c r="F141" s="16" t="s">
        <v>68</v>
      </c>
      <c r="H141" s="14">
        <v>7.8</v>
      </c>
      <c r="I141" s="13" t="s">
        <v>265</v>
      </c>
      <c r="J141" s="11" t="s">
        <v>266</v>
      </c>
      <c r="K141" s="3" t="s">
        <v>255</v>
      </c>
      <c r="L141" s="35">
        <v>100</v>
      </c>
      <c r="M141" s="37">
        <v>39244392</v>
      </c>
      <c r="N141" s="34">
        <v>87.86</v>
      </c>
      <c r="O141" s="34">
        <v>34.630000000000003</v>
      </c>
    </row>
    <row r="142" spans="1:15">
      <c r="A142" s="15">
        <v>5</v>
      </c>
      <c r="B142" s="35" t="s">
        <v>275</v>
      </c>
      <c r="C142" s="2" t="s">
        <v>9</v>
      </c>
      <c r="D142" s="2" t="s">
        <v>5</v>
      </c>
      <c r="E142" s="2" t="s">
        <v>166</v>
      </c>
      <c r="F142" s="16" t="s">
        <v>69</v>
      </c>
      <c r="G142" s="10">
        <v>7.8</v>
      </c>
      <c r="I142" s="13" t="s">
        <v>265</v>
      </c>
      <c r="J142" s="11" t="s">
        <v>266</v>
      </c>
      <c r="K142" s="3" t="s">
        <v>255</v>
      </c>
      <c r="L142" s="35">
        <v>100</v>
      </c>
      <c r="M142" s="37">
        <v>61389676</v>
      </c>
      <c r="N142" s="34">
        <v>94.67</v>
      </c>
      <c r="O142" s="34">
        <v>35.65</v>
      </c>
    </row>
    <row r="143" spans="1:15">
      <c r="A143" s="15">
        <v>6</v>
      </c>
      <c r="B143" s="35" t="s">
        <v>275</v>
      </c>
      <c r="C143" s="2" t="s">
        <v>9</v>
      </c>
      <c r="D143" s="2" t="s">
        <v>27</v>
      </c>
      <c r="E143" s="2" t="s">
        <v>166</v>
      </c>
      <c r="F143" s="16" t="s">
        <v>70</v>
      </c>
      <c r="G143" s="10">
        <v>8.3000000000000007</v>
      </c>
      <c r="I143" s="13" t="s">
        <v>265</v>
      </c>
      <c r="J143" s="11" t="s">
        <v>266</v>
      </c>
      <c r="K143" s="3" t="s">
        <v>255</v>
      </c>
      <c r="L143" s="35">
        <v>100</v>
      </c>
      <c r="M143" s="37">
        <v>39757003</v>
      </c>
      <c r="N143" s="34">
        <v>93.24</v>
      </c>
      <c r="O143" s="34">
        <v>35.4</v>
      </c>
    </row>
    <row r="144" spans="1:15">
      <c r="A144" s="15">
        <v>7</v>
      </c>
      <c r="B144" s="35" t="s">
        <v>275</v>
      </c>
      <c r="C144" s="2" t="s">
        <v>9</v>
      </c>
      <c r="D144" s="2" t="s">
        <v>7</v>
      </c>
      <c r="E144" s="2" t="s">
        <v>166</v>
      </c>
      <c r="F144" s="16" t="s">
        <v>71</v>
      </c>
      <c r="H144" s="14">
        <v>8.6</v>
      </c>
      <c r="I144" s="13" t="s">
        <v>265</v>
      </c>
      <c r="J144" s="11" t="s">
        <v>266</v>
      </c>
      <c r="K144" s="3" t="s">
        <v>255</v>
      </c>
      <c r="L144" s="35">
        <v>100</v>
      </c>
      <c r="M144" s="37">
        <v>55287820</v>
      </c>
      <c r="N144" s="34">
        <v>87.13</v>
      </c>
      <c r="O144" s="34">
        <v>34.380000000000003</v>
      </c>
    </row>
    <row r="145" spans="1:15">
      <c r="A145" s="15">
        <v>8</v>
      </c>
      <c r="B145" s="35" t="s">
        <v>275</v>
      </c>
      <c r="C145" s="2" t="s">
        <v>9</v>
      </c>
      <c r="D145" s="2" t="s">
        <v>12</v>
      </c>
      <c r="E145" s="2" t="s">
        <v>166</v>
      </c>
      <c r="F145" s="16" t="s">
        <v>72</v>
      </c>
      <c r="H145" s="14">
        <v>7.9</v>
      </c>
      <c r="I145" s="13" t="s">
        <v>265</v>
      </c>
      <c r="J145" s="11" t="s">
        <v>266</v>
      </c>
      <c r="K145" s="3" t="s">
        <v>255</v>
      </c>
      <c r="L145" s="35">
        <v>100</v>
      </c>
      <c r="M145" s="37">
        <v>51234843</v>
      </c>
      <c r="N145" s="34">
        <v>88.24</v>
      </c>
      <c r="O145" s="34">
        <v>34.79</v>
      </c>
    </row>
    <row r="146" spans="1:15">
      <c r="A146" s="15">
        <v>9</v>
      </c>
      <c r="B146" s="35" t="s">
        <v>275</v>
      </c>
      <c r="C146" s="2" t="s">
        <v>14</v>
      </c>
      <c r="D146" s="2" t="s">
        <v>5</v>
      </c>
      <c r="E146" s="2" t="s">
        <v>166</v>
      </c>
      <c r="F146" s="16" t="s">
        <v>73</v>
      </c>
      <c r="G146" s="10">
        <v>7.9</v>
      </c>
      <c r="I146" s="13" t="s">
        <v>265</v>
      </c>
      <c r="J146" s="11" t="s">
        <v>266</v>
      </c>
      <c r="K146" s="3" t="s">
        <v>255</v>
      </c>
      <c r="L146" s="35">
        <v>100</v>
      </c>
      <c r="M146" s="37">
        <v>53428414</v>
      </c>
      <c r="N146" s="34">
        <v>94.43</v>
      </c>
      <c r="O146" s="34">
        <v>35.619999999999997</v>
      </c>
    </row>
    <row r="147" spans="1:15">
      <c r="A147" s="15">
        <v>10</v>
      </c>
      <c r="B147" s="35" t="s">
        <v>275</v>
      </c>
      <c r="C147" s="2" t="s">
        <v>14</v>
      </c>
      <c r="D147" s="2" t="s">
        <v>27</v>
      </c>
      <c r="E147" s="2" t="s">
        <v>166</v>
      </c>
      <c r="F147" s="16" t="s">
        <v>74</v>
      </c>
      <c r="G147" s="10">
        <v>8.9</v>
      </c>
      <c r="I147" s="13" t="s">
        <v>265</v>
      </c>
      <c r="J147" s="11" t="s">
        <v>266</v>
      </c>
      <c r="K147" s="3" t="s">
        <v>255</v>
      </c>
      <c r="L147" s="35">
        <v>100</v>
      </c>
      <c r="M147" s="37">
        <v>79213734</v>
      </c>
      <c r="N147" s="34">
        <v>93.01</v>
      </c>
      <c r="O147" s="34">
        <v>35.340000000000003</v>
      </c>
    </row>
    <row r="148" spans="1:15">
      <c r="A148" s="15">
        <v>11</v>
      </c>
      <c r="B148" s="35" t="s">
        <v>275</v>
      </c>
      <c r="C148" s="2" t="s">
        <v>14</v>
      </c>
      <c r="D148" s="2" t="s">
        <v>7</v>
      </c>
      <c r="E148" s="2" t="s">
        <v>166</v>
      </c>
      <c r="F148" s="16" t="s">
        <v>75</v>
      </c>
      <c r="H148" s="14">
        <v>8.3000000000000007</v>
      </c>
      <c r="I148" s="13" t="s">
        <v>265</v>
      </c>
      <c r="J148" s="11" t="s">
        <v>266</v>
      </c>
      <c r="K148" s="3" t="s">
        <v>255</v>
      </c>
      <c r="L148" s="35">
        <v>100</v>
      </c>
      <c r="M148" s="37">
        <v>35584387</v>
      </c>
      <c r="N148" s="34">
        <v>87.43</v>
      </c>
      <c r="O148" s="34">
        <v>34.49</v>
      </c>
    </row>
    <row r="149" spans="1:15">
      <c r="A149" s="15">
        <v>12</v>
      </c>
      <c r="B149" s="35" t="s">
        <v>275</v>
      </c>
      <c r="C149" s="2" t="s">
        <v>14</v>
      </c>
      <c r="D149" s="2" t="s">
        <v>12</v>
      </c>
      <c r="E149" s="2" t="s">
        <v>166</v>
      </c>
      <c r="F149" s="16" t="s">
        <v>76</v>
      </c>
      <c r="H149" s="14">
        <v>5.9</v>
      </c>
      <c r="I149" s="13" t="s">
        <v>265</v>
      </c>
      <c r="J149" s="11" t="s">
        <v>266</v>
      </c>
      <c r="K149" s="3" t="s">
        <v>255</v>
      </c>
      <c r="L149" s="35">
        <v>100</v>
      </c>
      <c r="M149" s="37">
        <v>30164329</v>
      </c>
      <c r="N149" s="34">
        <v>87.09</v>
      </c>
      <c r="O149" s="34">
        <v>34.4</v>
      </c>
    </row>
    <row r="150" spans="1:15">
      <c r="A150" s="15">
        <v>13</v>
      </c>
      <c r="B150" s="35" t="s">
        <v>275</v>
      </c>
      <c r="C150" s="2" t="s">
        <v>18</v>
      </c>
      <c r="D150" s="2" t="s">
        <v>5</v>
      </c>
      <c r="E150" s="2" t="s">
        <v>166</v>
      </c>
      <c r="F150" s="16" t="s">
        <v>77</v>
      </c>
      <c r="G150" s="10">
        <v>7.6</v>
      </c>
      <c r="I150" s="13" t="s">
        <v>265</v>
      </c>
      <c r="J150" s="11" t="s">
        <v>266</v>
      </c>
      <c r="K150" s="3" t="s">
        <v>255</v>
      </c>
      <c r="L150" s="35">
        <v>100</v>
      </c>
      <c r="M150" s="37">
        <v>31815301</v>
      </c>
      <c r="N150" s="34">
        <v>94.58</v>
      </c>
      <c r="O150" s="34">
        <v>35.65</v>
      </c>
    </row>
    <row r="151" spans="1:15">
      <c r="A151" s="15">
        <v>14</v>
      </c>
      <c r="B151" s="35" t="s">
        <v>275</v>
      </c>
      <c r="C151" s="2" t="s">
        <v>18</v>
      </c>
      <c r="D151" s="2" t="s">
        <v>27</v>
      </c>
      <c r="E151" s="2" t="s">
        <v>166</v>
      </c>
      <c r="F151" s="16" t="s">
        <v>78</v>
      </c>
      <c r="G151" s="10">
        <v>9</v>
      </c>
      <c r="I151" s="13" t="s">
        <v>265</v>
      </c>
      <c r="J151" s="11" t="s">
        <v>266</v>
      </c>
      <c r="K151" s="3" t="s">
        <v>255</v>
      </c>
      <c r="L151" s="35">
        <v>100</v>
      </c>
      <c r="M151" s="37">
        <v>57726918</v>
      </c>
      <c r="N151" s="34">
        <v>93.13</v>
      </c>
      <c r="O151" s="34">
        <v>35.380000000000003</v>
      </c>
    </row>
    <row r="152" spans="1:15">
      <c r="A152" s="15">
        <v>15</v>
      </c>
      <c r="B152" s="35" t="s">
        <v>275</v>
      </c>
      <c r="C152" s="2" t="s">
        <v>18</v>
      </c>
      <c r="D152" s="2" t="s">
        <v>7</v>
      </c>
      <c r="E152" s="2" t="s">
        <v>166</v>
      </c>
      <c r="F152" s="16" t="s">
        <v>79</v>
      </c>
      <c r="H152" s="14">
        <v>7.6</v>
      </c>
      <c r="I152" s="13" t="s">
        <v>265</v>
      </c>
      <c r="J152" s="11" t="s">
        <v>266</v>
      </c>
      <c r="K152" s="3" t="s">
        <v>255</v>
      </c>
      <c r="L152" s="35">
        <v>100</v>
      </c>
      <c r="M152" s="37">
        <v>25244792</v>
      </c>
      <c r="N152" s="34">
        <v>87.25</v>
      </c>
      <c r="O152" s="34">
        <v>34.409999999999997</v>
      </c>
    </row>
    <row r="153" spans="1:15">
      <c r="A153" s="15">
        <v>16</v>
      </c>
      <c r="B153" s="35" t="s">
        <v>275</v>
      </c>
      <c r="C153" s="2" t="s">
        <v>18</v>
      </c>
      <c r="D153" s="2" t="s">
        <v>12</v>
      </c>
      <c r="E153" s="2" t="s">
        <v>166</v>
      </c>
      <c r="F153" s="16" t="s">
        <v>80</v>
      </c>
      <c r="H153" s="14">
        <v>8.1999999999999993</v>
      </c>
      <c r="I153" s="13" t="s">
        <v>265</v>
      </c>
      <c r="J153" s="11" t="s">
        <v>266</v>
      </c>
      <c r="K153" s="3" t="s">
        <v>255</v>
      </c>
      <c r="L153" s="35">
        <v>100</v>
      </c>
      <c r="M153" s="38">
        <v>58323344</v>
      </c>
      <c r="N153" s="34">
        <v>87.18</v>
      </c>
      <c r="O153" s="34">
        <v>34.409999999999997</v>
      </c>
    </row>
    <row r="154" spans="1:15">
      <c r="A154" s="15">
        <v>17</v>
      </c>
      <c r="B154" s="35" t="s">
        <v>275</v>
      </c>
      <c r="C154" s="2" t="s">
        <v>21</v>
      </c>
      <c r="D154" s="2" t="s">
        <v>5</v>
      </c>
      <c r="E154" s="2" t="s">
        <v>166</v>
      </c>
      <c r="F154" s="16" t="s">
        <v>81</v>
      </c>
      <c r="G154" s="5">
        <v>9.3000000000000007</v>
      </c>
      <c r="I154" s="13" t="s">
        <v>265</v>
      </c>
      <c r="J154" s="11" t="s">
        <v>266</v>
      </c>
      <c r="K154" s="3" t="s">
        <v>255</v>
      </c>
      <c r="L154" s="35">
        <v>100</v>
      </c>
      <c r="M154" s="37">
        <v>41540320</v>
      </c>
      <c r="N154" s="34">
        <v>91.5</v>
      </c>
      <c r="O154" s="34">
        <v>35.630000000000003</v>
      </c>
    </row>
    <row r="155" spans="1:15">
      <c r="A155" s="15">
        <v>18</v>
      </c>
      <c r="B155" s="35" t="s">
        <v>275</v>
      </c>
      <c r="C155" s="2" t="s">
        <v>21</v>
      </c>
      <c r="D155" s="2" t="s">
        <v>27</v>
      </c>
      <c r="E155" s="2" t="s">
        <v>166</v>
      </c>
      <c r="F155" s="16" t="s">
        <v>82</v>
      </c>
      <c r="G155" s="5">
        <v>6.4</v>
      </c>
      <c r="I155" s="13" t="s">
        <v>265</v>
      </c>
      <c r="J155" s="11" t="s">
        <v>266</v>
      </c>
      <c r="K155" s="3" t="s">
        <v>255</v>
      </c>
      <c r="L155" s="35">
        <v>100</v>
      </c>
      <c r="M155" s="37">
        <v>35757932</v>
      </c>
      <c r="N155" s="34">
        <v>92.79</v>
      </c>
      <c r="O155" s="34">
        <v>35.29</v>
      </c>
    </row>
    <row r="156" spans="1:15">
      <c r="A156" s="15">
        <v>19</v>
      </c>
      <c r="B156" s="35" t="s">
        <v>275</v>
      </c>
      <c r="C156" s="2" t="s">
        <v>22</v>
      </c>
      <c r="D156" s="2" t="s">
        <v>7</v>
      </c>
      <c r="E156" s="2" t="s">
        <v>166</v>
      </c>
      <c r="F156" s="16" t="s">
        <v>83</v>
      </c>
      <c r="H156" s="14">
        <v>7.9</v>
      </c>
      <c r="I156" s="13" t="s">
        <v>265</v>
      </c>
      <c r="J156" s="11" t="s">
        <v>266</v>
      </c>
      <c r="K156" s="3" t="s">
        <v>255</v>
      </c>
      <c r="L156" s="35">
        <v>100</v>
      </c>
      <c r="M156" s="37">
        <v>34820608</v>
      </c>
      <c r="N156" s="34">
        <v>91.01</v>
      </c>
      <c r="O156" s="34">
        <v>35.53</v>
      </c>
    </row>
    <row r="157" spans="1:15">
      <c r="A157" s="15">
        <v>20</v>
      </c>
      <c r="B157" s="35" t="s">
        <v>275</v>
      </c>
      <c r="C157" s="2" t="s">
        <v>22</v>
      </c>
      <c r="D157" s="2" t="s">
        <v>12</v>
      </c>
      <c r="E157" s="2" t="s">
        <v>166</v>
      </c>
      <c r="F157" s="16" t="s">
        <v>84</v>
      </c>
      <c r="H157" s="14">
        <v>7.7</v>
      </c>
      <c r="I157" s="13" t="s">
        <v>265</v>
      </c>
      <c r="J157" s="11" t="s">
        <v>266</v>
      </c>
      <c r="K157" s="3" t="s">
        <v>255</v>
      </c>
      <c r="L157" s="35">
        <v>100</v>
      </c>
      <c r="M157" s="37">
        <v>57864252</v>
      </c>
      <c r="N157" s="34">
        <v>86.6</v>
      </c>
      <c r="O157" s="34">
        <v>34.24</v>
      </c>
    </row>
    <row r="158" spans="1:15">
      <c r="A158" s="15"/>
      <c r="C158" s="2"/>
      <c r="D158" s="2"/>
      <c r="E158" s="2"/>
      <c r="F158" s="2"/>
      <c r="H158" s="14"/>
      <c r="I158" s="13"/>
      <c r="J158" s="11"/>
      <c r="K158" s="3"/>
      <c r="M158" s="37"/>
    </row>
    <row r="159" spans="1:15">
      <c r="A159" s="29" t="s">
        <v>85</v>
      </c>
      <c r="C159" s="2"/>
      <c r="D159" s="2"/>
      <c r="E159" s="2"/>
      <c r="F159" s="2"/>
      <c r="H159" s="14"/>
      <c r="I159" s="13"/>
      <c r="J159" s="11"/>
      <c r="K159" s="3"/>
      <c r="M159" s="37"/>
    </row>
    <row r="160" spans="1:15">
      <c r="A160" s="15">
        <v>1</v>
      </c>
      <c r="B160" s="35" t="s">
        <v>275</v>
      </c>
      <c r="C160" s="2" t="s">
        <v>4</v>
      </c>
      <c r="D160" s="2" t="s">
        <v>5</v>
      </c>
      <c r="E160" s="2" t="s">
        <v>166</v>
      </c>
      <c r="F160" s="29" t="s">
        <v>86</v>
      </c>
      <c r="G160" s="17">
        <v>9.4</v>
      </c>
      <c r="I160" s="18" t="s">
        <v>267</v>
      </c>
      <c r="J160" s="7" t="s">
        <v>268</v>
      </c>
      <c r="K160" s="3" t="s">
        <v>255</v>
      </c>
      <c r="L160" s="35">
        <v>100</v>
      </c>
      <c r="M160" s="37">
        <v>34366773</v>
      </c>
      <c r="N160" s="34">
        <v>93.23</v>
      </c>
      <c r="O160" s="34">
        <v>36.340000000000003</v>
      </c>
    </row>
    <row r="161" spans="1:15">
      <c r="A161" s="15">
        <v>2</v>
      </c>
      <c r="B161" s="35" t="s">
        <v>275</v>
      </c>
      <c r="C161" s="2" t="s">
        <v>4</v>
      </c>
      <c r="D161" s="2" t="s">
        <v>27</v>
      </c>
      <c r="E161" s="2" t="s">
        <v>166</v>
      </c>
      <c r="F161" s="29" t="s">
        <v>87</v>
      </c>
      <c r="G161" s="17">
        <v>8.9</v>
      </c>
      <c r="I161" s="18" t="s">
        <v>267</v>
      </c>
      <c r="J161" s="7" t="s">
        <v>268</v>
      </c>
      <c r="K161" s="3" t="s">
        <v>255</v>
      </c>
      <c r="L161" s="35">
        <v>100</v>
      </c>
      <c r="M161" s="37">
        <v>34736782</v>
      </c>
      <c r="N161" s="34">
        <v>92.07</v>
      </c>
      <c r="O161" s="34">
        <v>35.97</v>
      </c>
    </row>
    <row r="162" spans="1:15">
      <c r="A162" s="15">
        <v>3</v>
      </c>
      <c r="B162" s="35" t="s">
        <v>275</v>
      </c>
      <c r="C162" s="2" t="s">
        <v>4</v>
      </c>
      <c r="D162" s="2" t="s">
        <v>7</v>
      </c>
      <c r="E162" s="2" t="s">
        <v>166</v>
      </c>
      <c r="F162" s="29" t="s">
        <v>88</v>
      </c>
      <c r="H162" s="17">
        <v>7.6</v>
      </c>
      <c r="I162" s="18" t="s">
        <v>267</v>
      </c>
      <c r="J162" s="7" t="s">
        <v>268</v>
      </c>
      <c r="K162" s="3" t="s">
        <v>255</v>
      </c>
      <c r="L162" s="35">
        <v>100</v>
      </c>
      <c r="M162" s="37">
        <v>27722485</v>
      </c>
      <c r="N162" s="34">
        <v>93.18</v>
      </c>
      <c r="O162" s="34">
        <v>36.33</v>
      </c>
    </row>
    <row r="163" spans="1:15">
      <c r="A163" s="15">
        <v>4</v>
      </c>
      <c r="B163" s="35" t="s">
        <v>275</v>
      </c>
      <c r="C163" s="2" t="s">
        <v>4</v>
      </c>
      <c r="D163" s="2" t="s">
        <v>12</v>
      </c>
      <c r="E163" s="2" t="s">
        <v>166</v>
      </c>
      <c r="F163" s="29" t="s">
        <v>89</v>
      </c>
      <c r="G163" s="17">
        <v>8.4</v>
      </c>
      <c r="I163" s="18" t="s">
        <v>267</v>
      </c>
      <c r="J163" s="7" t="s">
        <v>268</v>
      </c>
      <c r="K163" s="3" t="s">
        <v>255</v>
      </c>
      <c r="L163" s="35">
        <v>100</v>
      </c>
      <c r="M163" s="38">
        <v>29822429</v>
      </c>
      <c r="N163" s="34">
        <v>91.7</v>
      </c>
      <c r="O163" s="34">
        <v>35.840000000000003</v>
      </c>
    </row>
    <row r="164" spans="1:15">
      <c r="A164" s="15">
        <v>5</v>
      </c>
      <c r="B164" s="35" t="s">
        <v>275</v>
      </c>
      <c r="C164" s="2" t="s">
        <v>9</v>
      </c>
      <c r="D164" s="2" t="s">
        <v>5</v>
      </c>
      <c r="E164" s="2" t="s">
        <v>166</v>
      </c>
      <c r="F164" s="29" t="s">
        <v>90</v>
      </c>
      <c r="G164" s="17">
        <v>9</v>
      </c>
      <c r="I164" s="18" t="s">
        <v>267</v>
      </c>
      <c r="J164" s="7" t="s">
        <v>268</v>
      </c>
      <c r="K164" s="3" t="s">
        <v>255</v>
      </c>
      <c r="L164" s="35">
        <v>100</v>
      </c>
      <c r="M164" s="38">
        <v>38640619</v>
      </c>
      <c r="N164" s="34">
        <v>87.45</v>
      </c>
      <c r="O164" s="34">
        <v>34.619999999999997</v>
      </c>
    </row>
    <row r="165" spans="1:15">
      <c r="A165" s="15">
        <v>6</v>
      </c>
      <c r="B165" s="35" t="s">
        <v>275</v>
      </c>
      <c r="C165" s="2" t="s">
        <v>9</v>
      </c>
      <c r="D165" s="2" t="s">
        <v>27</v>
      </c>
      <c r="E165" s="2" t="s">
        <v>166</v>
      </c>
      <c r="F165" s="29" t="s">
        <v>91</v>
      </c>
      <c r="G165" s="17">
        <v>8.6999999999999993</v>
      </c>
      <c r="I165" s="18" t="s">
        <v>267</v>
      </c>
      <c r="J165" s="7" t="s">
        <v>268</v>
      </c>
      <c r="K165" s="3" t="s">
        <v>255</v>
      </c>
      <c r="L165" s="35">
        <v>100</v>
      </c>
      <c r="M165" s="37">
        <v>55100325</v>
      </c>
      <c r="N165" s="34">
        <v>92.12</v>
      </c>
      <c r="O165" s="34">
        <v>35.94</v>
      </c>
    </row>
    <row r="166" spans="1:15">
      <c r="A166" s="15">
        <v>7</v>
      </c>
      <c r="B166" s="35" t="s">
        <v>275</v>
      </c>
      <c r="C166" s="2" t="s">
        <v>9</v>
      </c>
      <c r="D166" s="2" t="s">
        <v>7</v>
      </c>
      <c r="E166" s="2" t="s">
        <v>166</v>
      </c>
      <c r="F166" s="29" t="s">
        <v>92</v>
      </c>
      <c r="G166" s="17">
        <v>8.1999999999999993</v>
      </c>
      <c r="I166" s="18" t="s">
        <v>267</v>
      </c>
      <c r="J166" s="7" t="s">
        <v>268</v>
      </c>
      <c r="K166" s="3" t="s">
        <v>255</v>
      </c>
      <c r="L166" s="35">
        <v>100</v>
      </c>
      <c r="M166" s="37">
        <v>36099990</v>
      </c>
      <c r="N166" s="34">
        <v>96.03</v>
      </c>
      <c r="O166" s="34">
        <v>35.94</v>
      </c>
    </row>
    <row r="167" spans="1:15">
      <c r="A167" s="15">
        <v>8</v>
      </c>
      <c r="B167" s="35" t="s">
        <v>275</v>
      </c>
      <c r="C167" s="2" t="s">
        <v>9</v>
      </c>
      <c r="D167" s="2" t="s">
        <v>12</v>
      </c>
      <c r="E167" s="2" t="s">
        <v>166</v>
      </c>
      <c r="F167" s="29" t="s">
        <v>93</v>
      </c>
      <c r="G167" s="17">
        <v>7.6</v>
      </c>
      <c r="I167" s="18" t="s">
        <v>267</v>
      </c>
      <c r="J167" s="7" t="s">
        <v>268</v>
      </c>
      <c r="K167" s="3" t="s">
        <v>255</v>
      </c>
      <c r="L167" s="35">
        <v>100</v>
      </c>
      <c r="M167" s="37">
        <v>44584186</v>
      </c>
      <c r="N167" s="34">
        <v>91.39</v>
      </c>
      <c r="O167" s="34">
        <v>35.700000000000003</v>
      </c>
    </row>
    <row r="168" spans="1:15">
      <c r="A168" s="15">
        <v>9</v>
      </c>
      <c r="B168" s="35" t="s">
        <v>275</v>
      </c>
      <c r="C168" s="2" t="s">
        <v>14</v>
      </c>
      <c r="D168" s="2" t="s">
        <v>5</v>
      </c>
      <c r="E168" s="2" t="s">
        <v>166</v>
      </c>
      <c r="F168" s="29" t="s">
        <v>94</v>
      </c>
      <c r="G168" s="17">
        <v>9.3000000000000007</v>
      </c>
      <c r="I168" s="18" t="s">
        <v>267</v>
      </c>
      <c r="J168" s="7" t="s">
        <v>268</v>
      </c>
      <c r="K168" s="3" t="s">
        <v>255</v>
      </c>
      <c r="L168" s="35">
        <v>100</v>
      </c>
      <c r="M168" s="37">
        <v>47497964</v>
      </c>
      <c r="N168" s="34">
        <v>87.77</v>
      </c>
      <c r="O168" s="34">
        <v>34.71</v>
      </c>
    </row>
    <row r="169" spans="1:15">
      <c r="A169" s="15">
        <v>10</v>
      </c>
      <c r="B169" s="35" t="s">
        <v>275</v>
      </c>
      <c r="C169" s="2" t="s">
        <v>14</v>
      </c>
      <c r="D169" s="2" t="s">
        <v>27</v>
      </c>
      <c r="E169" s="2" t="s">
        <v>166</v>
      </c>
      <c r="F169" s="29" t="s">
        <v>95</v>
      </c>
      <c r="G169" s="17">
        <v>9</v>
      </c>
      <c r="I169" s="18" t="s">
        <v>267</v>
      </c>
      <c r="J169" s="7" t="s">
        <v>268</v>
      </c>
      <c r="K169" s="3" t="s">
        <v>255</v>
      </c>
      <c r="L169" s="35">
        <v>100</v>
      </c>
      <c r="M169" s="37">
        <v>41810446</v>
      </c>
      <c r="N169" s="34">
        <v>95.91</v>
      </c>
      <c r="O169" s="34">
        <v>35.909999999999997</v>
      </c>
    </row>
    <row r="170" spans="1:15">
      <c r="A170" s="15">
        <v>11</v>
      </c>
      <c r="B170" s="35" t="s">
        <v>275</v>
      </c>
      <c r="C170" s="2" t="s">
        <v>14</v>
      </c>
      <c r="D170" s="2" t="s">
        <v>7</v>
      </c>
      <c r="E170" s="2" t="s">
        <v>166</v>
      </c>
      <c r="F170" s="29" t="s">
        <v>96</v>
      </c>
      <c r="G170" s="17">
        <v>9.1</v>
      </c>
      <c r="I170" s="18" t="s">
        <v>267</v>
      </c>
      <c r="J170" s="7" t="s">
        <v>268</v>
      </c>
      <c r="K170" s="3" t="s">
        <v>255</v>
      </c>
      <c r="L170" s="35">
        <v>100</v>
      </c>
      <c r="M170" s="37">
        <v>35946791</v>
      </c>
      <c r="N170" s="34">
        <v>87.64</v>
      </c>
      <c r="O170" s="34">
        <v>34.67</v>
      </c>
    </row>
    <row r="171" spans="1:15">
      <c r="A171" s="15">
        <v>12</v>
      </c>
      <c r="B171" s="35" t="s">
        <v>275</v>
      </c>
      <c r="C171" s="2" t="s">
        <v>14</v>
      </c>
      <c r="D171" s="2" t="s">
        <v>12</v>
      </c>
      <c r="E171" s="2" t="s">
        <v>166</v>
      </c>
      <c r="F171" s="29" t="s">
        <v>97</v>
      </c>
      <c r="G171" s="17">
        <v>8.3000000000000007</v>
      </c>
      <c r="I171" s="18" t="s">
        <v>267</v>
      </c>
      <c r="J171" s="7" t="s">
        <v>268</v>
      </c>
      <c r="K171" s="3" t="s">
        <v>255</v>
      </c>
      <c r="L171" s="35">
        <v>100</v>
      </c>
      <c r="M171" s="37">
        <v>29271808</v>
      </c>
      <c r="N171" s="34">
        <v>94.06</v>
      </c>
      <c r="O171" s="34">
        <v>36.26</v>
      </c>
    </row>
    <row r="172" spans="1:15">
      <c r="A172" s="15">
        <v>13</v>
      </c>
      <c r="B172" s="35" t="s">
        <v>275</v>
      </c>
      <c r="C172" s="2" t="s">
        <v>18</v>
      </c>
      <c r="D172" s="2" t="s">
        <v>5</v>
      </c>
      <c r="E172" s="2" t="s">
        <v>166</v>
      </c>
      <c r="F172" s="29" t="s">
        <v>98</v>
      </c>
      <c r="G172" s="17">
        <v>8.9</v>
      </c>
      <c r="I172" s="18" t="s">
        <v>267</v>
      </c>
      <c r="J172" s="7" t="s">
        <v>268</v>
      </c>
      <c r="K172" s="3" t="s">
        <v>255</v>
      </c>
      <c r="L172" s="35">
        <v>100</v>
      </c>
      <c r="M172" s="37">
        <v>41014601</v>
      </c>
      <c r="N172" s="34">
        <v>88.22</v>
      </c>
      <c r="O172" s="34">
        <v>34.9</v>
      </c>
    </row>
    <row r="173" spans="1:15">
      <c r="A173" s="15">
        <v>14</v>
      </c>
      <c r="B173" s="35" t="s">
        <v>275</v>
      </c>
      <c r="C173" s="2" t="s">
        <v>18</v>
      </c>
      <c r="D173" s="2" t="s">
        <v>27</v>
      </c>
      <c r="E173" s="2" t="s">
        <v>166</v>
      </c>
      <c r="F173" s="29" t="s">
        <v>99</v>
      </c>
      <c r="G173" s="17">
        <v>9</v>
      </c>
      <c r="I173" s="18" t="s">
        <v>267</v>
      </c>
      <c r="J173" s="7" t="s">
        <v>268</v>
      </c>
      <c r="K173" s="3" t="s">
        <v>255</v>
      </c>
      <c r="L173" s="35">
        <v>100</v>
      </c>
      <c r="M173" s="37">
        <v>41534686</v>
      </c>
      <c r="N173" s="34">
        <v>92.7</v>
      </c>
      <c r="O173" s="34">
        <v>36.18</v>
      </c>
    </row>
    <row r="174" spans="1:15">
      <c r="A174" s="15">
        <v>15</v>
      </c>
      <c r="B174" s="35" t="s">
        <v>275</v>
      </c>
      <c r="C174" s="2" t="s">
        <v>18</v>
      </c>
      <c r="D174" s="2" t="s">
        <v>7</v>
      </c>
      <c r="E174" s="2" t="s">
        <v>166</v>
      </c>
      <c r="F174" s="29" t="s">
        <v>100</v>
      </c>
      <c r="G174" s="17">
        <v>9.1999999999999993</v>
      </c>
      <c r="I174" s="18" t="s">
        <v>267</v>
      </c>
      <c r="J174" s="7" t="s">
        <v>268</v>
      </c>
      <c r="K174" s="3" t="s">
        <v>255</v>
      </c>
      <c r="L174" s="35">
        <v>100</v>
      </c>
      <c r="M174" s="37">
        <v>46648286</v>
      </c>
      <c r="N174" s="34">
        <v>94.99</v>
      </c>
      <c r="O174" s="34">
        <v>35.76</v>
      </c>
    </row>
    <row r="175" spans="1:15">
      <c r="A175" s="15">
        <v>16</v>
      </c>
      <c r="B175" s="35" t="s">
        <v>275</v>
      </c>
      <c r="C175" s="2" t="s">
        <v>18</v>
      </c>
      <c r="D175" s="2" t="s">
        <v>12</v>
      </c>
      <c r="E175" s="2" t="s">
        <v>166</v>
      </c>
      <c r="F175" s="29" t="s">
        <v>101</v>
      </c>
      <c r="G175" s="17">
        <v>8.8000000000000007</v>
      </c>
      <c r="I175" s="18" t="s">
        <v>267</v>
      </c>
      <c r="J175" s="7" t="s">
        <v>268</v>
      </c>
      <c r="K175" s="3" t="s">
        <v>255</v>
      </c>
      <c r="L175" s="35">
        <v>100</v>
      </c>
      <c r="M175" s="37">
        <v>33502963</v>
      </c>
      <c r="N175" s="34">
        <v>94.95</v>
      </c>
      <c r="O175" s="34">
        <v>36.590000000000003</v>
      </c>
    </row>
    <row r="176" spans="1:15">
      <c r="A176" s="15">
        <v>17</v>
      </c>
      <c r="B176" s="35" t="s">
        <v>275</v>
      </c>
      <c r="C176" s="2" t="s">
        <v>21</v>
      </c>
      <c r="D176" s="2" t="s">
        <v>5</v>
      </c>
      <c r="E176" s="2" t="s">
        <v>166</v>
      </c>
      <c r="F176" s="29" t="s">
        <v>102</v>
      </c>
      <c r="G176" s="17">
        <v>9.1999999999999993</v>
      </c>
      <c r="I176" s="18" t="s">
        <v>267</v>
      </c>
      <c r="J176" s="7" t="s">
        <v>268</v>
      </c>
      <c r="K176" s="3" t="s">
        <v>255</v>
      </c>
      <c r="L176" s="35">
        <v>100</v>
      </c>
      <c r="M176" s="37">
        <v>38931935</v>
      </c>
      <c r="N176" s="34">
        <v>88.21</v>
      </c>
      <c r="O176" s="34">
        <v>34.880000000000003</v>
      </c>
    </row>
    <row r="177" spans="1:16">
      <c r="A177" s="15">
        <v>18</v>
      </c>
      <c r="B177" s="35" t="s">
        <v>275</v>
      </c>
      <c r="C177" s="2" t="s">
        <v>21</v>
      </c>
      <c r="D177" s="2" t="s">
        <v>27</v>
      </c>
      <c r="E177" s="2" t="s">
        <v>166</v>
      </c>
      <c r="F177" s="29" t="s">
        <v>103</v>
      </c>
      <c r="G177" s="17">
        <v>8.9</v>
      </c>
      <c r="I177" s="18" t="s">
        <v>267</v>
      </c>
      <c r="J177" s="7" t="s">
        <v>268</v>
      </c>
      <c r="K177" s="3" t="s">
        <v>255</v>
      </c>
      <c r="L177" s="35">
        <v>100</v>
      </c>
      <c r="M177" s="37">
        <v>21757252</v>
      </c>
      <c r="N177" s="34">
        <v>92.44</v>
      </c>
      <c r="O177" s="34">
        <v>36.1</v>
      </c>
    </row>
    <row r="178" spans="1:16">
      <c r="A178" s="15">
        <v>19</v>
      </c>
      <c r="B178" s="35" t="s">
        <v>275</v>
      </c>
      <c r="C178" s="2" t="s">
        <v>22</v>
      </c>
      <c r="D178" s="2" t="s">
        <v>7</v>
      </c>
      <c r="E178" s="2" t="s">
        <v>166</v>
      </c>
      <c r="F178" s="29" t="s">
        <v>104</v>
      </c>
      <c r="G178" s="17">
        <v>8.6</v>
      </c>
      <c r="I178" s="18" t="s">
        <v>267</v>
      </c>
      <c r="J178" s="7" t="s">
        <v>268</v>
      </c>
      <c r="K178" s="3" t="s">
        <v>255</v>
      </c>
      <c r="L178" s="35">
        <v>100</v>
      </c>
      <c r="M178" s="38">
        <v>44619248</v>
      </c>
      <c r="N178" s="34">
        <v>93.61</v>
      </c>
      <c r="O178" s="34">
        <v>36.5</v>
      </c>
    </row>
    <row r="179" spans="1:16">
      <c r="A179" s="15">
        <v>20</v>
      </c>
      <c r="B179" s="35" t="s">
        <v>275</v>
      </c>
      <c r="C179" s="2" t="s">
        <v>22</v>
      </c>
      <c r="D179" s="2" t="s">
        <v>12</v>
      </c>
      <c r="E179" s="2" t="s">
        <v>166</v>
      </c>
      <c r="F179" s="29" t="s">
        <v>105</v>
      </c>
      <c r="G179" s="17">
        <v>8.8000000000000007</v>
      </c>
      <c r="I179" s="18" t="s">
        <v>267</v>
      </c>
      <c r="J179" s="7" t="s">
        <v>268</v>
      </c>
      <c r="K179" s="3" t="s">
        <v>255</v>
      </c>
      <c r="L179" s="35">
        <v>100</v>
      </c>
      <c r="M179" s="37">
        <v>52107421</v>
      </c>
      <c r="N179" s="34">
        <v>92.51</v>
      </c>
      <c r="O179" s="34">
        <v>36.1</v>
      </c>
    </row>
    <row r="180" spans="1:16">
      <c r="A180" s="15"/>
      <c r="C180" s="2"/>
      <c r="D180" s="2"/>
      <c r="E180" s="2"/>
      <c r="F180" s="2"/>
      <c r="G180" s="17"/>
      <c r="I180" s="18"/>
      <c r="J180" s="7"/>
      <c r="K180" s="3"/>
      <c r="M180" s="37"/>
    </row>
    <row r="181" spans="1:16">
      <c r="A181" s="19" t="s">
        <v>141</v>
      </c>
      <c r="C181" s="2"/>
      <c r="D181" s="2"/>
      <c r="E181" s="2"/>
      <c r="F181" s="2"/>
      <c r="G181" s="17"/>
      <c r="I181" s="18"/>
      <c r="J181" s="7"/>
      <c r="K181" s="3"/>
      <c r="M181" s="37"/>
    </row>
    <row r="182" spans="1:16">
      <c r="A182" s="15">
        <v>1</v>
      </c>
      <c r="B182" s="35" t="s">
        <v>275</v>
      </c>
      <c r="C182" s="2" t="s">
        <v>4</v>
      </c>
      <c r="D182" s="2" t="s">
        <v>5</v>
      </c>
      <c r="E182" s="2" t="s">
        <v>166</v>
      </c>
      <c r="F182" s="19" t="s">
        <v>142</v>
      </c>
      <c r="G182" s="21">
        <v>8.6</v>
      </c>
      <c r="I182" s="22" t="s">
        <v>271</v>
      </c>
      <c r="J182" s="22" t="s">
        <v>272</v>
      </c>
      <c r="K182" s="3" t="s">
        <v>255</v>
      </c>
      <c r="L182" s="35">
        <v>100</v>
      </c>
      <c r="M182" s="37">
        <v>26536706</v>
      </c>
      <c r="N182" s="34">
        <v>95.77</v>
      </c>
      <c r="O182" s="34">
        <v>37.090000000000003</v>
      </c>
      <c r="P182" s="22" t="s">
        <v>273</v>
      </c>
    </row>
    <row r="183" spans="1:16">
      <c r="A183" s="15">
        <v>2</v>
      </c>
      <c r="B183" s="35" t="s">
        <v>275</v>
      </c>
      <c r="C183" s="2" t="s">
        <v>4</v>
      </c>
      <c r="D183" s="2" t="s">
        <v>27</v>
      </c>
      <c r="E183" s="2" t="s">
        <v>166</v>
      </c>
      <c r="F183" s="19" t="s">
        <v>143</v>
      </c>
      <c r="G183" s="21">
        <v>10</v>
      </c>
      <c r="I183" s="22" t="s">
        <v>271</v>
      </c>
      <c r="J183" s="22" t="s">
        <v>272</v>
      </c>
      <c r="K183" s="3" t="s">
        <v>255</v>
      </c>
      <c r="L183" s="35">
        <v>100</v>
      </c>
      <c r="M183" s="37">
        <v>44044752</v>
      </c>
      <c r="N183" s="34">
        <v>92.77</v>
      </c>
      <c r="O183" s="34">
        <v>36.17</v>
      </c>
      <c r="P183" s="22" t="s">
        <v>273</v>
      </c>
    </row>
    <row r="184" spans="1:16">
      <c r="A184" s="15">
        <v>3</v>
      </c>
      <c r="B184" s="35" t="s">
        <v>275</v>
      </c>
      <c r="C184" s="2" t="s">
        <v>4</v>
      </c>
      <c r="D184" s="2" t="s">
        <v>7</v>
      </c>
      <c r="E184" s="2" t="s">
        <v>166</v>
      </c>
      <c r="F184" s="19" t="s">
        <v>144</v>
      </c>
      <c r="G184" s="21">
        <v>9.3000000000000007</v>
      </c>
      <c r="I184" s="22" t="s">
        <v>271</v>
      </c>
      <c r="J184" s="22" t="s">
        <v>272</v>
      </c>
      <c r="K184" s="3" t="s">
        <v>255</v>
      </c>
      <c r="L184" s="35">
        <v>100</v>
      </c>
      <c r="M184" s="37">
        <v>61973716</v>
      </c>
      <c r="N184" s="34">
        <v>93.04</v>
      </c>
      <c r="O184" s="34">
        <v>35.31</v>
      </c>
      <c r="P184" s="22" t="s">
        <v>273</v>
      </c>
    </row>
    <row r="185" spans="1:16">
      <c r="A185" s="15">
        <v>4</v>
      </c>
      <c r="B185" s="35" t="s">
        <v>275</v>
      </c>
      <c r="C185" s="2" t="s">
        <v>4</v>
      </c>
      <c r="D185" s="2" t="s">
        <v>12</v>
      </c>
      <c r="E185" s="2" t="s">
        <v>166</v>
      </c>
      <c r="F185" s="19" t="s">
        <v>145</v>
      </c>
      <c r="G185" s="21">
        <v>8.5</v>
      </c>
      <c r="I185" s="22" t="s">
        <v>271</v>
      </c>
      <c r="J185" s="22" t="s">
        <v>272</v>
      </c>
      <c r="K185" s="3" t="s">
        <v>255</v>
      </c>
      <c r="L185" s="35">
        <v>100</v>
      </c>
      <c r="M185" s="37">
        <v>35215903</v>
      </c>
      <c r="N185" s="34">
        <v>89.91</v>
      </c>
      <c r="O185" s="34">
        <v>35.36</v>
      </c>
      <c r="P185" s="22" t="s">
        <v>273</v>
      </c>
    </row>
    <row r="186" spans="1:16">
      <c r="A186" s="15">
        <v>5</v>
      </c>
      <c r="B186" s="35" t="s">
        <v>275</v>
      </c>
      <c r="C186" s="2" t="s">
        <v>9</v>
      </c>
      <c r="D186" s="2" t="s">
        <v>5</v>
      </c>
      <c r="E186" s="2" t="s">
        <v>166</v>
      </c>
      <c r="F186" s="19" t="s">
        <v>146</v>
      </c>
      <c r="G186" s="21">
        <v>8.9</v>
      </c>
      <c r="I186" s="22" t="s">
        <v>271</v>
      </c>
      <c r="J186" s="22" t="s">
        <v>272</v>
      </c>
      <c r="K186" s="3" t="s">
        <v>255</v>
      </c>
      <c r="L186" s="35">
        <v>100</v>
      </c>
      <c r="M186" s="37">
        <v>39044082</v>
      </c>
      <c r="N186" s="34">
        <v>95.87</v>
      </c>
      <c r="O186" s="34">
        <v>37.1</v>
      </c>
      <c r="P186" s="22" t="s">
        <v>273</v>
      </c>
    </row>
    <row r="187" spans="1:16">
      <c r="A187" s="15">
        <v>6</v>
      </c>
      <c r="B187" s="35" t="s">
        <v>275</v>
      </c>
      <c r="C187" s="2" t="s">
        <v>9</v>
      </c>
      <c r="D187" s="2" t="s">
        <v>27</v>
      </c>
      <c r="E187" s="2" t="s">
        <v>166</v>
      </c>
      <c r="F187" s="19" t="s">
        <v>147</v>
      </c>
      <c r="G187" s="21">
        <v>10</v>
      </c>
      <c r="I187" s="22" t="s">
        <v>271</v>
      </c>
      <c r="J187" s="22" t="s">
        <v>272</v>
      </c>
      <c r="K187" s="3" t="s">
        <v>255</v>
      </c>
      <c r="L187" s="35">
        <v>100</v>
      </c>
      <c r="M187" s="37">
        <v>49253357</v>
      </c>
      <c r="N187" s="34">
        <v>92.83</v>
      </c>
      <c r="O187" s="34">
        <v>36.18</v>
      </c>
      <c r="P187" s="22" t="s">
        <v>273</v>
      </c>
    </row>
    <row r="188" spans="1:16">
      <c r="A188" s="15">
        <v>7</v>
      </c>
      <c r="B188" s="35" t="s">
        <v>275</v>
      </c>
      <c r="C188" s="2" t="s">
        <v>9</v>
      </c>
      <c r="D188" s="2" t="s">
        <v>7</v>
      </c>
      <c r="E188" s="2" t="s">
        <v>166</v>
      </c>
      <c r="F188" s="19" t="s">
        <v>148</v>
      </c>
      <c r="G188" s="21">
        <v>9.3000000000000007</v>
      </c>
      <c r="I188" s="22" t="s">
        <v>271</v>
      </c>
      <c r="J188" s="22" t="s">
        <v>272</v>
      </c>
      <c r="K188" s="3" t="s">
        <v>255</v>
      </c>
      <c r="L188" s="35">
        <v>100</v>
      </c>
      <c r="M188" s="37">
        <v>43315062</v>
      </c>
      <c r="N188" s="34">
        <v>93.2</v>
      </c>
      <c r="O188" s="34">
        <v>35.369999999999997</v>
      </c>
      <c r="P188" s="22" t="s">
        <v>273</v>
      </c>
    </row>
    <row r="189" spans="1:16">
      <c r="A189" s="15">
        <v>8</v>
      </c>
      <c r="B189" s="35" t="s">
        <v>275</v>
      </c>
      <c r="C189" s="2" t="s">
        <v>9</v>
      </c>
      <c r="D189" s="2" t="s">
        <v>12</v>
      </c>
      <c r="E189" s="2" t="s">
        <v>166</v>
      </c>
      <c r="F189" s="19" t="s">
        <v>149</v>
      </c>
      <c r="G189" s="21">
        <v>8.9</v>
      </c>
      <c r="I189" s="22" t="s">
        <v>271</v>
      </c>
      <c r="J189" s="22" t="s">
        <v>272</v>
      </c>
      <c r="K189" s="3" t="s">
        <v>255</v>
      </c>
      <c r="L189" s="35">
        <v>100</v>
      </c>
      <c r="M189" s="37">
        <v>39911530</v>
      </c>
      <c r="N189" s="34">
        <v>89.99</v>
      </c>
      <c r="O189" s="34">
        <v>89.99</v>
      </c>
      <c r="P189" s="22" t="s">
        <v>273</v>
      </c>
    </row>
    <row r="190" spans="1:16">
      <c r="A190" s="15">
        <v>9</v>
      </c>
      <c r="B190" s="35" t="s">
        <v>275</v>
      </c>
      <c r="C190" s="2" t="s">
        <v>14</v>
      </c>
      <c r="D190" s="2" t="s">
        <v>5</v>
      </c>
      <c r="E190" s="2" t="s">
        <v>166</v>
      </c>
      <c r="F190" s="19" t="s">
        <v>150</v>
      </c>
      <c r="G190" s="21">
        <v>8.9</v>
      </c>
      <c r="I190" s="22" t="s">
        <v>271</v>
      </c>
      <c r="J190" s="22" t="s">
        <v>272</v>
      </c>
      <c r="K190" s="3" t="s">
        <v>255</v>
      </c>
      <c r="L190" s="35">
        <v>100</v>
      </c>
      <c r="M190" s="37">
        <v>35284049</v>
      </c>
      <c r="N190" s="34">
        <v>95.72</v>
      </c>
      <c r="O190" s="34">
        <v>37.049999999999997</v>
      </c>
      <c r="P190" s="22" t="s">
        <v>273</v>
      </c>
    </row>
    <row r="191" spans="1:16">
      <c r="A191" s="15">
        <v>10</v>
      </c>
      <c r="B191" s="35" t="s">
        <v>275</v>
      </c>
      <c r="C191" s="2" t="s">
        <v>14</v>
      </c>
      <c r="D191" s="2" t="s">
        <v>27</v>
      </c>
      <c r="E191" s="2" t="s">
        <v>166</v>
      </c>
      <c r="F191" s="19" t="s">
        <v>151</v>
      </c>
      <c r="G191" s="21">
        <v>8.6</v>
      </c>
      <c r="I191" s="22" t="s">
        <v>271</v>
      </c>
      <c r="J191" s="22" t="s">
        <v>272</v>
      </c>
      <c r="K191" s="3" t="s">
        <v>255</v>
      </c>
      <c r="L191" s="35">
        <v>100</v>
      </c>
      <c r="M191" s="37">
        <v>73277942</v>
      </c>
      <c r="N191" s="34">
        <v>90.03</v>
      </c>
      <c r="O191" s="34">
        <v>35.380000000000003</v>
      </c>
      <c r="P191" s="22" t="s">
        <v>273</v>
      </c>
    </row>
    <row r="192" spans="1:16">
      <c r="A192" s="15">
        <v>11</v>
      </c>
      <c r="B192" s="35" t="s">
        <v>275</v>
      </c>
      <c r="C192" s="2" t="s">
        <v>14</v>
      </c>
      <c r="D192" s="2" t="s">
        <v>7</v>
      </c>
      <c r="E192" s="2" t="s">
        <v>166</v>
      </c>
      <c r="F192" s="19" t="s">
        <v>152</v>
      </c>
      <c r="G192" s="21">
        <v>9</v>
      </c>
      <c r="I192" s="22" t="s">
        <v>271</v>
      </c>
      <c r="J192" s="22" t="s">
        <v>272</v>
      </c>
      <c r="K192" s="3" t="s">
        <v>255</v>
      </c>
      <c r="L192" s="35">
        <v>100</v>
      </c>
      <c r="M192" s="37">
        <v>73895435</v>
      </c>
      <c r="N192" s="34">
        <v>94.6</v>
      </c>
      <c r="O192" s="34">
        <v>35.65</v>
      </c>
      <c r="P192" s="22" t="s">
        <v>273</v>
      </c>
    </row>
    <row r="193" spans="1:16">
      <c r="A193" s="15">
        <v>12</v>
      </c>
      <c r="B193" s="35" t="s">
        <v>275</v>
      </c>
      <c r="C193" s="2" t="s">
        <v>14</v>
      </c>
      <c r="D193" s="2" t="s">
        <v>12</v>
      </c>
      <c r="E193" s="2" t="s">
        <v>166</v>
      </c>
      <c r="F193" s="19" t="s">
        <v>153</v>
      </c>
      <c r="G193" s="21">
        <v>9.1</v>
      </c>
      <c r="I193" s="22" t="s">
        <v>271</v>
      </c>
      <c r="J193" s="22" t="s">
        <v>272</v>
      </c>
      <c r="K193" s="3" t="s">
        <v>255</v>
      </c>
      <c r="L193" s="35">
        <v>100</v>
      </c>
      <c r="M193" s="37">
        <v>37918273</v>
      </c>
      <c r="N193" s="34">
        <v>90.07</v>
      </c>
      <c r="O193" s="34">
        <v>35.380000000000003</v>
      </c>
      <c r="P193" s="22" t="s">
        <v>273</v>
      </c>
    </row>
    <row r="194" spans="1:16">
      <c r="A194" s="15">
        <v>13</v>
      </c>
      <c r="B194" s="35" t="s">
        <v>275</v>
      </c>
      <c r="C194" s="2" t="s">
        <v>18</v>
      </c>
      <c r="D194" s="2" t="s">
        <v>5</v>
      </c>
      <c r="E194" s="2" t="s">
        <v>166</v>
      </c>
      <c r="F194" s="19" t="s">
        <v>154</v>
      </c>
      <c r="G194" s="21">
        <v>9</v>
      </c>
      <c r="I194" s="22" t="s">
        <v>271</v>
      </c>
      <c r="J194" s="22" t="s">
        <v>272</v>
      </c>
      <c r="K194" s="3" t="s">
        <v>255</v>
      </c>
      <c r="L194" s="35">
        <v>100</v>
      </c>
      <c r="M194" s="37">
        <v>34585437</v>
      </c>
      <c r="N194" s="34">
        <v>95.97</v>
      </c>
      <c r="O194" s="34">
        <v>37.21</v>
      </c>
      <c r="P194" s="22" t="s">
        <v>273</v>
      </c>
    </row>
    <row r="195" spans="1:16">
      <c r="A195" s="15">
        <v>14</v>
      </c>
      <c r="B195" s="35" t="s">
        <v>275</v>
      </c>
      <c r="C195" s="2" t="s">
        <v>18</v>
      </c>
      <c r="D195" s="2" t="s">
        <v>27</v>
      </c>
      <c r="E195" s="2" t="s">
        <v>166</v>
      </c>
      <c r="F195" s="19" t="s">
        <v>155</v>
      </c>
      <c r="G195" s="21">
        <v>8.8000000000000007</v>
      </c>
      <c r="I195" s="22" t="s">
        <v>271</v>
      </c>
      <c r="J195" s="22" t="s">
        <v>272</v>
      </c>
      <c r="K195" s="3" t="s">
        <v>255</v>
      </c>
      <c r="L195" s="35">
        <v>100</v>
      </c>
      <c r="M195" s="37">
        <v>46860398</v>
      </c>
      <c r="N195" s="34">
        <v>91.3</v>
      </c>
      <c r="O195" s="34">
        <v>35.85</v>
      </c>
      <c r="P195" s="22" t="s">
        <v>273</v>
      </c>
    </row>
    <row r="196" spans="1:16">
      <c r="A196" s="15">
        <v>15</v>
      </c>
      <c r="B196" s="35" t="s">
        <v>275</v>
      </c>
      <c r="C196" s="2" t="s">
        <v>18</v>
      </c>
      <c r="D196" s="2" t="s">
        <v>7</v>
      </c>
      <c r="E196" s="2" t="s">
        <v>166</v>
      </c>
      <c r="F196" s="19" t="s">
        <v>156</v>
      </c>
      <c r="G196" s="21">
        <v>9.1999999999999993</v>
      </c>
      <c r="I196" s="22" t="s">
        <v>271</v>
      </c>
      <c r="J196" s="22" t="s">
        <v>272</v>
      </c>
      <c r="K196" s="3" t="s">
        <v>255</v>
      </c>
      <c r="L196" s="35">
        <v>100</v>
      </c>
      <c r="M196" s="37">
        <v>57981345</v>
      </c>
      <c r="N196" s="34">
        <v>94.78</v>
      </c>
      <c r="O196" s="34">
        <v>35.700000000000003</v>
      </c>
      <c r="P196" s="22" t="s">
        <v>273</v>
      </c>
    </row>
    <row r="197" spans="1:16">
      <c r="A197" s="15">
        <v>16</v>
      </c>
      <c r="B197" s="35" t="s">
        <v>275</v>
      </c>
      <c r="C197" s="2" t="s">
        <v>18</v>
      </c>
      <c r="D197" s="2" t="s">
        <v>12</v>
      </c>
      <c r="E197" s="2" t="s">
        <v>166</v>
      </c>
      <c r="F197" s="19" t="s">
        <v>157</v>
      </c>
      <c r="G197" s="21">
        <v>9.1</v>
      </c>
      <c r="I197" s="22" t="s">
        <v>271</v>
      </c>
      <c r="J197" s="22" t="s">
        <v>272</v>
      </c>
      <c r="K197" s="3" t="s">
        <v>255</v>
      </c>
      <c r="L197" s="35">
        <v>100</v>
      </c>
      <c r="M197" s="37">
        <v>43814275</v>
      </c>
      <c r="N197" s="34">
        <v>90.73</v>
      </c>
      <c r="O197" s="34">
        <v>35.619999999999997</v>
      </c>
      <c r="P197" s="22" t="s">
        <v>273</v>
      </c>
    </row>
    <row r="198" spans="1:16">
      <c r="A198" s="15">
        <v>17</v>
      </c>
      <c r="B198" s="35" t="s">
        <v>275</v>
      </c>
      <c r="C198" s="2" t="s">
        <v>21</v>
      </c>
      <c r="D198" s="2" t="s">
        <v>5</v>
      </c>
      <c r="E198" s="2" t="s">
        <v>166</v>
      </c>
      <c r="F198" s="19" t="s">
        <v>158</v>
      </c>
      <c r="G198" s="21">
        <v>8.6</v>
      </c>
      <c r="I198" s="22" t="s">
        <v>271</v>
      </c>
      <c r="J198" s="22" t="s">
        <v>272</v>
      </c>
      <c r="K198" s="3" t="s">
        <v>255</v>
      </c>
      <c r="L198" s="35">
        <v>100</v>
      </c>
      <c r="M198" s="37">
        <v>37281699</v>
      </c>
      <c r="N198" s="34">
        <v>95.53</v>
      </c>
      <c r="O198" s="34">
        <v>37.020000000000003</v>
      </c>
      <c r="P198" s="22" t="s">
        <v>273</v>
      </c>
    </row>
    <row r="199" spans="1:16">
      <c r="A199" s="15">
        <v>18</v>
      </c>
      <c r="B199" s="35" t="s">
        <v>275</v>
      </c>
      <c r="C199" s="2" t="s">
        <v>21</v>
      </c>
      <c r="D199" s="2" t="s">
        <v>27</v>
      </c>
      <c r="E199" s="2" t="s">
        <v>166</v>
      </c>
      <c r="F199" s="19" t="s">
        <v>159</v>
      </c>
      <c r="G199" s="21">
        <v>8.6</v>
      </c>
      <c r="I199" s="22" t="s">
        <v>271</v>
      </c>
      <c r="J199" s="22" t="s">
        <v>272</v>
      </c>
      <c r="K199" s="3" t="s">
        <v>255</v>
      </c>
      <c r="L199" s="35">
        <v>100</v>
      </c>
      <c r="M199" s="37">
        <v>39902382</v>
      </c>
      <c r="N199" s="34">
        <v>90.2</v>
      </c>
      <c r="O199" s="34">
        <v>35.44</v>
      </c>
      <c r="P199" s="22" t="s">
        <v>273</v>
      </c>
    </row>
    <row r="200" spans="1:16">
      <c r="A200" s="15">
        <v>19</v>
      </c>
      <c r="B200" s="35" t="s">
        <v>275</v>
      </c>
      <c r="C200" s="2" t="s">
        <v>22</v>
      </c>
      <c r="D200" s="2" t="s">
        <v>7</v>
      </c>
      <c r="E200" s="2" t="s">
        <v>166</v>
      </c>
      <c r="F200" s="19" t="s">
        <v>160</v>
      </c>
      <c r="G200" s="21">
        <v>9</v>
      </c>
      <c r="I200" s="22" t="s">
        <v>271</v>
      </c>
      <c r="J200" s="22" t="s">
        <v>272</v>
      </c>
      <c r="K200" s="3" t="s">
        <v>255</v>
      </c>
      <c r="L200" s="35">
        <v>100</v>
      </c>
      <c r="M200" s="37">
        <v>47841015</v>
      </c>
      <c r="N200" s="34">
        <v>94.57</v>
      </c>
      <c r="O200" s="34">
        <v>35.65</v>
      </c>
      <c r="P200" s="22" t="s">
        <v>273</v>
      </c>
    </row>
    <row r="201" spans="1:16">
      <c r="A201" s="15">
        <v>20</v>
      </c>
      <c r="B201" s="35" t="s">
        <v>275</v>
      </c>
      <c r="C201" s="2" t="s">
        <v>22</v>
      </c>
      <c r="D201" s="2" t="s">
        <v>12</v>
      </c>
      <c r="E201" s="2" t="s">
        <v>166</v>
      </c>
      <c r="F201" s="19" t="s">
        <v>161</v>
      </c>
      <c r="G201" s="21">
        <v>8.9</v>
      </c>
      <c r="I201" s="22" t="s">
        <v>271</v>
      </c>
      <c r="J201" s="22" t="s">
        <v>272</v>
      </c>
      <c r="K201" s="3" t="s">
        <v>255</v>
      </c>
      <c r="L201" s="35">
        <v>100</v>
      </c>
      <c r="M201" s="37">
        <v>57474523</v>
      </c>
      <c r="N201" s="34">
        <v>90.3</v>
      </c>
      <c r="O201" s="34">
        <v>35.450000000000003</v>
      </c>
      <c r="P201" s="22" t="s">
        <v>273</v>
      </c>
    </row>
    <row r="203" spans="1:16">
      <c r="A203" s="26" t="s">
        <v>262</v>
      </c>
      <c r="I203"/>
    </row>
    <row r="204" spans="1:16">
      <c r="B204" s="35" t="s">
        <v>276</v>
      </c>
      <c r="C204" s="2" t="s">
        <v>14</v>
      </c>
      <c r="D204" t="s">
        <v>5</v>
      </c>
      <c r="E204" s="2" t="s">
        <v>166</v>
      </c>
      <c r="F204" s="6" t="s">
        <v>162</v>
      </c>
      <c r="I204" s="25" t="s">
        <v>279</v>
      </c>
      <c r="J204" s="25" t="s">
        <v>280</v>
      </c>
      <c r="K204" s="35" t="s">
        <v>269</v>
      </c>
      <c r="L204" s="35">
        <v>100</v>
      </c>
      <c r="M204" s="37">
        <v>307611832</v>
      </c>
      <c r="N204" s="34">
        <v>94.95</v>
      </c>
      <c r="O204" s="34">
        <v>37.03</v>
      </c>
    </row>
    <row r="205" spans="1:16">
      <c r="B205" s="35" t="s">
        <v>276</v>
      </c>
      <c r="C205" s="2" t="s">
        <v>18</v>
      </c>
      <c r="D205" t="s">
        <v>110</v>
      </c>
      <c r="E205" s="2" t="s">
        <v>166</v>
      </c>
      <c r="F205" s="6" t="s">
        <v>163</v>
      </c>
      <c r="I205" s="25" t="s">
        <v>279</v>
      </c>
      <c r="J205" s="25" t="s">
        <v>280</v>
      </c>
      <c r="K205" s="35" t="s">
        <v>269</v>
      </c>
      <c r="L205" s="35">
        <v>100</v>
      </c>
      <c r="M205" s="37">
        <v>350582638</v>
      </c>
      <c r="N205" s="34">
        <v>88.85</v>
      </c>
      <c r="O205" s="34">
        <v>35.21</v>
      </c>
    </row>
    <row r="206" spans="1:16">
      <c r="B206" s="35" t="s">
        <v>276</v>
      </c>
      <c r="C206" s="2" t="s">
        <v>981</v>
      </c>
      <c r="D206" t="s">
        <v>115</v>
      </c>
      <c r="E206" s="2" t="s">
        <v>166</v>
      </c>
      <c r="F206" s="6" t="s">
        <v>164</v>
      </c>
      <c r="I206" s="25" t="s">
        <v>279</v>
      </c>
      <c r="J206" s="25" t="s">
        <v>280</v>
      </c>
      <c r="K206" s="35" t="s">
        <v>269</v>
      </c>
      <c r="L206" s="35">
        <v>100</v>
      </c>
      <c r="M206" s="37">
        <v>286898762</v>
      </c>
      <c r="N206" s="34">
        <v>89.63</v>
      </c>
      <c r="O206" s="34">
        <v>35.46</v>
      </c>
    </row>
    <row r="207" spans="1:16">
      <c r="B207" s="35" t="s">
        <v>276</v>
      </c>
      <c r="C207" s="2" t="s">
        <v>18</v>
      </c>
      <c r="D207" t="s">
        <v>27</v>
      </c>
      <c r="E207" s="2" t="s">
        <v>166</v>
      </c>
      <c r="F207" s="6" t="s">
        <v>978</v>
      </c>
      <c r="I207" t="s">
        <v>979</v>
      </c>
      <c r="J207" s="25" t="s">
        <v>280</v>
      </c>
      <c r="K207" s="35" t="s">
        <v>980</v>
      </c>
      <c r="L207" s="35">
        <v>100</v>
      </c>
      <c r="M207" s="153">
        <v>310330762</v>
      </c>
      <c r="N207" s="177">
        <v>92.32</v>
      </c>
      <c r="O207" s="177">
        <v>36.159999999999997</v>
      </c>
    </row>
    <row r="208" spans="1:16">
      <c r="A208" s="39" t="s">
        <v>303</v>
      </c>
      <c r="B208" s="40"/>
      <c r="C208" s="39"/>
      <c r="D208" s="39"/>
    </row>
    <row r="209" spans="2:15">
      <c r="B209" s="35" t="s">
        <v>276</v>
      </c>
      <c r="C209" s="2" t="s">
        <v>18</v>
      </c>
      <c r="D209" t="s">
        <v>7</v>
      </c>
      <c r="E209" s="2" t="s">
        <v>166</v>
      </c>
      <c r="F209" s="39" t="s">
        <v>270</v>
      </c>
      <c r="I209" s="23" t="s">
        <v>302</v>
      </c>
      <c r="K209" s="35" t="s">
        <v>269</v>
      </c>
      <c r="L209" s="35">
        <v>100</v>
      </c>
      <c r="M209" s="37">
        <v>309483812</v>
      </c>
      <c r="N209" s="34">
        <v>94.24</v>
      </c>
      <c r="O209" s="34">
        <v>36.799999999999997</v>
      </c>
    </row>
    <row r="210" spans="2:15">
      <c r="M210" s="37"/>
    </row>
    <row r="213" spans="2:15">
      <c r="G213" s="37"/>
      <c r="H213" s="37"/>
      <c r="M213" s="119">
        <f>MIN(M4:M201)</f>
        <v>16749158</v>
      </c>
    </row>
    <row r="214" spans="2:15">
      <c r="G214" s="37"/>
      <c r="H214" s="37"/>
      <c r="M214" s="119">
        <f>MAX(M4:M201)</f>
        <v>79213734</v>
      </c>
    </row>
    <row r="215" spans="2:15">
      <c r="G215" s="37"/>
      <c r="H215" s="37"/>
      <c r="M215" s="119">
        <f>MEDIAN(M4:M201)</f>
        <v>34058089.5</v>
      </c>
    </row>
  </sheetData>
  <sortState ref="A142:Q189">
    <sortCondition ref="E142:E189"/>
  </sortState>
  <mergeCells count="1">
    <mergeCell ref="A1:XFD1"/>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89"/>
  <sheetViews>
    <sheetView workbookViewId="0">
      <selection sqref="A1:R1"/>
    </sheetView>
  </sheetViews>
  <sheetFormatPr baseColWidth="10" defaultRowHeight="15" x14ac:dyDescent="0"/>
  <cols>
    <col min="1" max="1" width="10.83203125" style="58"/>
    <col min="2" max="2" width="10.83203125" style="66"/>
    <col min="3" max="3" width="53" style="58" customWidth="1"/>
    <col min="4" max="4" width="18.5" style="58" customWidth="1"/>
    <col min="5" max="5" width="10.83203125" style="58"/>
    <col min="6" max="6" width="28" style="58" customWidth="1"/>
    <col min="7" max="7" width="10.83203125" style="58"/>
    <col min="8" max="8" width="22.5" style="58" customWidth="1"/>
    <col min="9" max="9" width="35" style="58" customWidth="1"/>
    <col min="10" max="10" width="12.5" style="58" customWidth="1"/>
    <col min="11" max="11" width="12.1640625" style="58" customWidth="1"/>
    <col min="12" max="12" width="11.5" style="58" customWidth="1"/>
    <col min="13" max="13" width="17.6640625" style="58" customWidth="1"/>
    <col min="14" max="17" width="13.5" style="58" customWidth="1"/>
    <col min="18" max="19" width="10.83203125" style="58"/>
    <col min="20" max="20" width="60.6640625" style="58" customWidth="1"/>
    <col min="21" max="21" width="42.1640625" style="58" customWidth="1"/>
    <col min="22" max="26" width="10.83203125" style="58"/>
  </cols>
  <sheetData>
    <row r="1" spans="1:22">
      <c r="A1" s="180" t="s">
        <v>962</v>
      </c>
      <c r="B1" s="180"/>
      <c r="C1" s="180"/>
      <c r="D1" s="180"/>
      <c r="E1" s="180"/>
      <c r="F1" s="180"/>
      <c r="G1" s="180"/>
      <c r="H1" s="180"/>
      <c r="I1" s="180"/>
      <c r="J1" s="180"/>
      <c r="K1" s="180"/>
      <c r="L1" s="180"/>
      <c r="M1" s="180"/>
      <c r="N1" s="180"/>
      <c r="O1" s="180"/>
      <c r="P1" s="180"/>
      <c r="Q1" s="180"/>
      <c r="R1" s="180"/>
      <c r="S1" s="57"/>
      <c r="T1" s="57"/>
      <c r="U1" s="57"/>
    </row>
    <row r="2" spans="1:22" ht="105">
      <c r="A2" s="59" t="s">
        <v>432</v>
      </c>
      <c r="B2" s="60" t="s">
        <v>433</v>
      </c>
      <c r="C2" s="61" t="s">
        <v>434</v>
      </c>
      <c r="D2" s="61" t="s">
        <v>659</v>
      </c>
      <c r="E2" s="61" t="s">
        <v>435</v>
      </c>
      <c r="F2" s="62" t="s">
        <v>436</v>
      </c>
      <c r="G2" s="61" t="s">
        <v>437</v>
      </c>
      <c r="H2" s="61" t="s">
        <v>438</v>
      </c>
      <c r="I2" s="61" t="s">
        <v>628</v>
      </c>
      <c r="J2" s="61" t="s">
        <v>439</v>
      </c>
      <c r="K2" s="61" t="s">
        <v>440</v>
      </c>
      <c r="L2" s="63" t="s">
        <v>441</v>
      </c>
      <c r="M2" s="64" t="s">
        <v>629</v>
      </c>
      <c r="N2" s="65" t="s">
        <v>442</v>
      </c>
      <c r="O2" s="60" t="s">
        <v>443</v>
      </c>
      <c r="P2" s="65" t="s">
        <v>444</v>
      </c>
      <c r="Q2" s="60" t="s">
        <v>443</v>
      </c>
      <c r="R2" s="181" t="s">
        <v>445</v>
      </c>
      <c r="S2" s="182"/>
      <c r="T2" s="61" t="s">
        <v>446</v>
      </c>
      <c r="U2" s="61" t="s">
        <v>447</v>
      </c>
    </row>
    <row r="3" spans="1:22" ht="27">
      <c r="C3" s="67"/>
      <c r="D3" s="67"/>
      <c r="E3" s="68"/>
      <c r="F3" s="66"/>
      <c r="H3" s="69"/>
      <c r="I3" s="69"/>
      <c r="J3" s="69"/>
      <c r="K3" s="69"/>
      <c r="L3" s="69"/>
      <c r="M3" s="69"/>
      <c r="N3" s="70"/>
      <c r="O3" s="71"/>
      <c r="P3" s="72"/>
      <c r="Q3" s="71"/>
      <c r="R3" s="73" t="s">
        <v>448</v>
      </c>
      <c r="S3" s="73" t="s">
        <v>449</v>
      </c>
    </row>
    <row r="4" spans="1:22" ht="84">
      <c r="A4" s="74" t="s">
        <v>262</v>
      </c>
      <c r="B4" s="75">
        <v>1</v>
      </c>
      <c r="C4" s="76" t="s">
        <v>645</v>
      </c>
      <c r="D4" s="80">
        <v>2576</v>
      </c>
      <c r="E4" s="77">
        <v>774</v>
      </c>
      <c r="F4" s="78">
        <v>1</v>
      </c>
      <c r="G4" s="79" t="s">
        <v>450</v>
      </c>
      <c r="H4" s="80" t="s">
        <v>451</v>
      </c>
      <c r="I4" s="81" t="s">
        <v>452</v>
      </c>
      <c r="J4" s="82">
        <v>1.7397</v>
      </c>
      <c r="K4" s="83" t="s">
        <v>453</v>
      </c>
      <c r="L4" s="80" t="s">
        <v>454</v>
      </c>
      <c r="M4" s="84" t="s">
        <v>455</v>
      </c>
      <c r="N4" s="85">
        <v>98.874223602499995</v>
      </c>
      <c r="O4" s="84">
        <v>10</v>
      </c>
      <c r="P4" s="84">
        <v>0</v>
      </c>
      <c r="Q4" s="84">
        <v>0</v>
      </c>
      <c r="R4" s="84">
        <v>1</v>
      </c>
      <c r="S4" s="84">
        <v>1</v>
      </c>
      <c r="T4" s="86" t="s">
        <v>456</v>
      </c>
      <c r="U4" s="147" t="s">
        <v>457</v>
      </c>
      <c r="V4" s="87"/>
    </row>
    <row r="5" spans="1:22" ht="36">
      <c r="A5" s="74" t="s">
        <v>262</v>
      </c>
      <c r="B5" s="75">
        <v>2</v>
      </c>
      <c r="C5" s="76" t="s">
        <v>646</v>
      </c>
      <c r="D5" s="80">
        <v>2759</v>
      </c>
      <c r="E5" s="77">
        <v>462</v>
      </c>
      <c r="F5" s="78">
        <v>1</v>
      </c>
      <c r="G5" s="79" t="s">
        <v>450</v>
      </c>
      <c r="H5" s="80" t="s">
        <v>458</v>
      </c>
      <c r="I5" s="81" t="s">
        <v>459</v>
      </c>
      <c r="J5" s="88">
        <v>0.69489999999999996</v>
      </c>
      <c r="K5" s="83" t="s">
        <v>453</v>
      </c>
      <c r="L5" s="80" t="s">
        <v>454</v>
      </c>
      <c r="M5" s="84" t="s">
        <v>455</v>
      </c>
      <c r="N5" s="85">
        <v>99.565059804300006</v>
      </c>
      <c r="O5" s="84">
        <v>10</v>
      </c>
      <c r="P5" s="84">
        <v>0</v>
      </c>
      <c r="Q5" s="84">
        <v>0</v>
      </c>
      <c r="R5" s="84">
        <v>1</v>
      </c>
      <c r="S5" s="84">
        <v>1</v>
      </c>
      <c r="T5" s="86" t="s">
        <v>460</v>
      </c>
      <c r="U5" s="147" t="s">
        <v>461</v>
      </c>
      <c r="V5" s="87"/>
    </row>
    <row r="6" spans="1:22" ht="24">
      <c r="A6" s="74" t="s">
        <v>262</v>
      </c>
      <c r="B6" s="75">
        <v>3</v>
      </c>
      <c r="C6" s="76" t="s">
        <v>647</v>
      </c>
      <c r="D6" s="80">
        <v>541</v>
      </c>
      <c r="E6" s="77">
        <v>469</v>
      </c>
      <c r="F6" s="77" t="s">
        <v>462</v>
      </c>
      <c r="G6" s="79" t="s">
        <v>450</v>
      </c>
      <c r="H6" s="80" t="s">
        <v>463</v>
      </c>
      <c r="I6" s="81" t="s">
        <v>464</v>
      </c>
      <c r="J6" s="88">
        <v>0.62860000000000005</v>
      </c>
      <c r="K6" s="83" t="s">
        <v>453</v>
      </c>
      <c r="L6" s="80" t="s">
        <v>454</v>
      </c>
      <c r="M6" s="89" t="s">
        <v>465</v>
      </c>
      <c r="N6" s="85">
        <v>89.2791127542</v>
      </c>
      <c r="O6" s="84">
        <v>3</v>
      </c>
      <c r="P6" s="84">
        <v>0</v>
      </c>
      <c r="Q6" s="84">
        <v>0</v>
      </c>
      <c r="R6" s="84">
        <v>1</v>
      </c>
      <c r="S6" s="84">
        <v>1</v>
      </c>
      <c r="T6" s="86" t="s">
        <v>466</v>
      </c>
      <c r="U6" s="147" t="s">
        <v>467</v>
      </c>
      <c r="V6" s="87"/>
    </row>
    <row r="7" spans="1:22" ht="48">
      <c r="A7" s="74" t="s">
        <v>262</v>
      </c>
      <c r="B7" s="75">
        <v>4</v>
      </c>
      <c r="C7" s="76" t="s">
        <v>648</v>
      </c>
      <c r="D7" s="80">
        <v>2253</v>
      </c>
      <c r="E7" s="77">
        <v>954</v>
      </c>
      <c r="F7" s="78">
        <v>1</v>
      </c>
      <c r="G7" s="79" t="s">
        <v>450</v>
      </c>
      <c r="H7" s="90" t="s">
        <v>468</v>
      </c>
      <c r="I7" s="81" t="s">
        <v>469</v>
      </c>
      <c r="J7" s="88">
        <v>0.58109999999999995</v>
      </c>
      <c r="K7" s="83" t="s">
        <v>453</v>
      </c>
      <c r="L7" s="80" t="s">
        <v>454</v>
      </c>
      <c r="M7" s="84" t="s">
        <v>455</v>
      </c>
      <c r="N7" s="85">
        <v>99.955614735899999</v>
      </c>
      <c r="O7" s="84">
        <v>9</v>
      </c>
      <c r="P7" s="85">
        <v>10.2529960053</v>
      </c>
      <c r="Q7" s="84">
        <v>0</v>
      </c>
      <c r="R7" s="84">
        <v>1</v>
      </c>
      <c r="S7" s="84">
        <v>1</v>
      </c>
      <c r="T7" s="86" t="s">
        <v>470</v>
      </c>
      <c r="U7" s="147" t="s">
        <v>471</v>
      </c>
      <c r="V7" s="87"/>
    </row>
    <row r="8" spans="1:22" ht="60">
      <c r="A8" s="74" t="s">
        <v>262</v>
      </c>
      <c r="B8" s="75">
        <v>5</v>
      </c>
      <c r="C8" s="76" t="s">
        <v>649</v>
      </c>
      <c r="D8" s="80">
        <v>1375</v>
      </c>
      <c r="E8" s="77">
        <v>588</v>
      </c>
      <c r="F8" s="78">
        <v>1</v>
      </c>
      <c r="G8" s="79" t="s">
        <v>450</v>
      </c>
      <c r="H8" s="90" t="s">
        <v>472</v>
      </c>
      <c r="I8" s="81" t="s">
        <v>473</v>
      </c>
      <c r="J8" s="88">
        <v>0.3473</v>
      </c>
      <c r="K8" s="91" t="s">
        <v>474</v>
      </c>
      <c r="L8" s="80" t="s">
        <v>454</v>
      </c>
      <c r="M8" s="84" t="s">
        <v>475</v>
      </c>
      <c r="N8" s="85">
        <v>98.6181818182</v>
      </c>
      <c r="O8" s="90">
        <v>13</v>
      </c>
      <c r="P8" s="84">
        <v>0</v>
      </c>
      <c r="Q8" s="84">
        <v>0</v>
      </c>
      <c r="R8" s="84">
        <v>1</v>
      </c>
      <c r="S8" s="84">
        <v>1</v>
      </c>
      <c r="T8" s="86" t="s">
        <v>476</v>
      </c>
      <c r="U8" s="147" t="s">
        <v>477</v>
      </c>
      <c r="V8" s="87"/>
    </row>
    <row r="9" spans="1:22" ht="60">
      <c r="A9" s="74" t="s">
        <v>262</v>
      </c>
      <c r="B9" s="75">
        <v>6</v>
      </c>
      <c r="C9" s="76" t="s">
        <v>650</v>
      </c>
      <c r="D9" s="80">
        <v>1643</v>
      </c>
      <c r="E9" s="77">
        <v>966</v>
      </c>
      <c r="F9" s="78">
        <v>1</v>
      </c>
      <c r="G9" s="79" t="s">
        <v>450</v>
      </c>
      <c r="H9" s="90" t="s">
        <v>478</v>
      </c>
      <c r="I9" s="81" t="s">
        <v>479</v>
      </c>
      <c r="J9" s="88">
        <v>0.14899999999999999</v>
      </c>
      <c r="K9" s="91" t="s">
        <v>474</v>
      </c>
      <c r="L9" s="80" t="s">
        <v>454</v>
      </c>
      <c r="M9" s="84" t="s">
        <v>475</v>
      </c>
      <c r="N9" s="85">
        <v>92.452830188700005</v>
      </c>
      <c r="O9" s="84">
        <v>4</v>
      </c>
      <c r="P9" s="85">
        <v>19.537431527700001</v>
      </c>
      <c r="Q9" s="84">
        <v>0</v>
      </c>
      <c r="R9" s="84">
        <v>1</v>
      </c>
      <c r="S9" s="84">
        <v>1</v>
      </c>
      <c r="T9" s="86" t="s">
        <v>480</v>
      </c>
      <c r="U9" s="147" t="s">
        <v>481</v>
      </c>
      <c r="V9" s="87"/>
    </row>
    <row r="10" spans="1:22" ht="60">
      <c r="A10" s="74" t="s">
        <v>262</v>
      </c>
      <c r="B10" s="75">
        <v>7</v>
      </c>
      <c r="C10" s="76" t="s">
        <v>651</v>
      </c>
      <c r="D10" s="80">
        <v>910</v>
      </c>
      <c r="E10" s="77">
        <v>171</v>
      </c>
      <c r="F10" s="77" t="s">
        <v>482</v>
      </c>
      <c r="G10" s="79" t="s">
        <v>450</v>
      </c>
      <c r="H10" s="80" t="s">
        <v>483</v>
      </c>
      <c r="I10" s="81" t="s">
        <v>484</v>
      </c>
      <c r="J10" s="88">
        <v>7.8100000000000003E-2</v>
      </c>
      <c r="K10" s="93" t="s">
        <v>485</v>
      </c>
      <c r="L10" s="80" t="s">
        <v>454</v>
      </c>
      <c r="M10" s="84" t="s">
        <v>475</v>
      </c>
      <c r="N10" s="85">
        <v>96.373626373600004</v>
      </c>
      <c r="O10" s="84">
        <v>5</v>
      </c>
      <c r="P10" s="85">
        <v>23.7362637363</v>
      </c>
      <c r="Q10" s="84">
        <v>0</v>
      </c>
      <c r="R10" s="84">
        <v>1</v>
      </c>
      <c r="S10" s="84">
        <v>1</v>
      </c>
      <c r="T10" s="86" t="s">
        <v>486</v>
      </c>
      <c r="U10" s="147" t="s">
        <v>487</v>
      </c>
      <c r="V10" s="87"/>
    </row>
    <row r="11" spans="1:22">
      <c r="T11" s="94"/>
      <c r="U11" s="148"/>
    </row>
    <row r="12" spans="1:22">
      <c r="U12" s="149"/>
    </row>
    <row r="13" spans="1:22">
      <c r="A13" s="94"/>
      <c r="B13" s="84"/>
      <c r="C13" s="95" t="s">
        <v>488</v>
      </c>
      <c r="D13" s="95"/>
      <c r="E13" s="92"/>
      <c r="F13" s="84"/>
      <c r="G13" s="79"/>
      <c r="H13" s="84"/>
      <c r="I13" s="96"/>
      <c r="J13" s="84"/>
      <c r="K13" s="84"/>
      <c r="L13" s="84"/>
      <c r="M13" s="84"/>
      <c r="N13" s="97"/>
      <c r="O13" s="84"/>
      <c r="P13" s="84"/>
      <c r="Q13" s="84"/>
      <c r="R13" s="98"/>
      <c r="S13" s="98"/>
      <c r="T13" s="99"/>
      <c r="U13" s="148"/>
      <c r="V13" s="100"/>
    </row>
    <row r="14" spans="1:22" ht="25">
      <c r="A14" s="74" t="s">
        <v>262</v>
      </c>
      <c r="B14" s="75">
        <v>1</v>
      </c>
      <c r="C14" s="101" t="s">
        <v>652</v>
      </c>
      <c r="D14" s="101"/>
      <c r="E14" s="92">
        <v>1386</v>
      </c>
      <c r="F14" s="77" t="s">
        <v>482</v>
      </c>
      <c r="G14" s="79" t="s">
        <v>450</v>
      </c>
      <c r="H14" s="80" t="s">
        <v>489</v>
      </c>
      <c r="I14" s="84"/>
      <c r="J14" s="80" t="s">
        <v>239</v>
      </c>
      <c r="K14" s="84"/>
      <c r="L14" s="80" t="s">
        <v>490</v>
      </c>
      <c r="M14" s="84" t="s">
        <v>475</v>
      </c>
      <c r="N14" s="85">
        <v>95.093795093799997</v>
      </c>
      <c r="O14" s="84">
        <v>4</v>
      </c>
      <c r="P14" s="84">
        <v>0</v>
      </c>
      <c r="Q14" s="84">
        <v>0</v>
      </c>
      <c r="R14" s="84">
        <v>1</v>
      </c>
      <c r="S14" s="84">
        <v>1</v>
      </c>
      <c r="T14" s="99" t="s">
        <v>491</v>
      </c>
      <c r="U14" s="150" t="s">
        <v>492</v>
      </c>
      <c r="V14" s="87"/>
    </row>
    <row r="15" spans="1:22">
      <c r="A15" s="74" t="s">
        <v>262</v>
      </c>
      <c r="B15" s="75">
        <v>2</v>
      </c>
      <c r="C15" s="102" t="s">
        <v>653</v>
      </c>
      <c r="D15" s="102"/>
      <c r="E15" s="84">
        <v>612</v>
      </c>
      <c r="F15" s="77" t="s">
        <v>482</v>
      </c>
      <c r="G15" s="79" t="s">
        <v>450</v>
      </c>
      <c r="H15" s="80" t="s">
        <v>489</v>
      </c>
      <c r="I15" s="84"/>
      <c r="J15" s="80" t="s">
        <v>239</v>
      </c>
      <c r="K15" s="84"/>
      <c r="L15" s="80" t="s">
        <v>490</v>
      </c>
      <c r="M15" s="84" t="s">
        <v>475</v>
      </c>
      <c r="N15" s="85">
        <v>92.320261437900001</v>
      </c>
      <c r="O15" s="84">
        <v>4</v>
      </c>
      <c r="P15" s="84">
        <v>0</v>
      </c>
      <c r="Q15" s="84">
        <v>0</v>
      </c>
      <c r="R15" s="84">
        <v>1</v>
      </c>
      <c r="S15" s="84">
        <v>1</v>
      </c>
      <c r="T15" s="99"/>
      <c r="U15" s="148"/>
      <c r="V15" s="87"/>
    </row>
    <row r="16" spans="1:22" ht="96">
      <c r="A16" s="74" t="s">
        <v>262</v>
      </c>
      <c r="B16" s="75">
        <v>3</v>
      </c>
      <c r="C16" s="103" t="s">
        <v>654</v>
      </c>
      <c r="D16" s="103"/>
      <c r="E16" s="77">
        <v>606</v>
      </c>
      <c r="F16" s="77" t="s">
        <v>482</v>
      </c>
      <c r="G16" s="79" t="s">
        <v>450</v>
      </c>
      <c r="H16" s="80" t="s">
        <v>493</v>
      </c>
      <c r="I16" s="81" t="s">
        <v>494</v>
      </c>
      <c r="J16" s="88">
        <v>8.2799999999999999E-2</v>
      </c>
      <c r="K16" s="92"/>
      <c r="L16" s="80" t="s">
        <v>495</v>
      </c>
      <c r="M16" s="84" t="s">
        <v>475</v>
      </c>
      <c r="N16" s="85">
        <v>92.574257425699997</v>
      </c>
      <c r="O16" s="84">
        <v>4</v>
      </c>
      <c r="P16" s="85">
        <v>29.042904290399999</v>
      </c>
      <c r="Q16" s="84">
        <v>0</v>
      </c>
      <c r="R16" s="84">
        <v>1</v>
      </c>
      <c r="S16" s="84">
        <v>1</v>
      </c>
      <c r="T16" s="86" t="s">
        <v>496</v>
      </c>
      <c r="U16" s="147" t="s">
        <v>497</v>
      </c>
      <c r="V16" s="87"/>
    </row>
    <row r="17" spans="1:22">
      <c r="A17" s="74" t="s">
        <v>262</v>
      </c>
      <c r="B17" s="75">
        <v>4</v>
      </c>
      <c r="C17" s="102" t="s">
        <v>658</v>
      </c>
      <c r="D17" s="102"/>
      <c r="E17" s="92">
        <v>619</v>
      </c>
      <c r="F17" s="77" t="s">
        <v>482</v>
      </c>
      <c r="G17" s="79" t="s">
        <v>450</v>
      </c>
      <c r="H17" s="80" t="s">
        <v>489</v>
      </c>
      <c r="J17" s="80" t="s">
        <v>239</v>
      </c>
      <c r="K17" s="84"/>
      <c r="L17" s="80" t="s">
        <v>490</v>
      </c>
      <c r="M17" s="84" t="s">
        <v>475</v>
      </c>
      <c r="N17" s="85">
        <v>94.830371567</v>
      </c>
      <c r="O17" s="84">
        <v>10</v>
      </c>
      <c r="P17" s="84">
        <v>0</v>
      </c>
      <c r="Q17" s="84">
        <v>0</v>
      </c>
      <c r="R17" s="84">
        <v>1</v>
      </c>
      <c r="S17" s="84">
        <v>1</v>
      </c>
      <c r="T17" s="104"/>
      <c r="U17" s="148"/>
      <c r="V17" s="87"/>
    </row>
    <row r="18" spans="1:22" ht="36">
      <c r="A18" s="74" t="s">
        <v>262</v>
      </c>
      <c r="B18" s="75">
        <v>5</v>
      </c>
      <c r="C18" s="103" t="s">
        <v>655</v>
      </c>
      <c r="D18" s="103"/>
      <c r="E18" s="77">
        <v>662</v>
      </c>
      <c r="F18" s="77" t="s">
        <v>482</v>
      </c>
      <c r="G18" s="79" t="s">
        <v>450</v>
      </c>
      <c r="H18" s="80" t="s">
        <v>489</v>
      </c>
      <c r="J18" s="80" t="s">
        <v>239</v>
      </c>
      <c r="K18" s="84"/>
      <c r="L18" s="80" t="s">
        <v>454</v>
      </c>
      <c r="M18" s="84" t="s">
        <v>475</v>
      </c>
      <c r="N18" s="85">
        <v>97.280966767400002</v>
      </c>
      <c r="O18" s="84">
        <v>5</v>
      </c>
      <c r="P18" s="85">
        <v>32.0241691843</v>
      </c>
      <c r="Q18" s="84">
        <v>0</v>
      </c>
      <c r="R18" s="84">
        <v>1</v>
      </c>
      <c r="S18" s="84">
        <v>1</v>
      </c>
      <c r="T18" s="86" t="s">
        <v>498</v>
      </c>
      <c r="U18" s="147" t="s">
        <v>499</v>
      </c>
      <c r="V18" s="87"/>
    </row>
    <row r="19" spans="1:22" ht="133">
      <c r="A19" s="74" t="s">
        <v>262</v>
      </c>
      <c r="B19" s="75">
        <v>6</v>
      </c>
      <c r="C19" s="105" t="s">
        <v>656</v>
      </c>
      <c r="D19" s="105"/>
      <c r="E19" s="92">
        <v>2139</v>
      </c>
      <c r="F19" s="78">
        <v>1</v>
      </c>
      <c r="G19" s="79" t="s">
        <v>450</v>
      </c>
      <c r="H19" s="80" t="s">
        <v>489</v>
      </c>
      <c r="J19" s="84" t="s">
        <v>239</v>
      </c>
      <c r="L19" s="80" t="s">
        <v>500</v>
      </c>
      <c r="M19" s="84" t="s">
        <v>475</v>
      </c>
      <c r="N19" s="85">
        <v>95.698924731199995</v>
      </c>
      <c r="O19" s="84">
        <v>12</v>
      </c>
      <c r="P19" s="85">
        <v>16.736792893899999</v>
      </c>
      <c r="Q19" s="84">
        <v>0</v>
      </c>
      <c r="R19" s="84">
        <v>1</v>
      </c>
      <c r="S19" s="84">
        <v>1</v>
      </c>
      <c r="T19" s="99" t="s">
        <v>501</v>
      </c>
      <c r="U19" s="151" t="s">
        <v>502</v>
      </c>
      <c r="V19" s="87"/>
    </row>
    <row r="20" spans="1:22">
      <c r="A20" s="74" t="s">
        <v>262</v>
      </c>
      <c r="B20" s="75">
        <v>7</v>
      </c>
      <c r="C20" s="102" t="s">
        <v>657</v>
      </c>
      <c r="D20" s="102"/>
      <c r="E20" s="92">
        <v>1234</v>
      </c>
      <c r="F20" s="77" t="s">
        <v>482</v>
      </c>
      <c r="G20" s="79" t="s">
        <v>450</v>
      </c>
      <c r="H20" s="80" t="s">
        <v>489</v>
      </c>
      <c r="I20" s="84"/>
      <c r="J20" s="84" t="s">
        <v>239</v>
      </c>
      <c r="K20" s="84"/>
      <c r="L20" s="80" t="s">
        <v>490</v>
      </c>
      <c r="M20" s="84" t="s">
        <v>475</v>
      </c>
      <c r="N20" s="85">
        <v>94.084278768199994</v>
      </c>
      <c r="O20" s="90">
        <v>6</v>
      </c>
      <c r="P20" s="85">
        <v>16.126418152399999</v>
      </c>
      <c r="Q20" s="84">
        <v>0</v>
      </c>
      <c r="R20" s="84">
        <v>1</v>
      </c>
      <c r="S20" s="84">
        <v>1</v>
      </c>
      <c r="T20" s="106"/>
      <c r="V20" s="87"/>
    </row>
    <row r="21" spans="1:22">
      <c r="A21" s="74"/>
      <c r="B21" s="75"/>
      <c r="C21" s="102"/>
      <c r="D21" s="102"/>
      <c r="E21" s="92"/>
      <c r="F21" s="107"/>
      <c r="G21" s="79"/>
      <c r="H21" s="79"/>
      <c r="I21" s="84"/>
      <c r="J21" s="96"/>
      <c r="K21" s="84"/>
      <c r="L21" s="84"/>
      <c r="M21" s="84"/>
      <c r="N21" s="85"/>
      <c r="O21" s="90"/>
      <c r="P21" s="85"/>
      <c r="Q21" s="84"/>
      <c r="R21" s="84"/>
      <c r="S21" s="84"/>
      <c r="T21" s="106"/>
      <c r="V21" s="87"/>
    </row>
    <row r="22" spans="1:22">
      <c r="A22" s="94"/>
      <c r="B22" s="84"/>
      <c r="C22" s="95" t="s">
        <v>503</v>
      </c>
      <c r="D22" s="95"/>
      <c r="E22" s="92"/>
      <c r="F22" s="84"/>
      <c r="G22" s="79"/>
      <c r="H22" s="79"/>
      <c r="I22" s="84"/>
      <c r="J22" s="96"/>
      <c r="K22" s="92"/>
      <c r="L22" s="92"/>
      <c r="M22" s="84"/>
      <c r="N22" s="97"/>
      <c r="O22" s="84"/>
      <c r="P22" s="108"/>
      <c r="Q22" s="84"/>
      <c r="R22" s="84">
        <v>1</v>
      </c>
      <c r="S22" s="84">
        <v>1</v>
      </c>
      <c r="V22" s="87"/>
    </row>
    <row r="23" spans="1:22">
      <c r="A23" s="74" t="s">
        <v>262</v>
      </c>
      <c r="B23" s="75">
        <v>1</v>
      </c>
      <c r="C23" s="102" t="s">
        <v>631</v>
      </c>
      <c r="D23" s="92">
        <v>1154</v>
      </c>
      <c r="F23" s="94" t="s">
        <v>505</v>
      </c>
      <c r="G23" s="79" t="s">
        <v>450</v>
      </c>
      <c r="H23" s="79"/>
      <c r="I23" s="84"/>
      <c r="J23" s="96"/>
      <c r="K23" s="92"/>
      <c r="L23" s="92"/>
      <c r="M23" s="84" t="s">
        <v>475</v>
      </c>
      <c r="N23" s="85">
        <v>99.913344887299999</v>
      </c>
      <c r="O23" s="90">
        <v>8</v>
      </c>
      <c r="P23" s="84">
        <v>0</v>
      </c>
      <c r="Q23" s="84">
        <v>0</v>
      </c>
      <c r="R23" s="84">
        <v>1</v>
      </c>
      <c r="S23" s="84">
        <v>1</v>
      </c>
      <c r="V23" s="87"/>
    </row>
    <row r="24" spans="1:22">
      <c r="A24" s="74" t="s">
        <v>262</v>
      </c>
      <c r="B24" s="75">
        <v>2</v>
      </c>
      <c r="C24" s="102" t="s">
        <v>632</v>
      </c>
      <c r="D24" s="92">
        <v>1208</v>
      </c>
      <c r="F24" s="94" t="s">
        <v>505</v>
      </c>
      <c r="G24" s="79" t="s">
        <v>450</v>
      </c>
      <c r="H24" s="79"/>
      <c r="I24" s="84"/>
      <c r="J24" s="96"/>
      <c r="K24" s="92"/>
      <c r="L24" s="92"/>
      <c r="M24" s="84" t="s">
        <v>475</v>
      </c>
      <c r="N24" s="85">
        <v>99.917218543000004</v>
      </c>
      <c r="O24" s="90">
        <v>6</v>
      </c>
      <c r="P24" s="84">
        <v>0</v>
      </c>
      <c r="Q24" s="84">
        <v>0</v>
      </c>
      <c r="R24" s="84">
        <v>1</v>
      </c>
      <c r="S24" s="84">
        <v>1</v>
      </c>
      <c r="T24" s="109"/>
      <c r="U24" s="110"/>
      <c r="V24" s="87"/>
    </row>
    <row r="25" spans="1:22">
      <c r="A25" s="74" t="s">
        <v>262</v>
      </c>
      <c r="B25" s="75">
        <v>3</v>
      </c>
      <c r="C25" s="102" t="s">
        <v>633</v>
      </c>
      <c r="D25" s="92">
        <v>1218</v>
      </c>
      <c r="F25" s="94" t="s">
        <v>505</v>
      </c>
      <c r="G25" s="79" t="s">
        <v>450</v>
      </c>
      <c r="H25" s="79"/>
      <c r="I25" s="84"/>
      <c r="J25" s="96"/>
      <c r="K25" s="84"/>
      <c r="L25" s="84"/>
      <c r="M25" s="84" t="s">
        <v>475</v>
      </c>
      <c r="N25" s="85">
        <v>98.4400656814</v>
      </c>
      <c r="O25" s="90">
        <v>8</v>
      </c>
      <c r="P25" s="84">
        <v>0</v>
      </c>
      <c r="Q25" s="84">
        <v>0</v>
      </c>
      <c r="R25" s="84">
        <v>1</v>
      </c>
      <c r="S25" s="84">
        <v>1</v>
      </c>
      <c r="V25" s="111"/>
    </row>
    <row r="26" spans="1:22">
      <c r="A26" s="74" t="s">
        <v>262</v>
      </c>
      <c r="B26" s="75">
        <v>4</v>
      </c>
      <c r="C26" s="102" t="s">
        <v>634</v>
      </c>
      <c r="D26" s="92">
        <v>1322</v>
      </c>
      <c r="F26" s="94" t="s">
        <v>505</v>
      </c>
      <c r="G26" s="79" t="s">
        <v>450</v>
      </c>
      <c r="H26" s="79"/>
      <c r="I26" s="84"/>
      <c r="J26" s="96"/>
      <c r="K26" s="84"/>
      <c r="L26" s="84"/>
      <c r="M26" s="84" t="s">
        <v>475</v>
      </c>
      <c r="N26" s="85">
        <v>99.621785173999996</v>
      </c>
      <c r="O26" s="90">
        <v>4</v>
      </c>
      <c r="P26" s="84">
        <v>0</v>
      </c>
      <c r="Q26" s="84">
        <v>0</v>
      </c>
      <c r="R26" s="84">
        <v>1</v>
      </c>
      <c r="S26" s="84">
        <v>1</v>
      </c>
      <c r="T26" s="106"/>
      <c r="V26" s="87"/>
    </row>
    <row r="27" spans="1:22">
      <c r="A27" s="74" t="s">
        <v>262</v>
      </c>
      <c r="B27" s="75">
        <v>5</v>
      </c>
      <c r="C27" s="102" t="s">
        <v>635</v>
      </c>
      <c r="D27" s="92">
        <v>576</v>
      </c>
      <c r="F27" s="94" t="s">
        <v>505</v>
      </c>
      <c r="G27" s="79" t="s">
        <v>450</v>
      </c>
      <c r="H27" s="79"/>
      <c r="I27" s="84"/>
      <c r="J27" s="96"/>
      <c r="K27" s="84"/>
      <c r="L27" s="84"/>
      <c r="M27" s="84" t="s">
        <v>475</v>
      </c>
      <c r="N27" s="85">
        <v>96.527777777799997</v>
      </c>
      <c r="O27" s="90">
        <v>6</v>
      </c>
      <c r="P27" s="84">
        <v>0</v>
      </c>
      <c r="Q27" s="84">
        <v>0</v>
      </c>
      <c r="R27" s="84">
        <v>1</v>
      </c>
      <c r="S27" s="84">
        <v>1</v>
      </c>
      <c r="T27" s="106"/>
      <c r="V27" s="87"/>
    </row>
    <row r="28" spans="1:22">
      <c r="A28" s="74" t="s">
        <v>262</v>
      </c>
      <c r="B28" s="75">
        <v>6</v>
      </c>
      <c r="C28" s="102" t="s">
        <v>636</v>
      </c>
      <c r="D28" s="92">
        <v>722</v>
      </c>
      <c r="F28" s="94" t="s">
        <v>505</v>
      </c>
      <c r="G28" s="79" t="s">
        <v>450</v>
      </c>
      <c r="H28" s="79"/>
      <c r="I28" s="84"/>
      <c r="J28" s="96"/>
      <c r="K28" s="84"/>
      <c r="L28" s="84"/>
      <c r="M28" s="84" t="s">
        <v>475</v>
      </c>
      <c r="N28" s="85">
        <v>99.168975069300004</v>
      </c>
      <c r="O28" s="90">
        <v>4</v>
      </c>
      <c r="P28" s="84">
        <v>0</v>
      </c>
      <c r="Q28" s="84">
        <v>0</v>
      </c>
      <c r="R28" s="84">
        <v>1</v>
      </c>
      <c r="S28" s="84">
        <v>1</v>
      </c>
      <c r="T28" s="106"/>
      <c r="V28" s="87"/>
    </row>
    <row r="29" spans="1:22">
      <c r="A29" s="74" t="s">
        <v>262</v>
      </c>
      <c r="B29" s="75">
        <v>7</v>
      </c>
      <c r="C29" s="102" t="s">
        <v>637</v>
      </c>
      <c r="D29" s="92">
        <v>898</v>
      </c>
      <c r="F29" s="94" t="s">
        <v>505</v>
      </c>
      <c r="G29" s="79" t="s">
        <v>450</v>
      </c>
      <c r="H29" s="79"/>
      <c r="I29" s="84"/>
      <c r="J29" s="96"/>
      <c r="K29" s="84"/>
      <c r="L29" s="84"/>
      <c r="M29" s="84" t="s">
        <v>475</v>
      </c>
      <c r="N29" s="85">
        <v>96.6592427617</v>
      </c>
      <c r="O29" s="90">
        <v>9</v>
      </c>
      <c r="P29" s="84">
        <v>0</v>
      </c>
      <c r="Q29" s="84">
        <v>0</v>
      </c>
      <c r="R29" s="84">
        <v>1</v>
      </c>
      <c r="S29" s="84">
        <v>1</v>
      </c>
      <c r="T29" s="106"/>
      <c r="V29" s="87"/>
    </row>
    <row r="30" spans="1:22">
      <c r="A30" s="74" t="s">
        <v>262</v>
      </c>
      <c r="B30" s="75">
        <v>8</v>
      </c>
      <c r="C30" s="102" t="s">
        <v>638</v>
      </c>
      <c r="D30" s="92">
        <v>923</v>
      </c>
      <c r="F30" s="94" t="s">
        <v>505</v>
      </c>
      <c r="G30" s="79" t="s">
        <v>450</v>
      </c>
      <c r="H30" s="79"/>
      <c r="I30" s="84"/>
      <c r="J30" s="96"/>
      <c r="K30" s="84"/>
      <c r="L30" s="84"/>
      <c r="M30" s="84" t="s">
        <v>475</v>
      </c>
      <c r="N30" s="85">
        <v>98.049837486499996</v>
      </c>
      <c r="O30" s="90">
        <v>9</v>
      </c>
      <c r="P30" s="84">
        <v>0</v>
      </c>
      <c r="Q30" s="84">
        <v>0</v>
      </c>
      <c r="R30" s="84">
        <v>1</v>
      </c>
      <c r="S30" s="84">
        <v>1</v>
      </c>
      <c r="T30" s="106"/>
      <c r="V30" s="87"/>
    </row>
    <row r="31" spans="1:22">
      <c r="A31" s="74" t="s">
        <v>262</v>
      </c>
      <c r="B31" s="75">
        <v>9</v>
      </c>
      <c r="C31" s="102" t="s">
        <v>504</v>
      </c>
      <c r="D31" s="90">
        <v>665</v>
      </c>
      <c r="F31" s="94" t="s">
        <v>505</v>
      </c>
      <c r="G31" s="79" t="s">
        <v>450</v>
      </c>
      <c r="H31" s="79"/>
      <c r="I31" s="112"/>
      <c r="J31" s="113"/>
      <c r="K31" s="94"/>
      <c r="L31" s="94"/>
      <c r="M31" s="84" t="s">
        <v>475</v>
      </c>
      <c r="N31" s="85">
        <v>99.8496240602</v>
      </c>
      <c r="O31" s="90">
        <v>5</v>
      </c>
      <c r="P31" s="84">
        <v>0</v>
      </c>
      <c r="Q31" s="84">
        <v>0</v>
      </c>
      <c r="R31" s="84">
        <v>1</v>
      </c>
      <c r="S31" s="84">
        <v>1</v>
      </c>
    </row>
    <row r="32" spans="1:22">
      <c r="A32" s="74" t="s">
        <v>262</v>
      </c>
      <c r="B32" s="75">
        <v>10</v>
      </c>
      <c r="C32" s="102" t="s">
        <v>506</v>
      </c>
      <c r="D32" s="90">
        <v>849</v>
      </c>
      <c r="F32" s="94" t="s">
        <v>505</v>
      </c>
      <c r="G32" s="79" t="s">
        <v>450</v>
      </c>
      <c r="H32" s="79"/>
      <c r="I32" s="112"/>
      <c r="J32" s="113"/>
      <c r="K32" s="94"/>
      <c r="L32" s="94"/>
      <c r="M32" s="84" t="s">
        <v>475</v>
      </c>
      <c r="N32" s="85">
        <v>99.882214369799996</v>
      </c>
      <c r="O32" s="90">
        <v>5</v>
      </c>
      <c r="P32" s="84">
        <v>0</v>
      </c>
      <c r="Q32" s="84">
        <v>0</v>
      </c>
      <c r="R32" s="84">
        <v>1</v>
      </c>
      <c r="S32" s="84">
        <v>1</v>
      </c>
    </row>
    <row r="33" spans="1:19">
      <c r="A33" s="74" t="s">
        <v>262</v>
      </c>
      <c r="B33" s="75">
        <v>11</v>
      </c>
      <c r="C33" s="102" t="s">
        <v>507</v>
      </c>
      <c r="D33" s="90">
        <v>562</v>
      </c>
      <c r="F33" s="94" t="s">
        <v>505</v>
      </c>
      <c r="G33" s="79" t="s">
        <v>450</v>
      </c>
      <c r="H33" s="79"/>
      <c r="I33" s="112"/>
      <c r="J33" s="113"/>
      <c r="K33" s="94"/>
      <c r="L33" s="94"/>
      <c r="M33" s="84" t="s">
        <v>475</v>
      </c>
      <c r="N33" s="85">
        <v>89.857651245599996</v>
      </c>
      <c r="O33" s="90">
        <v>7</v>
      </c>
      <c r="P33" s="84">
        <v>0</v>
      </c>
      <c r="Q33" s="84">
        <v>0</v>
      </c>
      <c r="R33" s="84">
        <v>1</v>
      </c>
      <c r="S33" s="84">
        <v>1</v>
      </c>
    </row>
    <row r="34" spans="1:19">
      <c r="A34" s="74" t="s">
        <v>262</v>
      </c>
      <c r="B34" s="75">
        <v>12</v>
      </c>
      <c r="C34" s="102" t="s">
        <v>508</v>
      </c>
      <c r="D34" s="90">
        <v>1008</v>
      </c>
      <c r="F34" s="94" t="s">
        <v>505</v>
      </c>
      <c r="G34" s="79" t="s">
        <v>450</v>
      </c>
      <c r="H34" s="79"/>
      <c r="I34" s="112"/>
      <c r="J34" s="113"/>
      <c r="K34" s="94"/>
      <c r="L34" s="94"/>
      <c r="M34" s="84" t="s">
        <v>475</v>
      </c>
      <c r="N34" s="85">
        <v>95.634920634899999</v>
      </c>
      <c r="O34" s="90">
        <v>5</v>
      </c>
      <c r="P34" s="85">
        <v>4.8611111110999996</v>
      </c>
      <c r="Q34" s="84">
        <v>0</v>
      </c>
      <c r="R34" s="84">
        <v>1</v>
      </c>
      <c r="S34" s="84">
        <v>1</v>
      </c>
    </row>
    <row r="35" spans="1:19">
      <c r="A35" s="74" t="s">
        <v>262</v>
      </c>
      <c r="B35" s="75">
        <v>13</v>
      </c>
      <c r="C35" s="102" t="s">
        <v>509</v>
      </c>
      <c r="D35" s="90">
        <v>512</v>
      </c>
      <c r="F35" s="94" t="s">
        <v>505</v>
      </c>
      <c r="G35" s="79" t="s">
        <v>450</v>
      </c>
      <c r="H35" s="79"/>
      <c r="I35" s="112"/>
      <c r="J35" s="113"/>
      <c r="K35" s="94"/>
      <c r="L35" s="94"/>
      <c r="M35" s="84" t="s">
        <v>475</v>
      </c>
      <c r="N35" s="85">
        <v>99.8046875</v>
      </c>
      <c r="O35" s="90">
        <v>7</v>
      </c>
      <c r="P35" s="84">
        <v>0</v>
      </c>
      <c r="Q35" s="84">
        <v>0</v>
      </c>
      <c r="R35" s="84">
        <v>1</v>
      </c>
      <c r="S35" s="84">
        <v>1</v>
      </c>
    </row>
    <row r="36" spans="1:19">
      <c r="A36" s="74" t="s">
        <v>262</v>
      </c>
      <c r="B36" s="75">
        <v>14</v>
      </c>
      <c r="C36" s="102" t="s">
        <v>510</v>
      </c>
      <c r="D36" s="90">
        <v>546</v>
      </c>
      <c r="F36" s="94" t="s">
        <v>505</v>
      </c>
      <c r="G36" s="79" t="s">
        <v>450</v>
      </c>
      <c r="H36" s="79"/>
      <c r="I36" s="112"/>
      <c r="J36" s="113"/>
      <c r="K36" s="94"/>
      <c r="L36" s="94"/>
      <c r="M36" s="84" t="s">
        <v>475</v>
      </c>
      <c r="N36" s="85">
        <v>99.816849816800001</v>
      </c>
      <c r="O36" s="90">
        <v>6</v>
      </c>
      <c r="P36" s="84">
        <v>0</v>
      </c>
      <c r="Q36" s="84">
        <v>0</v>
      </c>
      <c r="R36" s="84">
        <v>1</v>
      </c>
      <c r="S36" s="84">
        <v>1</v>
      </c>
    </row>
    <row r="37" spans="1:19">
      <c r="A37" s="74" t="s">
        <v>262</v>
      </c>
      <c r="B37" s="75">
        <v>15</v>
      </c>
      <c r="C37" s="102" t="s">
        <v>511</v>
      </c>
      <c r="D37" s="90">
        <v>559</v>
      </c>
      <c r="F37" s="94" t="s">
        <v>505</v>
      </c>
      <c r="G37" s="79" t="s">
        <v>450</v>
      </c>
      <c r="H37" s="79"/>
      <c r="I37" s="112"/>
      <c r="J37" s="113"/>
      <c r="K37" s="94"/>
      <c r="L37" s="94"/>
      <c r="M37" s="84" t="s">
        <v>475</v>
      </c>
      <c r="N37" s="85">
        <v>99.821109123400007</v>
      </c>
      <c r="O37" s="90">
        <v>8</v>
      </c>
      <c r="P37" s="84">
        <v>0</v>
      </c>
      <c r="Q37" s="84">
        <v>0</v>
      </c>
      <c r="R37" s="84">
        <v>1</v>
      </c>
      <c r="S37" s="84">
        <v>1</v>
      </c>
    </row>
    <row r="38" spans="1:19">
      <c r="A38" s="74" t="s">
        <v>262</v>
      </c>
      <c r="B38" s="75">
        <v>16</v>
      </c>
      <c r="C38" s="102" t="s">
        <v>512</v>
      </c>
      <c r="D38" s="90">
        <v>861</v>
      </c>
      <c r="F38" s="94" t="s">
        <v>505</v>
      </c>
      <c r="G38" s="79" t="s">
        <v>450</v>
      </c>
      <c r="H38" s="79"/>
      <c r="I38" s="112"/>
      <c r="J38" s="113"/>
      <c r="K38" s="94"/>
      <c r="L38" s="94"/>
      <c r="M38" s="84" t="s">
        <v>475</v>
      </c>
      <c r="N38" s="85">
        <v>97.909407665499998</v>
      </c>
      <c r="O38" s="90">
        <v>8</v>
      </c>
      <c r="P38" s="84">
        <v>0</v>
      </c>
      <c r="Q38" s="84">
        <v>0</v>
      </c>
      <c r="R38" s="84">
        <v>1</v>
      </c>
      <c r="S38" s="84">
        <v>1</v>
      </c>
    </row>
    <row r="39" spans="1:19">
      <c r="A39" s="74" t="s">
        <v>262</v>
      </c>
      <c r="B39" s="75">
        <v>17</v>
      </c>
      <c r="C39" s="102" t="s">
        <v>513</v>
      </c>
      <c r="D39" s="90">
        <v>515</v>
      </c>
      <c r="F39" s="94" t="s">
        <v>505</v>
      </c>
      <c r="G39" s="79" t="s">
        <v>450</v>
      </c>
      <c r="H39" s="79"/>
      <c r="I39" s="112"/>
      <c r="J39" s="113"/>
      <c r="K39" s="94"/>
      <c r="L39" s="94"/>
      <c r="M39" s="84" t="s">
        <v>475</v>
      </c>
      <c r="N39" s="85">
        <v>91.456310679599994</v>
      </c>
      <c r="O39" s="90">
        <v>3</v>
      </c>
      <c r="P39" s="84">
        <v>0</v>
      </c>
      <c r="Q39" s="84">
        <v>0</v>
      </c>
      <c r="R39" s="84">
        <v>1</v>
      </c>
      <c r="S39" s="84">
        <v>1</v>
      </c>
    </row>
    <row r="40" spans="1:19">
      <c r="A40" s="74" t="s">
        <v>262</v>
      </c>
      <c r="B40" s="75">
        <v>18</v>
      </c>
      <c r="C40" s="102" t="s">
        <v>514</v>
      </c>
      <c r="D40" s="90">
        <v>532</v>
      </c>
      <c r="F40" s="94" t="s">
        <v>505</v>
      </c>
      <c r="G40" s="79" t="s">
        <v>450</v>
      </c>
      <c r="H40" s="79"/>
      <c r="I40" s="112"/>
      <c r="J40" s="113"/>
      <c r="K40" s="94"/>
      <c r="L40" s="94"/>
      <c r="M40" s="84" t="s">
        <v>475</v>
      </c>
      <c r="N40" s="85">
        <v>99.812030075199999</v>
      </c>
      <c r="O40" s="90">
        <v>7</v>
      </c>
      <c r="P40" s="84">
        <v>0</v>
      </c>
      <c r="Q40" s="84">
        <v>0</v>
      </c>
      <c r="R40" s="84">
        <v>1</v>
      </c>
      <c r="S40" s="84">
        <v>1</v>
      </c>
    </row>
    <row r="41" spans="1:19">
      <c r="A41" s="74" t="s">
        <v>262</v>
      </c>
      <c r="B41" s="75">
        <v>19</v>
      </c>
      <c r="C41" s="102" t="s">
        <v>515</v>
      </c>
      <c r="D41" s="90">
        <v>656</v>
      </c>
      <c r="F41" s="94" t="s">
        <v>505</v>
      </c>
      <c r="G41" s="79" t="s">
        <v>450</v>
      </c>
      <c r="H41" s="79"/>
      <c r="I41" s="112"/>
      <c r="J41" s="113"/>
      <c r="K41" s="94"/>
      <c r="L41" s="94"/>
      <c r="M41" s="84" t="s">
        <v>475</v>
      </c>
      <c r="N41" s="85">
        <v>99.847560975600004</v>
      </c>
      <c r="O41" s="90">
        <v>7</v>
      </c>
      <c r="P41" s="84">
        <v>0</v>
      </c>
      <c r="Q41" s="84">
        <v>0</v>
      </c>
      <c r="R41" s="84">
        <v>1</v>
      </c>
      <c r="S41" s="84">
        <v>1</v>
      </c>
    </row>
    <row r="42" spans="1:19">
      <c r="A42" s="74" t="s">
        <v>262</v>
      </c>
      <c r="B42" s="75">
        <v>20</v>
      </c>
      <c r="C42" s="102" t="s">
        <v>516</v>
      </c>
      <c r="D42" s="90">
        <v>562</v>
      </c>
      <c r="F42" s="94" t="s">
        <v>505</v>
      </c>
      <c r="G42" s="79" t="s">
        <v>450</v>
      </c>
      <c r="H42" s="79"/>
      <c r="I42" s="112"/>
      <c r="J42" s="113"/>
      <c r="K42" s="94"/>
      <c r="L42" s="94"/>
      <c r="M42" s="84" t="s">
        <v>475</v>
      </c>
      <c r="N42" s="85">
        <v>96.975088967999994</v>
      </c>
      <c r="O42" s="90">
        <v>8</v>
      </c>
      <c r="P42" s="84">
        <v>0</v>
      </c>
      <c r="Q42" s="84">
        <v>0</v>
      </c>
      <c r="R42" s="84">
        <v>1</v>
      </c>
      <c r="S42" s="84">
        <v>1</v>
      </c>
    </row>
    <row r="43" spans="1:19">
      <c r="A43" s="74" t="s">
        <v>262</v>
      </c>
      <c r="B43" s="75">
        <v>21</v>
      </c>
      <c r="C43" s="102" t="s">
        <v>517</v>
      </c>
      <c r="D43" s="90">
        <v>995</v>
      </c>
      <c r="F43" s="94" t="s">
        <v>505</v>
      </c>
      <c r="G43" s="79" t="s">
        <v>450</v>
      </c>
      <c r="H43" s="79"/>
      <c r="I43" s="112"/>
      <c r="J43" s="113"/>
      <c r="K43" s="94"/>
      <c r="L43" s="94"/>
      <c r="M43" s="84" t="s">
        <v>475</v>
      </c>
      <c r="N43" s="85">
        <v>90.050251256300001</v>
      </c>
      <c r="O43" s="90">
        <v>7</v>
      </c>
      <c r="P43" s="84">
        <v>0</v>
      </c>
      <c r="Q43" s="84">
        <v>0</v>
      </c>
      <c r="R43" s="84">
        <v>1</v>
      </c>
      <c r="S43" s="84">
        <v>1</v>
      </c>
    </row>
    <row r="44" spans="1:19">
      <c r="A44" s="74" t="s">
        <v>262</v>
      </c>
      <c r="B44" s="75">
        <v>22</v>
      </c>
      <c r="C44" s="102" t="s">
        <v>518</v>
      </c>
      <c r="D44" s="90">
        <v>581</v>
      </c>
      <c r="F44" s="94" t="s">
        <v>505</v>
      </c>
      <c r="G44" s="79" t="s">
        <v>450</v>
      </c>
      <c r="H44" s="79"/>
      <c r="I44" s="112"/>
      <c r="J44" s="113"/>
      <c r="K44" s="94"/>
      <c r="L44" s="94"/>
      <c r="M44" s="84" t="s">
        <v>475</v>
      </c>
      <c r="N44" s="85">
        <v>99.827882960400004</v>
      </c>
      <c r="O44" s="90">
        <v>4</v>
      </c>
      <c r="P44" s="84">
        <v>0</v>
      </c>
      <c r="Q44" s="84">
        <v>0</v>
      </c>
      <c r="R44" s="84">
        <v>1</v>
      </c>
      <c r="S44" s="84">
        <v>1</v>
      </c>
    </row>
    <row r="45" spans="1:19">
      <c r="A45" s="74" t="s">
        <v>262</v>
      </c>
      <c r="B45" s="75">
        <v>23</v>
      </c>
      <c r="C45" s="102" t="s">
        <v>519</v>
      </c>
      <c r="D45" s="90">
        <v>1405</v>
      </c>
      <c r="F45" s="94" t="s">
        <v>505</v>
      </c>
      <c r="G45" s="79" t="s">
        <v>450</v>
      </c>
      <c r="H45" s="79"/>
      <c r="I45" s="112"/>
      <c r="J45" s="113"/>
      <c r="K45" s="94"/>
      <c r="L45" s="94"/>
      <c r="M45" s="84" t="s">
        <v>475</v>
      </c>
      <c r="N45" s="85">
        <v>99.928825622800005</v>
      </c>
      <c r="O45" s="90">
        <v>7</v>
      </c>
      <c r="P45" s="84">
        <v>0</v>
      </c>
      <c r="Q45" s="84">
        <v>0</v>
      </c>
      <c r="R45" s="84">
        <v>1</v>
      </c>
      <c r="S45" s="84">
        <v>1</v>
      </c>
    </row>
    <row r="46" spans="1:19">
      <c r="A46" s="74" t="s">
        <v>262</v>
      </c>
      <c r="B46" s="75">
        <v>24</v>
      </c>
      <c r="C46" s="102" t="s">
        <v>520</v>
      </c>
      <c r="D46" s="90">
        <v>691</v>
      </c>
      <c r="F46" s="94" t="s">
        <v>505</v>
      </c>
      <c r="G46" s="79" t="s">
        <v>450</v>
      </c>
      <c r="H46" s="79"/>
      <c r="I46" s="112"/>
      <c r="J46" s="113"/>
      <c r="K46" s="94"/>
      <c r="L46" s="94"/>
      <c r="M46" s="84" t="s">
        <v>475</v>
      </c>
      <c r="N46" s="85">
        <v>99.8552821997</v>
      </c>
      <c r="O46" s="90">
        <v>9</v>
      </c>
      <c r="P46" s="84">
        <v>0</v>
      </c>
      <c r="Q46" s="84">
        <v>0</v>
      </c>
      <c r="R46" s="84">
        <v>1</v>
      </c>
      <c r="S46" s="84">
        <v>1</v>
      </c>
    </row>
    <row r="47" spans="1:19">
      <c r="A47" s="74" t="s">
        <v>262</v>
      </c>
      <c r="B47" s="75">
        <v>25</v>
      </c>
      <c r="C47" s="102" t="s">
        <v>521</v>
      </c>
      <c r="D47" s="90">
        <v>622</v>
      </c>
      <c r="F47" s="94" t="s">
        <v>505</v>
      </c>
      <c r="G47" s="79" t="s">
        <v>450</v>
      </c>
      <c r="H47" s="79"/>
      <c r="I47" s="112"/>
      <c r="J47" s="113"/>
      <c r="K47" s="94"/>
      <c r="L47" s="94"/>
      <c r="M47" s="84" t="s">
        <v>475</v>
      </c>
      <c r="N47" s="85">
        <v>99.839228295799998</v>
      </c>
      <c r="O47" s="90">
        <v>8</v>
      </c>
      <c r="P47" s="84">
        <v>0</v>
      </c>
      <c r="Q47" s="84">
        <v>0</v>
      </c>
      <c r="R47" s="84">
        <v>1</v>
      </c>
      <c r="S47" s="84">
        <v>1</v>
      </c>
    </row>
    <row r="48" spans="1:19">
      <c r="A48" s="74" t="s">
        <v>262</v>
      </c>
      <c r="B48" s="75">
        <v>26</v>
      </c>
      <c r="C48" s="102" t="s">
        <v>522</v>
      </c>
      <c r="D48" s="90">
        <v>538</v>
      </c>
      <c r="F48" s="94" t="s">
        <v>505</v>
      </c>
      <c r="G48" s="79" t="s">
        <v>450</v>
      </c>
      <c r="H48" s="79"/>
      <c r="I48" s="112"/>
      <c r="J48" s="113"/>
      <c r="K48" s="94"/>
      <c r="L48" s="94"/>
      <c r="M48" s="84" t="s">
        <v>475</v>
      </c>
      <c r="N48" s="85">
        <v>99.814126394100001</v>
      </c>
      <c r="O48" s="90">
        <v>9</v>
      </c>
      <c r="P48" s="84">
        <v>0</v>
      </c>
      <c r="Q48" s="84">
        <v>0</v>
      </c>
      <c r="R48" s="84">
        <v>1</v>
      </c>
      <c r="S48" s="84">
        <v>1</v>
      </c>
    </row>
    <row r="49" spans="1:19">
      <c r="A49" s="74" t="s">
        <v>262</v>
      </c>
      <c r="B49" s="75">
        <v>27</v>
      </c>
      <c r="C49" s="102" t="s">
        <v>523</v>
      </c>
      <c r="D49" s="90">
        <v>801</v>
      </c>
      <c r="F49" s="94" t="s">
        <v>505</v>
      </c>
      <c r="G49" s="79" t="s">
        <v>450</v>
      </c>
      <c r="H49" s="79"/>
      <c r="I49" s="112"/>
      <c r="J49" s="113"/>
      <c r="K49" s="94"/>
      <c r="L49" s="94"/>
      <c r="M49" s="84" t="s">
        <v>475</v>
      </c>
      <c r="N49" s="85">
        <v>97.752808988799998</v>
      </c>
      <c r="O49" s="90">
        <v>14</v>
      </c>
      <c r="P49" s="84">
        <v>0</v>
      </c>
      <c r="Q49" s="84">
        <v>0</v>
      </c>
      <c r="R49" s="98" t="s">
        <v>524</v>
      </c>
      <c r="S49" s="98" t="s">
        <v>524</v>
      </c>
    </row>
    <row r="50" spans="1:19">
      <c r="A50" s="74" t="s">
        <v>262</v>
      </c>
      <c r="B50" s="75">
        <v>28</v>
      </c>
      <c r="C50" s="102" t="s">
        <v>525</v>
      </c>
      <c r="D50" s="90">
        <v>604</v>
      </c>
      <c r="F50" s="94" t="s">
        <v>505</v>
      </c>
      <c r="G50" s="79" t="s">
        <v>450</v>
      </c>
      <c r="H50" s="79"/>
      <c r="I50" s="112"/>
      <c r="J50" s="113"/>
      <c r="K50" s="94"/>
      <c r="L50" s="94"/>
      <c r="M50" s="84" t="s">
        <v>475</v>
      </c>
      <c r="N50" s="85">
        <v>93.211920529799997</v>
      </c>
      <c r="O50" s="90">
        <v>5</v>
      </c>
      <c r="P50" s="84">
        <v>0</v>
      </c>
      <c r="Q50" s="84">
        <v>0</v>
      </c>
      <c r="R50" s="84">
        <v>1</v>
      </c>
      <c r="S50" s="84">
        <v>1</v>
      </c>
    </row>
    <row r="51" spans="1:19">
      <c r="A51" s="74" t="s">
        <v>262</v>
      </c>
      <c r="B51" s="75">
        <v>29</v>
      </c>
      <c r="C51" s="102" t="s">
        <v>526</v>
      </c>
      <c r="D51" s="90">
        <v>594</v>
      </c>
      <c r="F51" s="94" t="s">
        <v>505</v>
      </c>
      <c r="G51" s="79" t="s">
        <v>450</v>
      </c>
      <c r="H51" s="79"/>
      <c r="I51" s="112"/>
      <c r="J51" s="113"/>
      <c r="K51" s="94"/>
      <c r="L51" s="94"/>
      <c r="M51" s="84" t="s">
        <v>475</v>
      </c>
      <c r="N51" s="85">
        <v>83.333333333300004</v>
      </c>
      <c r="O51" s="90">
        <v>6</v>
      </c>
      <c r="P51" s="84">
        <v>0</v>
      </c>
      <c r="Q51" s="84">
        <v>0</v>
      </c>
      <c r="R51" s="84">
        <v>1</v>
      </c>
      <c r="S51" s="84">
        <v>1</v>
      </c>
    </row>
    <row r="52" spans="1:19">
      <c r="A52" s="74" t="s">
        <v>262</v>
      </c>
      <c r="B52" s="75">
        <v>30</v>
      </c>
      <c r="C52" s="102" t="s">
        <v>527</v>
      </c>
      <c r="D52" s="90">
        <v>513</v>
      </c>
      <c r="F52" s="94" t="s">
        <v>505</v>
      </c>
      <c r="G52" s="79" t="s">
        <v>450</v>
      </c>
      <c r="H52" s="79"/>
      <c r="I52" s="112"/>
      <c r="J52" s="113"/>
      <c r="K52" s="94"/>
      <c r="L52" s="94"/>
      <c r="M52" s="84" t="s">
        <v>475</v>
      </c>
      <c r="N52" s="85">
        <v>99.805068226100005</v>
      </c>
      <c r="O52" s="90">
        <v>11</v>
      </c>
      <c r="P52" s="84">
        <v>0</v>
      </c>
      <c r="Q52" s="84">
        <v>0</v>
      </c>
      <c r="R52" s="84">
        <v>1</v>
      </c>
      <c r="S52" s="84">
        <v>1</v>
      </c>
    </row>
    <row r="53" spans="1:19">
      <c r="A53" s="74" t="s">
        <v>262</v>
      </c>
      <c r="B53" s="75">
        <v>31</v>
      </c>
      <c r="C53" s="102" t="s">
        <v>528</v>
      </c>
      <c r="D53" s="90">
        <v>589</v>
      </c>
      <c r="F53" s="94" t="s">
        <v>505</v>
      </c>
      <c r="G53" s="79" t="s">
        <v>450</v>
      </c>
      <c r="H53" s="79"/>
      <c r="I53" s="112"/>
      <c r="J53" s="113"/>
      <c r="K53" s="94"/>
      <c r="L53" s="94"/>
      <c r="M53" s="84" t="s">
        <v>475</v>
      </c>
      <c r="N53" s="85">
        <v>97.792869269899995</v>
      </c>
      <c r="O53" s="90">
        <v>10.5</v>
      </c>
      <c r="P53" s="84">
        <v>0</v>
      </c>
      <c r="Q53" s="84">
        <v>0</v>
      </c>
      <c r="R53" s="84">
        <v>1</v>
      </c>
      <c r="S53" s="84">
        <v>1</v>
      </c>
    </row>
    <row r="54" spans="1:19">
      <c r="A54" s="74" t="s">
        <v>262</v>
      </c>
      <c r="B54" s="75">
        <v>32</v>
      </c>
      <c r="C54" s="102" t="s">
        <v>529</v>
      </c>
      <c r="D54" s="90">
        <v>1148</v>
      </c>
      <c r="F54" s="94" t="s">
        <v>505</v>
      </c>
      <c r="G54" s="79" t="s">
        <v>450</v>
      </c>
      <c r="H54" s="79"/>
      <c r="I54" s="112"/>
      <c r="J54" s="113"/>
      <c r="K54" s="94"/>
      <c r="L54" s="94"/>
      <c r="M54" s="84" t="s">
        <v>475</v>
      </c>
      <c r="N54" s="85">
        <v>95.557491289200001</v>
      </c>
      <c r="O54" s="90">
        <v>7</v>
      </c>
      <c r="P54" s="85">
        <v>8.2752613240000006</v>
      </c>
      <c r="Q54" s="84">
        <v>0</v>
      </c>
      <c r="R54" s="84">
        <v>1</v>
      </c>
      <c r="S54" s="84">
        <v>1</v>
      </c>
    </row>
    <row r="55" spans="1:19">
      <c r="A55" s="74" t="s">
        <v>262</v>
      </c>
      <c r="B55" s="75">
        <v>33</v>
      </c>
      <c r="C55" s="102" t="s">
        <v>530</v>
      </c>
      <c r="D55" s="90">
        <v>806</v>
      </c>
      <c r="F55" s="94" t="s">
        <v>505</v>
      </c>
      <c r="G55" s="79" t="s">
        <v>450</v>
      </c>
      <c r="H55" s="79"/>
      <c r="I55" s="112"/>
      <c r="J55" s="113"/>
      <c r="K55" s="94"/>
      <c r="L55" s="94"/>
      <c r="M55" s="84" t="s">
        <v>475</v>
      </c>
      <c r="N55" s="85">
        <v>99.875930521100003</v>
      </c>
      <c r="O55" s="90">
        <v>10</v>
      </c>
      <c r="P55" s="84">
        <v>0</v>
      </c>
      <c r="Q55" s="84">
        <v>0</v>
      </c>
      <c r="R55" s="84">
        <v>1</v>
      </c>
      <c r="S55" s="84">
        <v>1</v>
      </c>
    </row>
    <row r="56" spans="1:19">
      <c r="A56" s="74" t="s">
        <v>262</v>
      </c>
      <c r="B56" s="75">
        <v>34</v>
      </c>
      <c r="C56" s="102" t="s">
        <v>531</v>
      </c>
      <c r="D56" s="90">
        <v>1696</v>
      </c>
      <c r="F56" s="94" t="s">
        <v>505</v>
      </c>
      <c r="G56" s="79" t="s">
        <v>450</v>
      </c>
      <c r="H56" s="79"/>
      <c r="I56" s="112"/>
      <c r="J56" s="113"/>
      <c r="K56" s="94"/>
      <c r="L56" s="94"/>
      <c r="M56" s="84" t="s">
        <v>475</v>
      </c>
      <c r="N56" s="85">
        <v>99.941037735799995</v>
      </c>
      <c r="O56" s="90">
        <v>8</v>
      </c>
      <c r="P56" s="84">
        <v>0</v>
      </c>
      <c r="Q56" s="84">
        <v>0</v>
      </c>
      <c r="R56" s="84">
        <v>1</v>
      </c>
      <c r="S56" s="84">
        <v>1</v>
      </c>
    </row>
    <row r="57" spans="1:19">
      <c r="A57" s="74" t="s">
        <v>262</v>
      </c>
      <c r="B57" s="75">
        <v>35</v>
      </c>
      <c r="C57" s="102" t="s">
        <v>532</v>
      </c>
      <c r="D57" s="90">
        <v>583</v>
      </c>
      <c r="F57" s="94" t="s">
        <v>505</v>
      </c>
      <c r="G57" s="79" t="s">
        <v>450</v>
      </c>
      <c r="H57" s="79"/>
      <c r="I57" s="112"/>
      <c r="J57" s="113"/>
      <c r="K57" s="94"/>
      <c r="L57" s="94"/>
      <c r="M57" s="84" t="s">
        <v>475</v>
      </c>
      <c r="N57" s="85">
        <v>99.828473413400005</v>
      </c>
      <c r="O57" s="90">
        <v>5.5</v>
      </c>
      <c r="P57" s="84">
        <v>0</v>
      </c>
      <c r="Q57" s="84">
        <v>0</v>
      </c>
      <c r="R57" s="84">
        <v>1</v>
      </c>
      <c r="S57" s="84">
        <v>1</v>
      </c>
    </row>
    <row r="58" spans="1:19">
      <c r="A58" s="74" t="s">
        <v>262</v>
      </c>
      <c r="B58" s="75">
        <v>36</v>
      </c>
      <c r="C58" s="102" t="s">
        <v>533</v>
      </c>
      <c r="D58" s="90">
        <v>762</v>
      </c>
      <c r="F58" s="94" t="s">
        <v>505</v>
      </c>
      <c r="G58" s="79" t="s">
        <v>450</v>
      </c>
      <c r="H58" s="79"/>
      <c r="I58" s="112"/>
      <c r="J58" s="113"/>
      <c r="K58" s="94"/>
      <c r="L58" s="94"/>
      <c r="M58" s="84" t="s">
        <v>475</v>
      </c>
      <c r="N58" s="85">
        <v>99.868766404200002</v>
      </c>
      <c r="O58" s="90">
        <v>7</v>
      </c>
      <c r="P58" s="84">
        <v>0</v>
      </c>
      <c r="Q58" s="84">
        <v>0</v>
      </c>
      <c r="R58" s="84">
        <v>1</v>
      </c>
      <c r="S58" s="84">
        <v>1</v>
      </c>
    </row>
    <row r="59" spans="1:19">
      <c r="A59" s="74" t="s">
        <v>262</v>
      </c>
      <c r="B59" s="75">
        <v>37</v>
      </c>
      <c r="C59" s="102" t="s">
        <v>534</v>
      </c>
      <c r="D59" s="90">
        <v>578</v>
      </c>
      <c r="F59" s="94" t="s">
        <v>505</v>
      </c>
      <c r="G59" s="79" t="s">
        <v>450</v>
      </c>
      <c r="H59" s="79"/>
      <c r="I59" s="112"/>
      <c r="J59" s="113"/>
      <c r="K59" s="94"/>
      <c r="L59" s="94"/>
      <c r="M59" s="84" t="s">
        <v>475</v>
      </c>
      <c r="N59" s="85">
        <v>99.826989619399995</v>
      </c>
      <c r="O59" s="90">
        <v>5</v>
      </c>
      <c r="P59" s="84">
        <v>0</v>
      </c>
      <c r="Q59" s="84">
        <v>0</v>
      </c>
      <c r="R59" s="84">
        <v>1</v>
      </c>
      <c r="S59" s="84">
        <v>1</v>
      </c>
    </row>
    <row r="60" spans="1:19">
      <c r="A60" s="74" t="s">
        <v>262</v>
      </c>
      <c r="B60" s="75">
        <v>38</v>
      </c>
      <c r="C60" s="102" t="s">
        <v>535</v>
      </c>
      <c r="D60" s="90">
        <v>538</v>
      </c>
      <c r="F60" s="94" t="s">
        <v>505</v>
      </c>
      <c r="G60" s="79" t="s">
        <v>450</v>
      </c>
      <c r="H60" s="79"/>
      <c r="I60" s="112"/>
      <c r="J60" s="113"/>
      <c r="K60" s="94"/>
      <c r="L60" s="94"/>
      <c r="M60" s="84" t="s">
        <v>475</v>
      </c>
      <c r="N60" s="85">
        <v>99.814126394100001</v>
      </c>
      <c r="O60" s="90">
        <v>9</v>
      </c>
      <c r="P60" s="84">
        <v>0</v>
      </c>
      <c r="Q60" s="84">
        <v>0</v>
      </c>
      <c r="R60" s="84">
        <v>1</v>
      </c>
      <c r="S60" s="84">
        <v>1</v>
      </c>
    </row>
    <row r="61" spans="1:19">
      <c r="A61" s="74" t="s">
        <v>262</v>
      </c>
      <c r="B61" s="75">
        <v>39</v>
      </c>
      <c r="C61" s="102" t="s">
        <v>536</v>
      </c>
      <c r="D61" s="90">
        <v>927</v>
      </c>
      <c r="F61" s="94" t="s">
        <v>505</v>
      </c>
      <c r="G61" s="79" t="s">
        <v>450</v>
      </c>
      <c r="H61" s="79"/>
      <c r="I61" s="112"/>
      <c r="J61" s="113"/>
      <c r="K61" s="94"/>
      <c r="L61" s="94"/>
      <c r="M61" s="84" t="s">
        <v>475</v>
      </c>
      <c r="N61" s="85">
        <v>97.195253505899998</v>
      </c>
      <c r="O61" s="90">
        <v>8</v>
      </c>
      <c r="P61" s="84">
        <v>0</v>
      </c>
      <c r="Q61" s="84">
        <v>0</v>
      </c>
      <c r="R61" s="84">
        <v>1</v>
      </c>
      <c r="S61" s="84">
        <v>1</v>
      </c>
    </row>
    <row r="62" spans="1:19">
      <c r="A62" s="74" t="s">
        <v>262</v>
      </c>
      <c r="B62" s="75">
        <v>40</v>
      </c>
      <c r="C62" s="102" t="s">
        <v>537</v>
      </c>
      <c r="D62" s="90">
        <v>523</v>
      </c>
      <c r="F62" s="94" t="s">
        <v>505</v>
      </c>
      <c r="G62" s="79" t="s">
        <v>450</v>
      </c>
      <c r="H62" s="79"/>
      <c r="I62" s="112"/>
      <c r="J62" s="113"/>
      <c r="K62" s="94"/>
      <c r="L62" s="94"/>
      <c r="M62" s="84" t="s">
        <v>475</v>
      </c>
      <c r="N62" s="85">
        <v>94.455066921599993</v>
      </c>
      <c r="O62" s="90">
        <v>6</v>
      </c>
      <c r="P62" s="84">
        <v>0</v>
      </c>
      <c r="Q62" s="84">
        <v>0</v>
      </c>
      <c r="R62" s="84">
        <v>1</v>
      </c>
      <c r="S62" s="84">
        <v>1</v>
      </c>
    </row>
    <row r="63" spans="1:19">
      <c r="A63" s="74" t="s">
        <v>262</v>
      </c>
      <c r="B63" s="75">
        <v>41</v>
      </c>
      <c r="C63" s="102" t="s">
        <v>538</v>
      </c>
      <c r="D63" s="90">
        <v>819</v>
      </c>
      <c r="F63" s="94" t="s">
        <v>505</v>
      </c>
      <c r="G63" s="79" t="s">
        <v>450</v>
      </c>
      <c r="H63" s="79"/>
      <c r="I63" s="112"/>
      <c r="J63" s="113"/>
      <c r="K63" s="94"/>
      <c r="L63" s="94"/>
      <c r="M63" s="84" t="s">
        <v>475</v>
      </c>
      <c r="N63" s="85">
        <v>97.557997557999997</v>
      </c>
      <c r="O63" s="90">
        <v>15</v>
      </c>
      <c r="P63" s="84">
        <v>0</v>
      </c>
      <c r="Q63" s="84">
        <v>0</v>
      </c>
      <c r="R63" s="98" t="s">
        <v>524</v>
      </c>
      <c r="S63" s="98" t="s">
        <v>524</v>
      </c>
    </row>
    <row r="64" spans="1:19">
      <c r="A64" s="74" t="s">
        <v>262</v>
      </c>
      <c r="B64" s="75">
        <v>42</v>
      </c>
      <c r="C64" s="102" t="s">
        <v>539</v>
      </c>
      <c r="D64" s="90">
        <v>1130</v>
      </c>
      <c r="F64" s="94" t="s">
        <v>505</v>
      </c>
      <c r="G64" s="79" t="s">
        <v>450</v>
      </c>
      <c r="H64" s="79"/>
      <c r="I64" s="112"/>
      <c r="J64" s="113"/>
      <c r="K64" s="94"/>
      <c r="L64" s="94"/>
      <c r="M64" s="84" t="s">
        <v>475</v>
      </c>
      <c r="N64" s="85">
        <v>99.9115044248</v>
      </c>
      <c r="O64" s="90">
        <v>7</v>
      </c>
      <c r="P64" s="84">
        <v>0</v>
      </c>
      <c r="Q64" s="84">
        <v>0</v>
      </c>
      <c r="R64" s="84">
        <v>1</v>
      </c>
      <c r="S64" s="84">
        <v>1</v>
      </c>
    </row>
    <row r="65" spans="1:22">
      <c r="A65" s="74" t="s">
        <v>262</v>
      </c>
      <c r="B65" s="75">
        <v>43</v>
      </c>
      <c r="C65" s="102" t="s">
        <v>540</v>
      </c>
      <c r="D65" s="90">
        <v>558</v>
      </c>
      <c r="F65" s="94" t="s">
        <v>505</v>
      </c>
      <c r="G65" s="79" t="s">
        <v>450</v>
      </c>
      <c r="H65" s="79"/>
      <c r="I65" s="112"/>
      <c r="J65" s="113"/>
      <c r="K65" s="94"/>
      <c r="L65" s="94"/>
      <c r="M65" s="84" t="s">
        <v>475</v>
      </c>
      <c r="N65" s="85">
        <v>99.820788530499996</v>
      </c>
      <c r="O65" s="90">
        <v>7</v>
      </c>
      <c r="P65" s="84">
        <v>0</v>
      </c>
      <c r="Q65" s="84">
        <v>0</v>
      </c>
      <c r="R65" s="84">
        <v>1</v>
      </c>
      <c r="S65" s="84">
        <v>1</v>
      </c>
    </row>
    <row r="66" spans="1:22">
      <c r="A66" s="74" t="s">
        <v>262</v>
      </c>
      <c r="B66" s="75">
        <v>44</v>
      </c>
      <c r="C66" s="102" t="s">
        <v>541</v>
      </c>
      <c r="D66" s="90">
        <v>528</v>
      </c>
      <c r="F66" s="94" t="s">
        <v>505</v>
      </c>
      <c r="G66" s="79" t="s">
        <v>450</v>
      </c>
      <c r="H66" s="79"/>
      <c r="I66" s="112"/>
      <c r="J66" s="113"/>
      <c r="K66" s="94"/>
      <c r="L66" s="94"/>
      <c r="M66" s="84" t="s">
        <v>475</v>
      </c>
      <c r="N66" s="85">
        <v>97.727272727300004</v>
      </c>
      <c r="O66" s="90">
        <v>11</v>
      </c>
      <c r="P66" s="84">
        <v>0</v>
      </c>
      <c r="Q66" s="84">
        <v>0</v>
      </c>
      <c r="R66" s="84">
        <v>1</v>
      </c>
      <c r="S66" s="84">
        <v>1</v>
      </c>
    </row>
    <row r="67" spans="1:22">
      <c r="A67" s="74" t="s">
        <v>262</v>
      </c>
      <c r="B67" s="75">
        <v>45</v>
      </c>
      <c r="C67" s="102" t="s">
        <v>639</v>
      </c>
      <c r="D67" s="92">
        <v>1102</v>
      </c>
      <c r="F67" s="94" t="s">
        <v>543</v>
      </c>
      <c r="G67" s="79" t="s">
        <v>450</v>
      </c>
      <c r="H67" s="79"/>
      <c r="I67" s="84"/>
      <c r="J67" s="96"/>
      <c r="K67" s="84"/>
      <c r="L67" s="84"/>
      <c r="M67" s="84" t="s">
        <v>475</v>
      </c>
      <c r="N67" s="85">
        <v>98.275862068999999</v>
      </c>
      <c r="O67" s="90">
        <v>9</v>
      </c>
      <c r="P67" s="85">
        <v>22.232304900199999</v>
      </c>
      <c r="Q67" s="84">
        <v>0</v>
      </c>
      <c r="R67" s="84">
        <v>1</v>
      </c>
      <c r="S67" s="84">
        <v>1</v>
      </c>
      <c r="T67" s="106"/>
      <c r="V67" s="87"/>
    </row>
    <row r="68" spans="1:22">
      <c r="A68" s="74" t="s">
        <v>262</v>
      </c>
      <c r="B68" s="75">
        <v>46</v>
      </c>
      <c r="C68" s="102" t="s">
        <v>640</v>
      </c>
      <c r="D68" s="92">
        <v>1148</v>
      </c>
      <c r="F68" s="94" t="s">
        <v>543</v>
      </c>
      <c r="G68" s="79" t="s">
        <v>450</v>
      </c>
      <c r="H68" s="79"/>
      <c r="I68" s="84"/>
      <c r="J68" s="96"/>
      <c r="K68" s="84"/>
      <c r="L68" s="84"/>
      <c r="M68" s="84" t="s">
        <v>475</v>
      </c>
      <c r="N68" s="85">
        <v>97.560975609799996</v>
      </c>
      <c r="O68" s="90">
        <v>7</v>
      </c>
      <c r="P68" s="84">
        <v>0</v>
      </c>
      <c r="Q68" s="84">
        <v>0</v>
      </c>
      <c r="R68" s="84">
        <v>1</v>
      </c>
      <c r="S68" s="84">
        <v>1</v>
      </c>
      <c r="T68" s="106"/>
      <c r="V68" s="87"/>
    </row>
    <row r="69" spans="1:22">
      <c r="A69" s="74" t="s">
        <v>262</v>
      </c>
      <c r="B69" s="75">
        <v>47</v>
      </c>
      <c r="C69" s="102" t="s">
        <v>641</v>
      </c>
      <c r="D69" s="92">
        <v>1181</v>
      </c>
      <c r="F69" s="94" t="s">
        <v>543</v>
      </c>
      <c r="G69" s="79" t="s">
        <v>450</v>
      </c>
      <c r="H69" s="79"/>
      <c r="I69" s="84"/>
      <c r="J69" s="96"/>
      <c r="K69" s="84"/>
      <c r="L69" s="84"/>
      <c r="M69" s="84" t="s">
        <v>475</v>
      </c>
      <c r="N69" s="85">
        <v>98.137171888200001</v>
      </c>
      <c r="O69" s="90">
        <v>5</v>
      </c>
      <c r="P69" s="85">
        <v>5.5884843353000004</v>
      </c>
      <c r="Q69" s="84">
        <v>0</v>
      </c>
      <c r="R69" s="84">
        <v>1</v>
      </c>
      <c r="S69" s="84">
        <v>1</v>
      </c>
      <c r="T69" s="106"/>
      <c r="V69" s="87"/>
    </row>
    <row r="70" spans="1:22">
      <c r="A70" s="74" t="s">
        <v>262</v>
      </c>
      <c r="B70" s="75">
        <v>48</v>
      </c>
      <c r="C70" s="102" t="s">
        <v>642</v>
      </c>
      <c r="D70" s="92">
        <v>1488</v>
      </c>
      <c r="F70" s="94" t="s">
        <v>543</v>
      </c>
      <c r="G70" s="79" t="s">
        <v>450</v>
      </c>
      <c r="H70" s="79"/>
      <c r="I70" s="84"/>
      <c r="J70" s="96"/>
      <c r="K70" s="84"/>
      <c r="L70" s="84"/>
      <c r="M70" s="84" t="s">
        <v>475</v>
      </c>
      <c r="N70" s="85">
        <v>93.077956989200004</v>
      </c>
      <c r="O70" s="90">
        <v>4</v>
      </c>
      <c r="P70" s="84">
        <v>0</v>
      </c>
      <c r="Q70" s="84">
        <v>0</v>
      </c>
      <c r="R70" s="84">
        <v>1</v>
      </c>
      <c r="S70" s="84">
        <v>1</v>
      </c>
      <c r="T70" s="106"/>
      <c r="V70" s="87"/>
    </row>
    <row r="71" spans="1:22">
      <c r="A71" s="74" t="s">
        <v>262</v>
      </c>
      <c r="B71" s="75">
        <v>49</v>
      </c>
      <c r="C71" s="102" t="s">
        <v>643</v>
      </c>
      <c r="D71" s="92">
        <v>2623</v>
      </c>
      <c r="F71" s="94" t="s">
        <v>543</v>
      </c>
      <c r="G71" s="79" t="s">
        <v>450</v>
      </c>
      <c r="H71" s="79"/>
      <c r="I71" s="84"/>
      <c r="J71" s="96"/>
      <c r="K71" s="84"/>
      <c r="L71" s="84"/>
      <c r="M71" s="84" t="s">
        <v>475</v>
      </c>
      <c r="N71" s="85">
        <v>95.6538314907</v>
      </c>
      <c r="O71" s="90">
        <v>8</v>
      </c>
      <c r="P71" s="85">
        <v>25.733892489500001</v>
      </c>
      <c r="Q71" s="84">
        <v>0</v>
      </c>
      <c r="R71" s="84">
        <v>1</v>
      </c>
      <c r="S71" s="84">
        <v>1</v>
      </c>
      <c r="T71" s="106"/>
      <c r="V71" s="87"/>
    </row>
    <row r="72" spans="1:22">
      <c r="A72" s="74" t="s">
        <v>262</v>
      </c>
      <c r="B72" s="75">
        <v>50</v>
      </c>
      <c r="C72" s="102" t="s">
        <v>644</v>
      </c>
      <c r="D72" s="92">
        <v>567</v>
      </c>
      <c r="F72" s="94" t="s">
        <v>543</v>
      </c>
      <c r="G72" s="79" t="s">
        <v>450</v>
      </c>
      <c r="H72" s="79"/>
      <c r="I72" s="84"/>
      <c r="J72" s="96"/>
      <c r="K72" s="84"/>
      <c r="L72" s="84"/>
      <c r="M72" s="84" t="s">
        <v>475</v>
      </c>
      <c r="N72" s="85">
        <v>99.823633157000003</v>
      </c>
      <c r="O72" s="90">
        <v>5</v>
      </c>
      <c r="P72" s="84"/>
      <c r="Q72" s="84"/>
      <c r="R72" s="84">
        <v>1</v>
      </c>
      <c r="S72" s="84">
        <v>1</v>
      </c>
      <c r="T72" s="106"/>
      <c r="V72" s="87"/>
    </row>
    <row r="73" spans="1:22">
      <c r="A73" s="74" t="s">
        <v>262</v>
      </c>
      <c r="B73" s="75">
        <v>51</v>
      </c>
      <c r="C73" s="102" t="s">
        <v>542</v>
      </c>
      <c r="D73" s="90">
        <v>273</v>
      </c>
      <c r="F73" s="94" t="s">
        <v>543</v>
      </c>
      <c r="G73" s="79" t="s">
        <v>450</v>
      </c>
      <c r="H73" s="79"/>
      <c r="I73" s="112"/>
      <c r="J73" s="113"/>
      <c r="K73" s="94"/>
      <c r="L73" s="94"/>
      <c r="M73" s="84" t="s">
        <v>475</v>
      </c>
      <c r="N73" s="85">
        <v>81.318681318700001</v>
      </c>
      <c r="O73" s="90">
        <v>8</v>
      </c>
      <c r="P73" s="84">
        <v>0</v>
      </c>
      <c r="Q73" s="84">
        <v>0</v>
      </c>
      <c r="R73" s="84">
        <v>1</v>
      </c>
      <c r="S73" s="84">
        <v>1</v>
      </c>
    </row>
    <row r="74" spans="1:22">
      <c r="A74" s="74" t="s">
        <v>262</v>
      </c>
      <c r="B74" s="75">
        <v>52</v>
      </c>
      <c r="C74" s="102" t="s">
        <v>544</v>
      </c>
      <c r="D74" s="90">
        <v>778</v>
      </c>
      <c r="F74" s="94" t="s">
        <v>543</v>
      </c>
      <c r="G74" s="79" t="s">
        <v>450</v>
      </c>
      <c r="H74" s="79"/>
      <c r="I74" s="112"/>
      <c r="J74" s="113"/>
      <c r="K74" s="94"/>
      <c r="L74" s="94"/>
      <c r="M74" s="84" t="s">
        <v>475</v>
      </c>
      <c r="N74" s="85">
        <v>99.871465295600004</v>
      </c>
      <c r="O74" s="90">
        <v>17</v>
      </c>
      <c r="P74" s="85">
        <v>25.706940874000001</v>
      </c>
      <c r="Q74" s="84">
        <v>0</v>
      </c>
      <c r="R74" s="98" t="s">
        <v>524</v>
      </c>
      <c r="S74" s="98" t="s">
        <v>524</v>
      </c>
    </row>
    <row r="75" spans="1:22">
      <c r="A75" s="74" t="s">
        <v>262</v>
      </c>
      <c r="B75" s="75">
        <v>53</v>
      </c>
      <c r="C75" s="102" t="s">
        <v>545</v>
      </c>
      <c r="D75" s="90">
        <v>466</v>
      </c>
      <c r="F75" s="94" t="s">
        <v>543</v>
      </c>
      <c r="G75" s="79" t="s">
        <v>450</v>
      </c>
      <c r="H75" s="79"/>
      <c r="I75" s="112"/>
      <c r="J75" s="113"/>
      <c r="K75" s="94"/>
      <c r="L75" s="94"/>
      <c r="M75" s="84" t="s">
        <v>475</v>
      </c>
      <c r="N75" s="85">
        <v>60.300429184499997</v>
      </c>
      <c r="O75" s="90">
        <v>6</v>
      </c>
      <c r="P75" s="84">
        <v>0</v>
      </c>
      <c r="Q75" s="84">
        <v>0</v>
      </c>
      <c r="R75" s="84">
        <v>1</v>
      </c>
      <c r="S75" s="84">
        <v>1</v>
      </c>
    </row>
    <row r="76" spans="1:22">
      <c r="A76" s="74" t="s">
        <v>262</v>
      </c>
      <c r="B76" s="75">
        <v>54</v>
      </c>
      <c r="C76" s="102" t="s">
        <v>546</v>
      </c>
      <c r="D76" s="90">
        <v>777</v>
      </c>
      <c r="F76" s="94" t="s">
        <v>543</v>
      </c>
      <c r="G76" s="79" t="s">
        <v>450</v>
      </c>
      <c r="H76" s="79"/>
      <c r="I76" s="112"/>
      <c r="J76" s="113"/>
      <c r="K76" s="94"/>
      <c r="L76" s="94"/>
      <c r="M76" s="84" t="s">
        <v>475</v>
      </c>
      <c r="N76" s="85">
        <v>99.871299871299996</v>
      </c>
      <c r="O76" s="90">
        <v>10</v>
      </c>
      <c r="P76" s="84">
        <v>0</v>
      </c>
      <c r="Q76" s="84">
        <v>0</v>
      </c>
      <c r="R76" s="84">
        <v>1</v>
      </c>
      <c r="S76" s="84">
        <v>1</v>
      </c>
    </row>
    <row r="77" spans="1:22">
      <c r="A77" s="74" t="s">
        <v>262</v>
      </c>
      <c r="B77" s="75">
        <v>55</v>
      </c>
      <c r="C77" s="102" t="s">
        <v>547</v>
      </c>
      <c r="D77" s="90">
        <v>298</v>
      </c>
      <c r="F77" s="94" t="s">
        <v>543</v>
      </c>
      <c r="G77" s="79" t="s">
        <v>450</v>
      </c>
      <c r="H77" s="79"/>
      <c r="I77" s="112"/>
      <c r="J77" s="113"/>
      <c r="K77" s="94"/>
      <c r="L77" s="94"/>
      <c r="M77" s="84" t="s">
        <v>475</v>
      </c>
      <c r="N77" s="85">
        <v>99.664429530199996</v>
      </c>
      <c r="O77" s="90">
        <v>6</v>
      </c>
      <c r="P77" s="85">
        <v>19.798657718099999</v>
      </c>
      <c r="Q77" s="84">
        <v>0</v>
      </c>
      <c r="R77" s="84">
        <v>1</v>
      </c>
      <c r="S77" s="84">
        <v>1</v>
      </c>
    </row>
    <row r="78" spans="1:22">
      <c r="A78" s="74" t="s">
        <v>262</v>
      </c>
      <c r="B78" s="75">
        <v>56</v>
      </c>
      <c r="C78" s="102" t="s">
        <v>548</v>
      </c>
      <c r="D78" s="90">
        <v>735</v>
      </c>
      <c r="F78" s="94" t="s">
        <v>543</v>
      </c>
      <c r="G78" s="79" t="s">
        <v>450</v>
      </c>
      <c r="H78" s="79"/>
      <c r="I78" s="112"/>
      <c r="J78" s="113"/>
      <c r="K78" s="94"/>
      <c r="L78" s="94"/>
      <c r="M78" s="84" t="s">
        <v>475</v>
      </c>
      <c r="N78" s="85">
        <v>99.863945578200003</v>
      </c>
      <c r="O78" s="90">
        <v>9</v>
      </c>
      <c r="P78" s="84">
        <v>0</v>
      </c>
      <c r="Q78" s="84">
        <v>0</v>
      </c>
      <c r="R78" s="84">
        <v>1</v>
      </c>
      <c r="S78" s="84">
        <v>1</v>
      </c>
    </row>
    <row r="79" spans="1:22">
      <c r="A79" s="74" t="s">
        <v>262</v>
      </c>
      <c r="B79" s="75">
        <v>57</v>
      </c>
      <c r="C79" s="102" t="s">
        <v>549</v>
      </c>
      <c r="D79" s="90">
        <v>673</v>
      </c>
      <c r="F79" s="94" t="s">
        <v>543</v>
      </c>
      <c r="G79" s="79" t="s">
        <v>450</v>
      </c>
      <c r="H79" s="79"/>
      <c r="I79" s="112"/>
      <c r="J79" s="113"/>
      <c r="K79" s="94"/>
      <c r="L79" s="94"/>
      <c r="M79" s="84" t="s">
        <v>475</v>
      </c>
      <c r="N79" s="85">
        <v>98.811292719199997</v>
      </c>
      <c r="O79" s="90">
        <v>5</v>
      </c>
      <c r="P79" s="84">
        <v>0</v>
      </c>
      <c r="Q79" s="84">
        <v>0</v>
      </c>
      <c r="R79" s="84">
        <v>1</v>
      </c>
      <c r="S79" s="84">
        <v>1</v>
      </c>
    </row>
    <row r="80" spans="1:22">
      <c r="A80" s="74" t="s">
        <v>262</v>
      </c>
      <c r="B80" s="75">
        <v>58</v>
      </c>
      <c r="C80" s="102" t="s">
        <v>550</v>
      </c>
      <c r="D80" s="90">
        <v>316</v>
      </c>
      <c r="F80" s="94" t="s">
        <v>543</v>
      </c>
      <c r="G80" s="79" t="s">
        <v>450</v>
      </c>
      <c r="H80" s="79"/>
      <c r="I80" s="112"/>
      <c r="J80" s="113"/>
      <c r="K80" s="94"/>
      <c r="L80" s="94"/>
      <c r="M80" s="84" t="s">
        <v>475</v>
      </c>
      <c r="N80" s="85">
        <v>99.367088607599996</v>
      </c>
      <c r="O80" s="90">
        <v>6</v>
      </c>
      <c r="P80" s="85">
        <v>22.468354430400002</v>
      </c>
      <c r="Q80" s="84">
        <v>0</v>
      </c>
      <c r="R80" s="84">
        <v>1</v>
      </c>
      <c r="S80" s="84">
        <v>1</v>
      </c>
    </row>
    <row r="81" spans="1:19">
      <c r="A81" s="74" t="s">
        <v>262</v>
      </c>
      <c r="B81" s="75">
        <v>59</v>
      </c>
      <c r="C81" s="102" t="s">
        <v>551</v>
      </c>
      <c r="D81" s="90">
        <v>396</v>
      </c>
      <c r="F81" s="94" t="s">
        <v>543</v>
      </c>
      <c r="G81" s="79" t="s">
        <v>450</v>
      </c>
      <c r="H81" s="79"/>
      <c r="I81" s="112"/>
      <c r="J81" s="113"/>
      <c r="K81" s="94"/>
      <c r="L81" s="94"/>
      <c r="M81" s="84" t="s">
        <v>475</v>
      </c>
      <c r="N81" s="85">
        <v>99.747474747499993</v>
      </c>
      <c r="O81" s="90">
        <v>6</v>
      </c>
      <c r="P81" s="84">
        <v>0</v>
      </c>
      <c r="Q81" s="84">
        <v>0</v>
      </c>
      <c r="R81" s="84">
        <v>1</v>
      </c>
      <c r="S81" s="84">
        <v>1</v>
      </c>
    </row>
    <row r="82" spans="1:19">
      <c r="A82" s="74" t="s">
        <v>262</v>
      </c>
      <c r="B82" s="75">
        <v>60</v>
      </c>
      <c r="C82" s="102" t="s">
        <v>552</v>
      </c>
      <c r="D82" s="90">
        <v>465</v>
      </c>
      <c r="F82" s="94" t="s">
        <v>543</v>
      </c>
      <c r="G82" s="79" t="s">
        <v>450</v>
      </c>
      <c r="H82" s="79"/>
      <c r="I82" s="112"/>
      <c r="J82" s="113"/>
      <c r="K82" s="94"/>
      <c r="L82" s="94"/>
      <c r="M82" s="84" t="s">
        <v>475</v>
      </c>
      <c r="N82" s="85">
        <v>99.784946236600007</v>
      </c>
      <c r="O82" s="90">
        <v>17</v>
      </c>
      <c r="P82" s="85">
        <v>16.9892473118</v>
      </c>
      <c r="Q82" s="84">
        <v>0</v>
      </c>
      <c r="R82" s="84">
        <v>1</v>
      </c>
      <c r="S82" s="114" t="s">
        <v>524</v>
      </c>
    </row>
    <row r="83" spans="1:19">
      <c r="A83" s="74" t="s">
        <v>262</v>
      </c>
      <c r="B83" s="75">
        <v>61</v>
      </c>
      <c r="C83" s="102" t="s">
        <v>553</v>
      </c>
      <c r="D83" s="90">
        <v>266</v>
      </c>
      <c r="F83" s="94" t="s">
        <v>543</v>
      </c>
      <c r="G83" s="79" t="s">
        <v>450</v>
      </c>
      <c r="H83" s="79"/>
      <c r="I83" s="112"/>
      <c r="J83" s="113"/>
      <c r="K83" s="94"/>
      <c r="L83" s="94"/>
      <c r="M83" s="84" t="s">
        <v>475</v>
      </c>
      <c r="N83" s="85">
        <v>99.624060150399998</v>
      </c>
      <c r="O83" s="90">
        <v>16</v>
      </c>
      <c r="P83" s="84">
        <v>0</v>
      </c>
      <c r="Q83" s="84">
        <v>0</v>
      </c>
      <c r="R83" s="84">
        <v>1</v>
      </c>
      <c r="S83" s="114" t="s">
        <v>524</v>
      </c>
    </row>
    <row r="84" spans="1:19">
      <c r="A84" s="74" t="s">
        <v>262</v>
      </c>
      <c r="B84" s="75">
        <v>62</v>
      </c>
      <c r="C84" s="102" t="s">
        <v>554</v>
      </c>
      <c r="D84" s="90">
        <v>296</v>
      </c>
      <c r="F84" s="94" t="s">
        <v>543</v>
      </c>
      <c r="G84" s="79" t="s">
        <v>450</v>
      </c>
      <c r="H84" s="79"/>
      <c r="I84" s="112"/>
      <c r="J84" s="113"/>
      <c r="K84" s="94"/>
      <c r="L84" s="94"/>
      <c r="M84" s="84" t="s">
        <v>475</v>
      </c>
      <c r="N84" s="85">
        <v>99.662162162200005</v>
      </c>
      <c r="O84" s="90">
        <v>4</v>
      </c>
      <c r="P84" s="85">
        <v>25</v>
      </c>
      <c r="Q84" s="90">
        <v>0</v>
      </c>
      <c r="R84" s="84">
        <v>1</v>
      </c>
      <c r="S84" s="84">
        <v>1</v>
      </c>
    </row>
    <row r="85" spans="1:19">
      <c r="A85" s="74" t="s">
        <v>262</v>
      </c>
      <c r="B85" s="75">
        <v>63</v>
      </c>
      <c r="C85" s="102" t="s">
        <v>555</v>
      </c>
      <c r="D85" s="90">
        <v>306</v>
      </c>
      <c r="F85" s="94" t="s">
        <v>543</v>
      </c>
      <c r="G85" s="79" t="s">
        <v>450</v>
      </c>
      <c r="H85" s="79"/>
      <c r="I85" s="94"/>
      <c r="J85" s="94"/>
      <c r="K85" s="94"/>
      <c r="L85" s="94"/>
      <c r="M85" s="84" t="s">
        <v>475</v>
      </c>
      <c r="N85" s="85">
        <v>99.673202614399997</v>
      </c>
      <c r="O85" s="90">
        <v>14</v>
      </c>
      <c r="P85" s="84">
        <v>0</v>
      </c>
      <c r="Q85" s="84">
        <v>0</v>
      </c>
      <c r="R85" s="84">
        <v>1</v>
      </c>
      <c r="S85" s="84">
        <v>1</v>
      </c>
    </row>
    <row r="86" spans="1:19">
      <c r="A86" s="74" t="s">
        <v>262</v>
      </c>
      <c r="B86" s="75">
        <v>64</v>
      </c>
      <c r="C86" s="102" t="s">
        <v>556</v>
      </c>
      <c r="D86" s="90">
        <v>475</v>
      </c>
      <c r="F86" s="94" t="s">
        <v>543</v>
      </c>
      <c r="G86" s="79" t="s">
        <v>450</v>
      </c>
      <c r="H86" s="79"/>
      <c r="I86" s="94"/>
      <c r="J86" s="94"/>
      <c r="K86" s="94"/>
      <c r="L86" s="94"/>
      <c r="M86" s="84" t="s">
        <v>475</v>
      </c>
      <c r="N86" s="85">
        <v>97.473684210499997</v>
      </c>
      <c r="O86" s="90">
        <v>10</v>
      </c>
      <c r="P86" s="84">
        <v>0</v>
      </c>
      <c r="Q86" s="84">
        <v>0</v>
      </c>
      <c r="R86" s="84">
        <v>1</v>
      </c>
      <c r="S86" s="84">
        <v>1</v>
      </c>
    </row>
    <row r="87" spans="1:19">
      <c r="A87" s="74" t="s">
        <v>262</v>
      </c>
      <c r="B87" s="75">
        <v>65</v>
      </c>
      <c r="C87" s="102" t="s">
        <v>557</v>
      </c>
      <c r="D87" s="90">
        <v>424</v>
      </c>
      <c r="F87" s="94" t="s">
        <v>543</v>
      </c>
      <c r="G87" s="79" t="s">
        <v>450</v>
      </c>
      <c r="H87" s="79"/>
      <c r="I87" s="94"/>
      <c r="J87" s="94"/>
      <c r="K87" s="94"/>
      <c r="L87" s="94"/>
      <c r="M87" s="84" t="s">
        <v>475</v>
      </c>
      <c r="N87" s="85">
        <v>99.764150943399997</v>
      </c>
      <c r="O87" s="90">
        <v>10</v>
      </c>
      <c r="P87" s="85">
        <v>24.764150943400001</v>
      </c>
      <c r="Q87" s="84">
        <v>0</v>
      </c>
      <c r="R87" s="84">
        <v>1</v>
      </c>
      <c r="S87" s="84">
        <v>1</v>
      </c>
    </row>
    <row r="88" spans="1:19">
      <c r="A88" s="74" t="s">
        <v>262</v>
      </c>
      <c r="B88" s="75">
        <v>66</v>
      </c>
      <c r="C88" s="102" t="s">
        <v>558</v>
      </c>
      <c r="D88" s="90">
        <v>484</v>
      </c>
      <c r="F88" s="94" t="s">
        <v>543</v>
      </c>
      <c r="G88" s="79" t="s">
        <v>450</v>
      </c>
      <c r="H88" s="79"/>
      <c r="I88" s="94"/>
      <c r="J88" s="94"/>
      <c r="K88" s="94"/>
      <c r="L88" s="94"/>
      <c r="M88" s="84" t="s">
        <v>475</v>
      </c>
      <c r="N88" s="85">
        <v>96.487603305799993</v>
      </c>
      <c r="O88" s="90">
        <v>47</v>
      </c>
      <c r="P88" s="85">
        <v>12.6033057851</v>
      </c>
      <c r="Q88" s="84">
        <v>0</v>
      </c>
      <c r="R88" s="98" t="s">
        <v>524</v>
      </c>
      <c r="S88" s="98" t="s">
        <v>524</v>
      </c>
    </row>
    <row r="89" spans="1:19">
      <c r="A89" s="74" t="s">
        <v>262</v>
      </c>
      <c r="B89" s="75">
        <v>67</v>
      </c>
      <c r="C89" s="102" t="s">
        <v>559</v>
      </c>
      <c r="D89" s="90">
        <v>218</v>
      </c>
      <c r="F89" s="94" t="s">
        <v>543</v>
      </c>
      <c r="G89" s="79" t="s">
        <v>450</v>
      </c>
      <c r="H89" s="79"/>
      <c r="I89" s="94"/>
      <c r="J89" s="94"/>
      <c r="K89" s="94"/>
      <c r="L89" s="94"/>
      <c r="M89" s="84" t="s">
        <v>475</v>
      </c>
      <c r="N89" s="85">
        <v>99.541284403700004</v>
      </c>
      <c r="O89" s="90">
        <v>3</v>
      </c>
      <c r="P89" s="84">
        <v>0</v>
      </c>
      <c r="Q89" s="84">
        <v>0</v>
      </c>
      <c r="R89" s="84">
        <v>1</v>
      </c>
      <c r="S89" s="84">
        <v>1</v>
      </c>
    </row>
    <row r="90" spans="1:19">
      <c r="A90" s="74" t="s">
        <v>262</v>
      </c>
      <c r="B90" s="75">
        <v>68</v>
      </c>
      <c r="C90" s="102" t="s">
        <v>560</v>
      </c>
      <c r="D90" s="90">
        <v>537</v>
      </c>
      <c r="F90" s="94" t="s">
        <v>543</v>
      </c>
      <c r="G90" s="79" t="s">
        <v>450</v>
      </c>
      <c r="H90" s="79"/>
      <c r="I90" s="94"/>
      <c r="J90" s="94"/>
      <c r="K90" s="94"/>
      <c r="L90" s="94"/>
      <c r="M90" s="84" t="s">
        <v>475</v>
      </c>
      <c r="N90" s="85">
        <v>99.8137802607</v>
      </c>
      <c r="O90" s="90">
        <v>5</v>
      </c>
      <c r="P90" s="84">
        <v>0</v>
      </c>
      <c r="Q90" s="84">
        <v>0</v>
      </c>
      <c r="R90" s="84">
        <v>1</v>
      </c>
      <c r="S90" s="84">
        <v>1</v>
      </c>
    </row>
    <row r="91" spans="1:19">
      <c r="A91" s="74" t="s">
        <v>262</v>
      </c>
      <c r="B91" s="75">
        <v>69</v>
      </c>
      <c r="C91" s="102" t="s">
        <v>561</v>
      </c>
      <c r="D91" s="90">
        <v>354</v>
      </c>
      <c r="F91" s="94" t="s">
        <v>543</v>
      </c>
      <c r="G91" s="79" t="s">
        <v>450</v>
      </c>
      <c r="H91" s="79"/>
      <c r="I91" s="94"/>
      <c r="J91" s="94"/>
      <c r="K91" s="94"/>
      <c r="L91" s="94"/>
      <c r="M91" s="84" t="s">
        <v>475</v>
      </c>
      <c r="N91" s="85">
        <v>99.717514124299996</v>
      </c>
      <c r="O91" s="90">
        <v>20</v>
      </c>
      <c r="P91" s="84">
        <v>0</v>
      </c>
      <c r="Q91" s="84">
        <v>0</v>
      </c>
      <c r="R91" s="98" t="s">
        <v>524</v>
      </c>
      <c r="S91" s="98" t="s">
        <v>524</v>
      </c>
    </row>
    <row r="92" spans="1:19">
      <c r="A92" s="74" t="s">
        <v>262</v>
      </c>
      <c r="B92" s="75">
        <v>70</v>
      </c>
      <c r="C92" s="102" t="s">
        <v>562</v>
      </c>
      <c r="D92" s="90">
        <v>327</v>
      </c>
      <c r="F92" s="94" t="s">
        <v>543</v>
      </c>
      <c r="G92" s="79" t="s">
        <v>450</v>
      </c>
      <c r="H92" s="79"/>
      <c r="I92" s="94"/>
      <c r="J92" s="94"/>
      <c r="K92" s="94"/>
      <c r="L92" s="94"/>
      <c r="M92" s="84" t="s">
        <v>475</v>
      </c>
      <c r="N92" s="85">
        <v>99.388379204900005</v>
      </c>
      <c r="O92" s="90">
        <v>7</v>
      </c>
      <c r="P92" s="85">
        <v>29.0519877676</v>
      </c>
      <c r="Q92" s="84">
        <v>0</v>
      </c>
      <c r="R92" s="84">
        <v>1</v>
      </c>
      <c r="S92" s="84">
        <v>1</v>
      </c>
    </row>
    <row r="93" spans="1:19">
      <c r="A93" s="74" t="s">
        <v>262</v>
      </c>
      <c r="B93" s="75">
        <v>71</v>
      </c>
      <c r="C93" s="102" t="s">
        <v>563</v>
      </c>
      <c r="D93" s="90">
        <v>362</v>
      </c>
      <c r="F93" s="94" t="s">
        <v>543</v>
      </c>
      <c r="G93" s="79" t="s">
        <v>450</v>
      </c>
      <c r="H93" s="79"/>
      <c r="I93" s="94"/>
      <c r="J93" s="94"/>
      <c r="K93" s="94"/>
      <c r="L93" s="94"/>
      <c r="M93" s="84" t="s">
        <v>475</v>
      </c>
      <c r="N93" s="85">
        <v>99.723756906099993</v>
      </c>
      <c r="O93" s="90">
        <v>12</v>
      </c>
      <c r="P93" s="84">
        <v>0</v>
      </c>
      <c r="Q93" s="84">
        <v>0</v>
      </c>
      <c r="R93" s="84">
        <v>1</v>
      </c>
      <c r="S93" s="84">
        <v>1</v>
      </c>
    </row>
    <row r="94" spans="1:19">
      <c r="A94" s="74" t="s">
        <v>262</v>
      </c>
      <c r="B94" s="75">
        <v>72</v>
      </c>
      <c r="C94" s="102" t="s">
        <v>564</v>
      </c>
      <c r="D94" s="90">
        <v>373</v>
      </c>
      <c r="F94" s="94" t="s">
        <v>543</v>
      </c>
      <c r="G94" s="79" t="s">
        <v>450</v>
      </c>
      <c r="H94" s="79"/>
      <c r="I94" s="94"/>
      <c r="J94" s="94"/>
      <c r="K94" s="94"/>
      <c r="L94" s="94"/>
      <c r="M94" s="84" t="s">
        <v>475</v>
      </c>
      <c r="N94" s="85">
        <v>91.957104557600005</v>
      </c>
      <c r="O94" s="90">
        <v>7</v>
      </c>
      <c r="P94" s="85">
        <v>19.5710455764</v>
      </c>
      <c r="Q94" s="84">
        <v>0</v>
      </c>
      <c r="R94" s="84">
        <v>1</v>
      </c>
      <c r="S94" s="84">
        <v>1</v>
      </c>
    </row>
    <row r="95" spans="1:19">
      <c r="A95" s="74" t="s">
        <v>262</v>
      </c>
      <c r="B95" s="75">
        <v>73</v>
      </c>
      <c r="C95" s="102" t="s">
        <v>565</v>
      </c>
      <c r="D95" s="90">
        <v>727</v>
      </c>
      <c r="F95" s="94" t="s">
        <v>543</v>
      </c>
      <c r="G95" s="79" t="s">
        <v>450</v>
      </c>
      <c r="H95" s="79"/>
      <c r="I95" s="94"/>
      <c r="J95" s="94"/>
      <c r="K95" s="94"/>
      <c r="L95" s="94"/>
      <c r="M95" s="84" t="s">
        <v>475</v>
      </c>
      <c r="N95" s="85">
        <v>97.111416781299994</v>
      </c>
      <c r="O95" s="90">
        <v>11</v>
      </c>
      <c r="P95" s="85">
        <v>26.960110041299998</v>
      </c>
      <c r="Q95" s="84">
        <v>0</v>
      </c>
      <c r="R95" s="84">
        <v>1</v>
      </c>
      <c r="S95" s="84">
        <v>1</v>
      </c>
    </row>
    <row r="96" spans="1:19">
      <c r="A96" s="74" t="s">
        <v>262</v>
      </c>
      <c r="B96" s="75">
        <v>74</v>
      </c>
      <c r="C96" s="102" t="s">
        <v>566</v>
      </c>
      <c r="D96" s="90">
        <v>520</v>
      </c>
      <c r="F96" s="94" t="s">
        <v>543</v>
      </c>
      <c r="G96" s="79" t="s">
        <v>450</v>
      </c>
      <c r="H96" s="79"/>
      <c r="I96" s="94"/>
      <c r="J96" s="94"/>
      <c r="K96" s="94"/>
      <c r="L96" s="94"/>
      <c r="M96" s="84" t="s">
        <v>475</v>
      </c>
      <c r="N96" s="85">
        <v>98.653846153800004</v>
      </c>
      <c r="O96" s="90">
        <v>10</v>
      </c>
      <c r="P96" s="85">
        <v>11.1538461538</v>
      </c>
      <c r="Q96" s="84">
        <v>0</v>
      </c>
      <c r="R96" s="84">
        <v>1</v>
      </c>
      <c r="S96" s="84">
        <v>1</v>
      </c>
    </row>
    <row r="97" spans="1:19">
      <c r="A97" s="74" t="s">
        <v>262</v>
      </c>
      <c r="B97" s="75">
        <v>75</v>
      </c>
      <c r="C97" s="102" t="s">
        <v>567</v>
      </c>
      <c r="D97" s="90">
        <v>427</v>
      </c>
      <c r="F97" s="94" t="s">
        <v>543</v>
      </c>
      <c r="G97" s="79" t="s">
        <v>450</v>
      </c>
      <c r="H97" s="79"/>
      <c r="I97" s="94"/>
      <c r="J97" s="94"/>
      <c r="K97" s="94"/>
      <c r="L97" s="94"/>
      <c r="M97" s="84" t="s">
        <v>475</v>
      </c>
      <c r="N97" s="85">
        <v>99.063231850099996</v>
      </c>
      <c r="O97" s="90">
        <v>11</v>
      </c>
      <c r="P97" s="85">
        <v>33.7236533958</v>
      </c>
      <c r="Q97" s="84">
        <v>0</v>
      </c>
      <c r="R97" s="84">
        <v>1</v>
      </c>
      <c r="S97" s="84">
        <v>1</v>
      </c>
    </row>
    <row r="98" spans="1:19">
      <c r="A98" s="74" t="s">
        <v>262</v>
      </c>
      <c r="B98" s="75">
        <v>76</v>
      </c>
      <c r="C98" s="102" t="s">
        <v>568</v>
      </c>
      <c r="D98" s="90">
        <v>377</v>
      </c>
      <c r="F98" s="94" t="s">
        <v>543</v>
      </c>
      <c r="G98" s="79" t="s">
        <v>450</v>
      </c>
      <c r="H98" s="79"/>
      <c r="I98" s="94"/>
      <c r="J98" s="94"/>
      <c r="K98" s="94"/>
      <c r="L98" s="94"/>
      <c r="M98" s="84" t="s">
        <v>475</v>
      </c>
      <c r="N98" s="85">
        <v>90.185676392600001</v>
      </c>
      <c r="O98" s="90">
        <v>6</v>
      </c>
      <c r="P98" s="85">
        <v>18.302387267899999</v>
      </c>
      <c r="Q98" s="84">
        <v>0</v>
      </c>
      <c r="R98" s="84">
        <v>1</v>
      </c>
      <c r="S98" s="84">
        <v>1</v>
      </c>
    </row>
    <row r="99" spans="1:19">
      <c r="A99" s="74" t="s">
        <v>262</v>
      </c>
      <c r="B99" s="75">
        <v>77</v>
      </c>
      <c r="C99" s="102" t="s">
        <v>569</v>
      </c>
      <c r="D99" s="90">
        <v>324</v>
      </c>
      <c r="F99" s="94" t="s">
        <v>543</v>
      </c>
      <c r="G99" s="79" t="s">
        <v>450</v>
      </c>
      <c r="H99" s="79"/>
      <c r="I99" s="94"/>
      <c r="J99" s="94"/>
      <c r="K99" s="94"/>
      <c r="L99" s="94"/>
      <c r="M99" s="84" t="s">
        <v>475</v>
      </c>
      <c r="N99" s="85">
        <v>99.691358024699994</v>
      </c>
      <c r="O99" s="90">
        <v>5</v>
      </c>
      <c r="P99" s="85">
        <v>23.456790123499999</v>
      </c>
      <c r="Q99" s="84">
        <v>0</v>
      </c>
      <c r="R99" s="84">
        <v>1</v>
      </c>
      <c r="S99" s="84">
        <v>1</v>
      </c>
    </row>
    <row r="100" spans="1:19">
      <c r="A100" s="74" t="s">
        <v>262</v>
      </c>
      <c r="B100" s="75">
        <v>78</v>
      </c>
      <c r="C100" s="102" t="s">
        <v>570</v>
      </c>
      <c r="D100" s="90">
        <v>269</v>
      </c>
      <c r="F100" s="94" t="s">
        <v>543</v>
      </c>
      <c r="G100" s="79" t="s">
        <v>450</v>
      </c>
      <c r="H100" s="79"/>
      <c r="I100" s="94"/>
      <c r="J100" s="94"/>
      <c r="K100" s="94"/>
      <c r="L100" s="94"/>
      <c r="M100" s="84" t="s">
        <v>475</v>
      </c>
      <c r="N100" s="85">
        <v>99.628252788099999</v>
      </c>
      <c r="O100" s="90">
        <v>13</v>
      </c>
      <c r="P100" s="84">
        <v>0</v>
      </c>
      <c r="Q100" s="84">
        <v>0</v>
      </c>
      <c r="R100" s="98" t="s">
        <v>524</v>
      </c>
      <c r="S100" s="98" t="s">
        <v>524</v>
      </c>
    </row>
    <row r="101" spans="1:19">
      <c r="A101" s="74" t="s">
        <v>262</v>
      </c>
      <c r="B101" s="75">
        <v>79</v>
      </c>
      <c r="C101" s="102" t="s">
        <v>571</v>
      </c>
      <c r="D101" s="90">
        <v>379</v>
      </c>
      <c r="F101" s="94" t="s">
        <v>543</v>
      </c>
      <c r="G101" s="79" t="s">
        <v>450</v>
      </c>
      <c r="H101" s="79"/>
      <c r="I101" s="94"/>
      <c r="J101" s="94"/>
      <c r="K101" s="94"/>
      <c r="L101" s="94"/>
      <c r="M101" s="84" t="s">
        <v>475</v>
      </c>
      <c r="N101" s="85">
        <v>99.736147757300003</v>
      </c>
      <c r="O101" s="90">
        <v>8</v>
      </c>
      <c r="P101" s="85">
        <v>31.398416886500002</v>
      </c>
      <c r="Q101" s="84">
        <v>0</v>
      </c>
      <c r="R101" s="84">
        <v>1</v>
      </c>
      <c r="S101" s="84">
        <v>1</v>
      </c>
    </row>
    <row r="102" spans="1:19">
      <c r="A102" s="74" t="s">
        <v>262</v>
      </c>
      <c r="B102" s="75">
        <v>80</v>
      </c>
      <c r="C102" s="102" t="s">
        <v>572</v>
      </c>
      <c r="D102" s="90">
        <v>733</v>
      </c>
      <c r="F102" s="94" t="s">
        <v>543</v>
      </c>
      <c r="G102" s="79" t="s">
        <v>450</v>
      </c>
      <c r="H102" s="79"/>
      <c r="I102" s="94"/>
      <c r="J102" s="94"/>
      <c r="K102" s="94"/>
      <c r="L102" s="94"/>
      <c r="M102" s="84" t="s">
        <v>475</v>
      </c>
      <c r="N102" s="85">
        <v>99.863574352000001</v>
      </c>
      <c r="O102" s="90">
        <v>13</v>
      </c>
      <c r="P102" s="84">
        <v>0</v>
      </c>
      <c r="Q102" s="84">
        <v>0</v>
      </c>
      <c r="R102" s="84">
        <v>1</v>
      </c>
      <c r="S102" s="84">
        <v>1</v>
      </c>
    </row>
    <row r="103" spans="1:19">
      <c r="A103" s="74" t="s">
        <v>262</v>
      </c>
      <c r="B103" s="75">
        <v>81</v>
      </c>
      <c r="C103" s="102" t="s">
        <v>573</v>
      </c>
      <c r="D103" s="90">
        <v>418</v>
      </c>
      <c r="F103" s="94" t="s">
        <v>543</v>
      </c>
      <c r="G103" s="79" t="s">
        <v>450</v>
      </c>
      <c r="H103" s="79"/>
      <c r="I103" s="94"/>
      <c r="J103" s="94"/>
      <c r="K103" s="94"/>
      <c r="L103" s="94"/>
      <c r="M103" s="84" t="s">
        <v>475</v>
      </c>
      <c r="N103" s="85">
        <v>99.760765550200006</v>
      </c>
      <c r="O103" s="90">
        <v>10</v>
      </c>
      <c r="P103" s="84">
        <v>0</v>
      </c>
      <c r="Q103" s="84">
        <v>0</v>
      </c>
      <c r="R103" s="84">
        <v>1</v>
      </c>
      <c r="S103" s="84">
        <v>1</v>
      </c>
    </row>
    <row r="104" spans="1:19">
      <c r="A104" s="74" t="s">
        <v>262</v>
      </c>
      <c r="B104" s="75">
        <v>82</v>
      </c>
      <c r="C104" s="102" t="s">
        <v>574</v>
      </c>
      <c r="D104" s="90">
        <v>811</v>
      </c>
      <c r="F104" s="94" t="s">
        <v>543</v>
      </c>
      <c r="G104" s="79" t="s">
        <v>450</v>
      </c>
      <c r="H104" s="79"/>
      <c r="I104" s="94"/>
      <c r="J104" s="94"/>
      <c r="K104" s="94"/>
      <c r="L104" s="94"/>
      <c r="M104" s="84" t="s">
        <v>475</v>
      </c>
      <c r="N104" s="85">
        <v>90.135635018499997</v>
      </c>
      <c r="O104" s="90">
        <v>6</v>
      </c>
      <c r="P104" s="84">
        <v>0</v>
      </c>
      <c r="Q104" s="84">
        <v>0</v>
      </c>
      <c r="R104" s="84">
        <v>1</v>
      </c>
      <c r="S104" s="84">
        <v>1</v>
      </c>
    </row>
    <row r="105" spans="1:19">
      <c r="A105" s="74" t="s">
        <v>262</v>
      </c>
      <c r="B105" s="75">
        <v>83</v>
      </c>
      <c r="C105" s="102" t="s">
        <v>575</v>
      </c>
      <c r="D105" s="90">
        <v>260</v>
      </c>
      <c r="F105" s="94" t="s">
        <v>543</v>
      </c>
      <c r="G105" s="79" t="s">
        <v>450</v>
      </c>
      <c r="H105" s="79"/>
      <c r="I105" s="94"/>
      <c r="J105" s="94"/>
      <c r="K105" s="94"/>
      <c r="L105" s="94"/>
      <c r="M105" s="84" t="s">
        <v>475</v>
      </c>
      <c r="N105" s="85">
        <v>99.615384615400004</v>
      </c>
      <c r="O105" s="90">
        <v>11</v>
      </c>
      <c r="P105" s="84">
        <v>0</v>
      </c>
      <c r="Q105" s="84">
        <v>0</v>
      </c>
      <c r="R105" s="84">
        <v>1</v>
      </c>
      <c r="S105" s="84">
        <v>1</v>
      </c>
    </row>
    <row r="106" spans="1:19">
      <c r="A106" s="74" t="s">
        <v>262</v>
      </c>
      <c r="B106" s="75">
        <v>84</v>
      </c>
      <c r="C106" s="102" t="s">
        <v>576</v>
      </c>
      <c r="D106" s="90">
        <v>304</v>
      </c>
      <c r="F106" s="94" t="s">
        <v>543</v>
      </c>
      <c r="G106" s="79" t="s">
        <v>450</v>
      </c>
      <c r="H106" s="79"/>
      <c r="I106" s="94"/>
      <c r="J106" s="94"/>
      <c r="K106" s="94"/>
      <c r="L106" s="94"/>
      <c r="M106" s="84" t="s">
        <v>475</v>
      </c>
      <c r="N106" s="85">
        <v>85.855263157899998</v>
      </c>
      <c r="O106" s="90">
        <v>15</v>
      </c>
      <c r="P106" s="84">
        <v>0</v>
      </c>
      <c r="Q106" s="84">
        <v>0</v>
      </c>
      <c r="R106" s="84">
        <v>1</v>
      </c>
      <c r="S106" s="84">
        <v>1</v>
      </c>
    </row>
    <row r="107" spans="1:19">
      <c r="A107" s="74" t="s">
        <v>262</v>
      </c>
      <c r="B107" s="75">
        <v>85</v>
      </c>
      <c r="C107" s="102" t="s">
        <v>577</v>
      </c>
      <c r="D107" s="90">
        <v>940</v>
      </c>
      <c r="F107" s="94" t="s">
        <v>543</v>
      </c>
      <c r="G107" s="79" t="s">
        <v>450</v>
      </c>
      <c r="H107" s="79"/>
      <c r="I107" s="94"/>
      <c r="J107" s="94"/>
      <c r="K107" s="94"/>
      <c r="L107" s="94"/>
      <c r="M107" s="84" t="s">
        <v>475</v>
      </c>
      <c r="N107" s="85">
        <v>99.893617021300003</v>
      </c>
      <c r="O107" s="90">
        <v>18</v>
      </c>
      <c r="P107" s="84">
        <v>0</v>
      </c>
      <c r="Q107" s="84">
        <v>0</v>
      </c>
      <c r="R107" s="98" t="s">
        <v>524</v>
      </c>
      <c r="S107" s="98" t="s">
        <v>524</v>
      </c>
    </row>
    <row r="108" spans="1:19">
      <c r="A108" s="74" t="s">
        <v>262</v>
      </c>
      <c r="B108" s="75">
        <v>86</v>
      </c>
      <c r="C108" s="102" t="s">
        <v>578</v>
      </c>
      <c r="D108" s="90">
        <v>208</v>
      </c>
      <c r="F108" s="94" t="s">
        <v>543</v>
      </c>
      <c r="G108" s="79" t="s">
        <v>450</v>
      </c>
      <c r="H108" s="79"/>
      <c r="I108" s="94"/>
      <c r="J108" s="94"/>
      <c r="K108" s="94"/>
      <c r="L108" s="94"/>
      <c r="M108" s="84" t="s">
        <v>475</v>
      </c>
      <c r="N108" s="85">
        <v>64.423076923099998</v>
      </c>
      <c r="O108" s="90">
        <v>3</v>
      </c>
      <c r="P108" s="84">
        <v>0</v>
      </c>
      <c r="Q108" s="84">
        <v>0</v>
      </c>
      <c r="R108" s="84">
        <v>1</v>
      </c>
      <c r="S108" s="84">
        <v>1</v>
      </c>
    </row>
    <row r="109" spans="1:19">
      <c r="A109" s="74" t="s">
        <v>262</v>
      </c>
      <c r="B109" s="75">
        <v>87</v>
      </c>
      <c r="C109" s="102" t="s">
        <v>579</v>
      </c>
      <c r="D109" s="90">
        <v>282</v>
      </c>
      <c r="F109" s="94" t="s">
        <v>543</v>
      </c>
      <c r="G109" s="79" t="s">
        <v>450</v>
      </c>
      <c r="H109" s="79"/>
      <c r="I109" s="94"/>
      <c r="J109" s="94"/>
      <c r="K109" s="94"/>
      <c r="L109" s="94"/>
      <c r="M109" s="84" t="s">
        <v>475</v>
      </c>
      <c r="N109" s="85">
        <v>66.312056737600003</v>
      </c>
      <c r="O109" s="90">
        <v>3</v>
      </c>
      <c r="P109" s="84">
        <v>0</v>
      </c>
      <c r="Q109" s="84">
        <v>0</v>
      </c>
      <c r="R109" s="84">
        <v>1</v>
      </c>
      <c r="S109" s="84">
        <v>1</v>
      </c>
    </row>
    <row r="110" spans="1:19">
      <c r="A110" s="74" t="s">
        <v>262</v>
      </c>
      <c r="B110" s="75">
        <v>88</v>
      </c>
      <c r="C110" s="102" t="s">
        <v>580</v>
      </c>
      <c r="D110" s="90">
        <v>492</v>
      </c>
      <c r="F110" s="94" t="s">
        <v>543</v>
      </c>
      <c r="G110" s="79" t="s">
        <v>450</v>
      </c>
      <c r="H110" s="79"/>
      <c r="I110" s="94"/>
      <c r="J110" s="94"/>
      <c r="K110" s="94"/>
      <c r="L110" s="94"/>
      <c r="M110" s="84" t="s">
        <v>475</v>
      </c>
      <c r="N110" s="85">
        <v>96.747967479699994</v>
      </c>
      <c r="O110" s="90">
        <v>8</v>
      </c>
      <c r="P110" s="84">
        <v>0</v>
      </c>
      <c r="Q110" s="84">
        <v>0</v>
      </c>
      <c r="R110" s="84">
        <v>1</v>
      </c>
      <c r="S110" s="84">
        <v>1</v>
      </c>
    </row>
    <row r="111" spans="1:19">
      <c r="A111" s="74" t="s">
        <v>262</v>
      </c>
      <c r="B111" s="75">
        <v>89</v>
      </c>
      <c r="C111" s="102" t="s">
        <v>581</v>
      </c>
      <c r="D111" s="90">
        <v>358</v>
      </c>
      <c r="F111" s="94" t="s">
        <v>543</v>
      </c>
      <c r="G111" s="79" t="s">
        <v>450</v>
      </c>
      <c r="H111" s="79"/>
      <c r="I111" s="94"/>
      <c r="J111" s="94"/>
      <c r="K111" s="94"/>
      <c r="L111" s="94"/>
      <c r="M111" s="84" t="s">
        <v>475</v>
      </c>
      <c r="N111" s="85">
        <v>80.446927374300003</v>
      </c>
      <c r="O111" s="90">
        <v>7</v>
      </c>
      <c r="P111" s="84">
        <v>0</v>
      </c>
      <c r="Q111" s="84">
        <v>0</v>
      </c>
      <c r="R111" s="84">
        <v>1</v>
      </c>
      <c r="S111" s="84">
        <v>1</v>
      </c>
    </row>
    <row r="112" spans="1:19">
      <c r="A112" s="74" t="s">
        <v>262</v>
      </c>
      <c r="B112" s="75">
        <v>90</v>
      </c>
      <c r="C112" s="102" t="s">
        <v>582</v>
      </c>
      <c r="D112" s="90">
        <v>612</v>
      </c>
      <c r="F112" s="94" t="s">
        <v>543</v>
      </c>
      <c r="G112" s="79" t="s">
        <v>450</v>
      </c>
      <c r="H112" s="79"/>
      <c r="I112" s="94"/>
      <c r="J112" s="94"/>
      <c r="K112" s="94"/>
      <c r="L112" s="94"/>
      <c r="M112" s="84" t="s">
        <v>475</v>
      </c>
      <c r="N112" s="85">
        <v>89.0522875817</v>
      </c>
      <c r="O112" s="90">
        <v>5</v>
      </c>
      <c r="P112" s="84">
        <v>0</v>
      </c>
      <c r="Q112" s="84">
        <v>0</v>
      </c>
      <c r="R112" s="84">
        <v>1</v>
      </c>
      <c r="S112" s="84">
        <v>1</v>
      </c>
    </row>
    <row r="113" spans="1:19">
      <c r="A113" s="74" t="s">
        <v>262</v>
      </c>
      <c r="B113" s="75">
        <v>91</v>
      </c>
      <c r="C113" s="102" t="s">
        <v>583</v>
      </c>
      <c r="D113" s="90">
        <v>534</v>
      </c>
      <c r="F113" s="94" t="s">
        <v>543</v>
      </c>
      <c r="G113" s="79" t="s">
        <v>450</v>
      </c>
      <c r="H113" s="79"/>
      <c r="I113" s="94"/>
      <c r="J113" s="94"/>
      <c r="K113" s="94"/>
      <c r="L113" s="94"/>
      <c r="M113" s="84" t="s">
        <v>475</v>
      </c>
      <c r="N113" s="85">
        <v>99.812734082399999</v>
      </c>
      <c r="O113" s="90">
        <v>18</v>
      </c>
      <c r="P113" s="84">
        <v>0</v>
      </c>
      <c r="Q113" s="84">
        <v>0</v>
      </c>
      <c r="R113" s="98" t="s">
        <v>524</v>
      </c>
      <c r="S113" s="98" t="s">
        <v>524</v>
      </c>
    </row>
    <row r="114" spans="1:19">
      <c r="A114" s="74" t="s">
        <v>262</v>
      </c>
      <c r="B114" s="75">
        <v>92</v>
      </c>
      <c r="C114" s="102" t="s">
        <v>584</v>
      </c>
      <c r="D114" s="90">
        <v>302</v>
      </c>
      <c r="F114" s="94" t="s">
        <v>543</v>
      </c>
      <c r="G114" s="79" t="s">
        <v>450</v>
      </c>
      <c r="H114" s="79"/>
      <c r="I114" s="94"/>
      <c r="J114" s="94"/>
      <c r="K114" s="94"/>
      <c r="L114" s="94"/>
      <c r="M114" s="84" t="s">
        <v>475</v>
      </c>
      <c r="N114" s="85">
        <v>99.337748344399998</v>
      </c>
      <c r="O114" s="90">
        <v>7</v>
      </c>
      <c r="P114" s="84">
        <v>0</v>
      </c>
      <c r="Q114" s="84">
        <v>0</v>
      </c>
      <c r="R114" s="84">
        <v>1</v>
      </c>
      <c r="S114" s="84">
        <v>1</v>
      </c>
    </row>
    <row r="115" spans="1:19">
      <c r="A115" s="74" t="s">
        <v>262</v>
      </c>
      <c r="B115" s="75">
        <v>93</v>
      </c>
      <c r="C115" s="102" t="s">
        <v>585</v>
      </c>
      <c r="D115" s="90">
        <v>361</v>
      </c>
      <c r="F115" s="94" t="s">
        <v>543</v>
      </c>
      <c r="G115" s="79" t="s">
        <v>450</v>
      </c>
      <c r="H115" s="79"/>
      <c r="I115" s="94"/>
      <c r="J115" s="94"/>
      <c r="K115" s="94"/>
      <c r="L115" s="94"/>
      <c r="M115" s="84" t="s">
        <v>475</v>
      </c>
      <c r="N115" s="85">
        <v>76.454293628800002</v>
      </c>
      <c r="O115" s="90">
        <v>2</v>
      </c>
      <c r="P115" s="84">
        <v>0</v>
      </c>
      <c r="Q115" s="84">
        <v>0</v>
      </c>
      <c r="R115" s="84">
        <v>1</v>
      </c>
      <c r="S115" s="84">
        <v>1</v>
      </c>
    </row>
    <row r="116" spans="1:19">
      <c r="A116" s="74" t="s">
        <v>262</v>
      </c>
      <c r="B116" s="75">
        <v>94</v>
      </c>
      <c r="C116" s="102" t="s">
        <v>586</v>
      </c>
      <c r="D116" s="90">
        <v>317</v>
      </c>
      <c r="F116" s="94" t="s">
        <v>543</v>
      </c>
      <c r="G116" s="79" t="s">
        <v>450</v>
      </c>
      <c r="H116" s="79"/>
      <c r="I116" s="94"/>
      <c r="J116" s="94"/>
      <c r="K116" s="94"/>
      <c r="L116" s="94"/>
      <c r="M116" s="84" t="s">
        <v>475</v>
      </c>
      <c r="N116" s="85">
        <v>99.684542586800006</v>
      </c>
      <c r="O116" s="90">
        <v>42</v>
      </c>
      <c r="P116" s="84">
        <v>0</v>
      </c>
      <c r="Q116" s="84">
        <v>0</v>
      </c>
      <c r="R116" s="98" t="s">
        <v>524</v>
      </c>
      <c r="S116" s="98" t="s">
        <v>524</v>
      </c>
    </row>
    <row r="117" spans="1:19">
      <c r="A117" s="74" t="s">
        <v>262</v>
      </c>
      <c r="B117" s="75">
        <v>95</v>
      </c>
      <c r="C117" s="102" t="s">
        <v>587</v>
      </c>
      <c r="D117" s="90">
        <v>1621</v>
      </c>
      <c r="F117" s="94" t="s">
        <v>543</v>
      </c>
      <c r="G117" s="79" t="s">
        <v>450</v>
      </c>
      <c r="H117" s="79"/>
      <c r="I117" s="94"/>
      <c r="J117" s="94"/>
      <c r="K117" s="94"/>
      <c r="L117" s="94"/>
      <c r="M117" s="84" t="s">
        <v>475</v>
      </c>
      <c r="N117" s="85">
        <v>90.314620604599995</v>
      </c>
      <c r="O117" s="90">
        <v>6</v>
      </c>
      <c r="P117" s="85">
        <v>3.2695866749000002</v>
      </c>
      <c r="Q117" s="84">
        <v>0</v>
      </c>
      <c r="R117" s="84">
        <v>1</v>
      </c>
      <c r="S117" s="84">
        <v>1</v>
      </c>
    </row>
    <row r="118" spans="1:19">
      <c r="A118" s="74" t="s">
        <v>262</v>
      </c>
      <c r="B118" s="75">
        <v>96</v>
      </c>
      <c r="C118" s="102" t="s">
        <v>588</v>
      </c>
      <c r="D118" s="90">
        <v>333</v>
      </c>
      <c r="F118" s="94" t="s">
        <v>543</v>
      </c>
      <c r="G118" s="79" t="s">
        <v>450</v>
      </c>
      <c r="H118" s="79"/>
      <c r="I118" s="94"/>
      <c r="J118" s="94"/>
      <c r="K118" s="94"/>
      <c r="L118" s="94"/>
      <c r="M118" s="84" t="s">
        <v>475</v>
      </c>
      <c r="N118" s="85">
        <v>76.576576576600004</v>
      </c>
      <c r="O118" s="90">
        <v>6</v>
      </c>
      <c r="P118" s="84">
        <v>0</v>
      </c>
      <c r="Q118" s="84">
        <v>0</v>
      </c>
      <c r="R118" s="84">
        <v>1</v>
      </c>
      <c r="S118" s="84">
        <v>1</v>
      </c>
    </row>
    <row r="119" spans="1:19">
      <c r="A119" s="74" t="s">
        <v>262</v>
      </c>
      <c r="B119" s="75">
        <v>97</v>
      </c>
      <c r="C119" s="102" t="s">
        <v>589</v>
      </c>
      <c r="D119" s="90">
        <v>304</v>
      </c>
      <c r="F119" s="94" t="s">
        <v>543</v>
      </c>
      <c r="G119" s="79" t="s">
        <v>450</v>
      </c>
      <c r="H119" s="79"/>
      <c r="I119" s="94"/>
      <c r="J119" s="94"/>
      <c r="K119" s="94"/>
      <c r="L119" s="94"/>
      <c r="M119" s="84" t="s">
        <v>475</v>
      </c>
      <c r="N119" s="85">
        <v>99.671052631600006</v>
      </c>
      <c r="O119" s="90">
        <v>11</v>
      </c>
      <c r="P119" s="85">
        <v>25.657894736799999</v>
      </c>
      <c r="Q119" s="84">
        <v>0</v>
      </c>
      <c r="R119" s="84">
        <v>1</v>
      </c>
      <c r="S119" s="84">
        <v>1</v>
      </c>
    </row>
    <row r="120" spans="1:19">
      <c r="A120" s="74" t="s">
        <v>262</v>
      </c>
      <c r="B120" s="75">
        <v>98</v>
      </c>
      <c r="C120" s="102" t="s">
        <v>590</v>
      </c>
      <c r="D120" s="90">
        <v>281</v>
      </c>
      <c r="F120" s="94" t="s">
        <v>543</v>
      </c>
      <c r="G120" s="79" t="s">
        <v>450</v>
      </c>
      <c r="H120" s="79"/>
      <c r="I120" s="94"/>
      <c r="J120" s="94"/>
      <c r="K120" s="94"/>
      <c r="L120" s="94"/>
      <c r="M120" s="84" t="s">
        <v>475</v>
      </c>
      <c r="N120" s="85">
        <v>99.644128113899995</v>
      </c>
      <c r="O120" s="90">
        <v>24</v>
      </c>
      <c r="P120" s="84">
        <v>0</v>
      </c>
      <c r="Q120" s="84">
        <v>0</v>
      </c>
      <c r="R120" s="98" t="s">
        <v>524</v>
      </c>
      <c r="S120" s="98" t="s">
        <v>524</v>
      </c>
    </row>
    <row r="121" spans="1:19">
      <c r="A121" s="74" t="s">
        <v>262</v>
      </c>
      <c r="B121" s="75">
        <v>99</v>
      </c>
      <c r="C121" s="102" t="s">
        <v>591</v>
      </c>
      <c r="D121" s="90">
        <v>478</v>
      </c>
      <c r="F121" s="94" t="s">
        <v>543</v>
      </c>
      <c r="G121" s="79" t="s">
        <v>450</v>
      </c>
      <c r="H121" s="79"/>
      <c r="I121" s="94"/>
      <c r="J121" s="94"/>
      <c r="K121" s="94"/>
      <c r="L121" s="94"/>
      <c r="M121" s="84" t="s">
        <v>475</v>
      </c>
      <c r="N121" s="85">
        <v>96.025104602499994</v>
      </c>
      <c r="O121" s="90">
        <v>11</v>
      </c>
      <c r="P121" s="84">
        <v>0</v>
      </c>
      <c r="Q121" s="84">
        <v>0</v>
      </c>
      <c r="R121" s="84">
        <v>1</v>
      </c>
      <c r="S121" s="84">
        <v>1</v>
      </c>
    </row>
    <row r="122" spans="1:19">
      <c r="A122" s="74" t="s">
        <v>262</v>
      </c>
      <c r="B122" s="75">
        <v>100</v>
      </c>
      <c r="C122" s="102" t="s">
        <v>592</v>
      </c>
      <c r="D122" s="90">
        <v>940</v>
      </c>
      <c r="F122" s="94" t="s">
        <v>543</v>
      </c>
      <c r="G122" s="79" t="s">
        <v>450</v>
      </c>
      <c r="H122" s="79"/>
      <c r="I122" s="94"/>
      <c r="J122" s="94"/>
      <c r="K122" s="94"/>
      <c r="L122" s="94"/>
      <c r="M122" s="84" t="s">
        <v>475</v>
      </c>
      <c r="N122" s="85">
        <v>99.893617021300003</v>
      </c>
      <c r="O122" s="90">
        <v>8</v>
      </c>
      <c r="P122" s="84">
        <v>0</v>
      </c>
      <c r="Q122" s="84">
        <v>0</v>
      </c>
      <c r="R122" s="84">
        <v>1</v>
      </c>
      <c r="S122" s="84">
        <v>1</v>
      </c>
    </row>
    <row r="123" spans="1:19">
      <c r="A123" s="74" t="s">
        <v>262</v>
      </c>
      <c r="B123" s="75">
        <v>101</v>
      </c>
      <c r="C123" s="102" t="s">
        <v>593</v>
      </c>
      <c r="D123" s="90">
        <v>260</v>
      </c>
      <c r="F123" s="94" t="s">
        <v>543</v>
      </c>
      <c r="G123" s="79" t="s">
        <v>450</v>
      </c>
      <c r="H123" s="79"/>
      <c r="I123" s="94"/>
      <c r="J123" s="94"/>
      <c r="K123" s="94"/>
      <c r="L123" s="94"/>
      <c r="M123" s="84" t="s">
        <v>475</v>
      </c>
      <c r="N123" s="85">
        <v>99.615384615400004</v>
      </c>
      <c r="O123" s="90">
        <v>4</v>
      </c>
      <c r="P123" s="84">
        <v>0</v>
      </c>
      <c r="Q123" s="84">
        <v>0</v>
      </c>
      <c r="R123" s="84">
        <v>1</v>
      </c>
      <c r="S123" s="84">
        <v>1</v>
      </c>
    </row>
    <row r="124" spans="1:19">
      <c r="A124" s="74" t="s">
        <v>262</v>
      </c>
      <c r="B124" s="75">
        <v>102</v>
      </c>
      <c r="C124" s="102" t="s">
        <v>594</v>
      </c>
      <c r="D124" s="90">
        <v>630</v>
      </c>
      <c r="F124" s="94" t="s">
        <v>543</v>
      </c>
      <c r="G124" s="79" t="s">
        <v>450</v>
      </c>
      <c r="H124" s="79"/>
      <c r="I124" s="94"/>
      <c r="J124" s="94"/>
      <c r="K124" s="94"/>
      <c r="L124" s="94"/>
      <c r="M124" s="84" t="s">
        <v>475</v>
      </c>
      <c r="N124" s="85">
        <v>99.841269841300004</v>
      </c>
      <c r="O124" s="90">
        <v>6</v>
      </c>
      <c r="P124" s="84">
        <v>0</v>
      </c>
      <c r="Q124" s="84">
        <v>0</v>
      </c>
      <c r="R124" s="84">
        <v>1</v>
      </c>
      <c r="S124" s="84">
        <v>1</v>
      </c>
    </row>
    <row r="125" spans="1:19">
      <c r="A125" s="74" t="s">
        <v>262</v>
      </c>
      <c r="B125" s="75">
        <v>103</v>
      </c>
      <c r="C125" s="102" t="s">
        <v>595</v>
      </c>
      <c r="D125" s="90">
        <v>806</v>
      </c>
      <c r="F125" s="94" t="s">
        <v>543</v>
      </c>
      <c r="G125" s="79" t="s">
        <v>450</v>
      </c>
      <c r="H125" s="79"/>
      <c r="I125" s="94"/>
      <c r="J125" s="94"/>
      <c r="K125" s="94"/>
      <c r="L125" s="94"/>
      <c r="M125" s="84" t="s">
        <v>475</v>
      </c>
      <c r="N125" s="85">
        <v>99.875930521100003</v>
      </c>
      <c r="O125" s="90">
        <v>8</v>
      </c>
      <c r="P125" s="84">
        <v>0</v>
      </c>
      <c r="Q125" s="84">
        <v>0</v>
      </c>
      <c r="R125" s="84">
        <v>1</v>
      </c>
      <c r="S125" s="84">
        <v>1</v>
      </c>
    </row>
    <row r="126" spans="1:19">
      <c r="A126" s="74" t="s">
        <v>262</v>
      </c>
      <c r="B126" s="75">
        <v>104</v>
      </c>
      <c r="C126" s="102" t="s">
        <v>596</v>
      </c>
      <c r="D126" s="90">
        <v>407</v>
      </c>
      <c r="F126" s="94" t="s">
        <v>543</v>
      </c>
      <c r="G126" s="79" t="s">
        <v>450</v>
      </c>
      <c r="H126" s="79"/>
      <c r="I126" s="94"/>
      <c r="J126" s="94"/>
      <c r="K126" s="94"/>
      <c r="L126" s="94"/>
      <c r="M126" s="84" t="s">
        <v>475</v>
      </c>
      <c r="N126" s="85">
        <v>99.754299754300007</v>
      </c>
      <c r="O126" s="90">
        <v>40</v>
      </c>
      <c r="P126" s="84">
        <v>0</v>
      </c>
      <c r="Q126" s="84">
        <v>0</v>
      </c>
      <c r="R126" s="98" t="s">
        <v>524</v>
      </c>
      <c r="S126" s="98" t="s">
        <v>524</v>
      </c>
    </row>
    <row r="127" spans="1:19">
      <c r="A127" s="74" t="s">
        <v>262</v>
      </c>
      <c r="B127" s="75">
        <v>105</v>
      </c>
      <c r="C127" s="102" t="s">
        <v>597</v>
      </c>
      <c r="D127" s="90">
        <v>980</v>
      </c>
      <c r="F127" s="94" t="s">
        <v>543</v>
      </c>
      <c r="G127" s="79" t="s">
        <v>450</v>
      </c>
      <c r="H127" s="79"/>
      <c r="I127" s="94"/>
      <c r="J127" s="94"/>
      <c r="K127" s="94"/>
      <c r="L127" s="94"/>
      <c r="M127" s="84" t="s">
        <v>475</v>
      </c>
      <c r="N127" s="85">
        <v>90.918367346899998</v>
      </c>
      <c r="O127" s="90">
        <v>3</v>
      </c>
      <c r="P127" s="84">
        <v>0</v>
      </c>
      <c r="Q127" s="84">
        <v>0</v>
      </c>
      <c r="R127" s="84">
        <v>1</v>
      </c>
      <c r="S127" s="84">
        <v>1</v>
      </c>
    </row>
    <row r="128" spans="1:19">
      <c r="A128" s="74" t="s">
        <v>262</v>
      </c>
      <c r="B128" s="75">
        <v>106</v>
      </c>
      <c r="C128" s="102" t="s">
        <v>598</v>
      </c>
      <c r="D128" s="90">
        <v>465</v>
      </c>
      <c r="F128" s="94" t="s">
        <v>543</v>
      </c>
      <c r="G128" s="79" t="s">
        <v>450</v>
      </c>
      <c r="H128" s="79"/>
      <c r="I128" s="94"/>
      <c r="J128" s="94"/>
      <c r="K128" s="94"/>
      <c r="L128" s="94"/>
      <c r="M128" s="84" t="s">
        <v>475</v>
      </c>
      <c r="N128" s="85">
        <v>93.548387096799999</v>
      </c>
      <c r="O128" s="90">
        <v>8</v>
      </c>
      <c r="P128" s="85">
        <v>12.043010752700001</v>
      </c>
      <c r="Q128" s="84">
        <v>0</v>
      </c>
      <c r="R128" s="84">
        <v>1</v>
      </c>
      <c r="S128" s="84">
        <v>1</v>
      </c>
    </row>
    <row r="129" spans="1:19">
      <c r="A129" s="74" t="s">
        <v>262</v>
      </c>
      <c r="B129" s="75">
        <v>107</v>
      </c>
      <c r="C129" s="102" t="s">
        <v>599</v>
      </c>
      <c r="D129" s="90">
        <v>211</v>
      </c>
      <c r="F129" s="94" t="s">
        <v>543</v>
      </c>
      <c r="G129" s="79" t="s">
        <v>450</v>
      </c>
      <c r="H129" s="79"/>
      <c r="I129" s="94"/>
      <c r="J129" s="94"/>
      <c r="K129" s="94"/>
      <c r="L129" s="94"/>
      <c r="M129" s="84" t="s">
        <v>475</v>
      </c>
      <c r="N129" s="85">
        <v>96.682464455000002</v>
      </c>
      <c r="O129" s="90">
        <v>5</v>
      </c>
      <c r="P129" s="85">
        <v>33.175355450200001</v>
      </c>
      <c r="Q129" s="84">
        <v>0</v>
      </c>
      <c r="R129" s="84">
        <v>1</v>
      </c>
      <c r="S129" s="84">
        <v>1</v>
      </c>
    </row>
    <row r="130" spans="1:19">
      <c r="A130" s="74" t="s">
        <v>262</v>
      </c>
      <c r="B130" s="75">
        <v>108</v>
      </c>
      <c r="C130" s="102" t="s">
        <v>600</v>
      </c>
      <c r="D130" s="90">
        <v>633</v>
      </c>
      <c r="F130" s="94" t="s">
        <v>543</v>
      </c>
      <c r="G130" s="79" t="s">
        <v>450</v>
      </c>
      <c r="H130" s="79"/>
      <c r="I130" s="94"/>
      <c r="J130" s="94"/>
      <c r="K130" s="94"/>
      <c r="L130" s="94"/>
      <c r="M130" s="84" t="s">
        <v>475</v>
      </c>
      <c r="N130" s="85">
        <v>92.259083728299998</v>
      </c>
      <c r="O130" s="90">
        <v>6</v>
      </c>
      <c r="P130" s="84">
        <v>0</v>
      </c>
      <c r="Q130" s="84">
        <v>0</v>
      </c>
      <c r="R130" s="84">
        <v>1</v>
      </c>
      <c r="S130" s="84">
        <v>1</v>
      </c>
    </row>
    <row r="131" spans="1:19">
      <c r="A131" s="74" t="s">
        <v>262</v>
      </c>
      <c r="B131" s="75">
        <v>109</v>
      </c>
      <c r="C131" s="102" t="s">
        <v>601</v>
      </c>
      <c r="D131" s="90">
        <v>776</v>
      </c>
      <c r="F131" s="94" t="s">
        <v>543</v>
      </c>
      <c r="G131" s="79" t="s">
        <v>450</v>
      </c>
      <c r="H131" s="79"/>
      <c r="I131" s="94"/>
      <c r="J131" s="94"/>
      <c r="K131" s="94"/>
      <c r="L131" s="94"/>
      <c r="M131" s="84" t="s">
        <v>475</v>
      </c>
      <c r="N131" s="85">
        <v>97.422680412399998</v>
      </c>
      <c r="O131" s="90">
        <v>9</v>
      </c>
      <c r="P131" s="85">
        <v>10.3092783505</v>
      </c>
      <c r="Q131" s="84">
        <v>0</v>
      </c>
      <c r="R131" s="84">
        <v>1</v>
      </c>
      <c r="S131" s="84">
        <v>1</v>
      </c>
    </row>
    <row r="132" spans="1:19">
      <c r="A132" s="74" t="s">
        <v>262</v>
      </c>
      <c r="B132" s="75">
        <v>110</v>
      </c>
      <c r="C132" s="102" t="s">
        <v>602</v>
      </c>
      <c r="D132" s="90">
        <v>478</v>
      </c>
      <c r="F132" s="94" t="s">
        <v>543</v>
      </c>
      <c r="G132" s="79" t="s">
        <v>450</v>
      </c>
      <c r="H132" s="79"/>
      <c r="I132" s="94"/>
      <c r="J132" s="94"/>
      <c r="K132" s="94"/>
      <c r="L132" s="94"/>
      <c r="M132" s="84" t="s">
        <v>475</v>
      </c>
      <c r="N132" s="85">
        <v>99.790794979099999</v>
      </c>
      <c r="O132" s="90">
        <v>8</v>
      </c>
      <c r="P132" s="84">
        <v>0</v>
      </c>
      <c r="Q132" s="84">
        <v>0</v>
      </c>
      <c r="R132" s="84">
        <v>1</v>
      </c>
      <c r="S132" s="84">
        <v>1</v>
      </c>
    </row>
    <row r="133" spans="1:19">
      <c r="A133" s="74" t="s">
        <v>262</v>
      </c>
      <c r="B133" s="75">
        <v>111</v>
      </c>
      <c r="C133" s="102" t="s">
        <v>603</v>
      </c>
      <c r="D133" s="90">
        <v>349</v>
      </c>
      <c r="F133" s="94" t="s">
        <v>543</v>
      </c>
      <c r="G133" s="79" t="s">
        <v>450</v>
      </c>
      <c r="H133" s="79"/>
      <c r="I133" s="94"/>
      <c r="J133" s="94"/>
      <c r="K133" s="94"/>
      <c r="L133" s="94"/>
      <c r="M133" s="84" t="s">
        <v>475</v>
      </c>
      <c r="N133" s="85">
        <v>99.713467048699997</v>
      </c>
      <c r="O133" s="90">
        <v>6</v>
      </c>
      <c r="P133" s="85">
        <v>32.951289398299998</v>
      </c>
      <c r="Q133" s="84">
        <v>0</v>
      </c>
      <c r="R133" s="84">
        <v>1</v>
      </c>
      <c r="S133" s="84">
        <v>1</v>
      </c>
    </row>
    <row r="134" spans="1:19">
      <c r="A134" s="74" t="s">
        <v>262</v>
      </c>
      <c r="B134" s="75">
        <v>112</v>
      </c>
      <c r="C134" s="102" t="s">
        <v>604</v>
      </c>
      <c r="D134" s="90">
        <v>250</v>
      </c>
      <c r="F134" s="94" t="s">
        <v>543</v>
      </c>
      <c r="G134" s="79" t="s">
        <v>450</v>
      </c>
      <c r="H134" s="79"/>
      <c r="I134" s="94"/>
      <c r="J134" s="94"/>
      <c r="K134" s="94"/>
      <c r="L134" s="94"/>
      <c r="M134" s="84" t="s">
        <v>475</v>
      </c>
      <c r="N134" s="85">
        <v>93.6</v>
      </c>
      <c r="O134" s="90">
        <v>15</v>
      </c>
      <c r="P134" s="85">
        <v>37.200000000000003</v>
      </c>
      <c r="Q134" s="84">
        <v>0</v>
      </c>
      <c r="R134" s="84">
        <v>1</v>
      </c>
      <c r="S134" s="84">
        <v>1</v>
      </c>
    </row>
    <row r="135" spans="1:19">
      <c r="A135" s="74" t="s">
        <v>262</v>
      </c>
      <c r="B135" s="75">
        <v>113</v>
      </c>
      <c r="C135" s="102" t="s">
        <v>605</v>
      </c>
      <c r="D135" s="90">
        <v>224</v>
      </c>
      <c r="F135" s="94" t="s">
        <v>543</v>
      </c>
      <c r="G135" s="79" t="s">
        <v>450</v>
      </c>
      <c r="H135" s="79"/>
      <c r="I135" s="94"/>
      <c r="J135" s="94"/>
      <c r="K135" s="94"/>
      <c r="L135" s="94"/>
      <c r="M135" s="84" t="s">
        <v>475</v>
      </c>
      <c r="N135" s="85">
        <v>99.553571428599994</v>
      </c>
      <c r="O135" s="90">
        <v>8</v>
      </c>
      <c r="P135" s="84">
        <v>0</v>
      </c>
      <c r="Q135" s="84">
        <v>0</v>
      </c>
      <c r="R135" s="84">
        <v>1</v>
      </c>
      <c r="S135" s="84">
        <v>1</v>
      </c>
    </row>
    <row r="136" spans="1:19">
      <c r="A136" s="74" t="s">
        <v>262</v>
      </c>
      <c r="B136" s="75">
        <v>114</v>
      </c>
      <c r="C136" s="102" t="s">
        <v>606</v>
      </c>
      <c r="D136" s="90">
        <v>492</v>
      </c>
      <c r="F136" s="94" t="s">
        <v>543</v>
      </c>
      <c r="G136" s="79" t="s">
        <v>450</v>
      </c>
      <c r="H136" s="79"/>
      <c r="I136" s="94"/>
      <c r="J136" s="94"/>
      <c r="K136" s="94"/>
      <c r="L136" s="94"/>
      <c r="M136" s="84" t="s">
        <v>475</v>
      </c>
      <c r="N136" s="85">
        <v>99.796747967499996</v>
      </c>
      <c r="O136" s="90">
        <v>7</v>
      </c>
      <c r="P136" s="84">
        <v>0</v>
      </c>
      <c r="Q136" s="84">
        <v>0</v>
      </c>
      <c r="R136" s="84">
        <v>1</v>
      </c>
      <c r="S136" s="84">
        <v>1</v>
      </c>
    </row>
    <row r="137" spans="1:19">
      <c r="A137" s="74" t="s">
        <v>262</v>
      </c>
      <c r="B137" s="75">
        <v>115</v>
      </c>
      <c r="C137" s="102" t="s">
        <v>607</v>
      </c>
      <c r="D137" s="90">
        <v>439</v>
      </c>
      <c r="F137" s="94" t="s">
        <v>543</v>
      </c>
      <c r="G137" s="79" t="s">
        <v>450</v>
      </c>
      <c r="H137" s="79"/>
      <c r="I137" s="94"/>
      <c r="J137" s="94"/>
      <c r="K137" s="94"/>
      <c r="L137" s="94"/>
      <c r="M137" s="84" t="s">
        <v>475</v>
      </c>
      <c r="N137" s="85">
        <v>94.077448747199995</v>
      </c>
      <c r="O137" s="90">
        <v>17</v>
      </c>
      <c r="P137" s="84">
        <v>0</v>
      </c>
      <c r="Q137" s="84">
        <v>0</v>
      </c>
      <c r="R137" s="114" t="s">
        <v>524</v>
      </c>
      <c r="S137" s="114" t="s">
        <v>524</v>
      </c>
    </row>
    <row r="138" spans="1:19">
      <c r="A138" s="74" t="s">
        <v>262</v>
      </c>
      <c r="B138" s="75">
        <v>116</v>
      </c>
      <c r="C138" s="102" t="s">
        <v>608</v>
      </c>
      <c r="D138" s="90">
        <v>326</v>
      </c>
      <c r="F138" s="94" t="s">
        <v>543</v>
      </c>
      <c r="G138" s="79" t="s">
        <v>450</v>
      </c>
      <c r="H138" s="79"/>
      <c r="I138" s="94"/>
      <c r="J138" s="94"/>
      <c r="K138" s="94"/>
      <c r="L138" s="94"/>
      <c r="M138" s="84" t="s">
        <v>475</v>
      </c>
      <c r="N138" s="85">
        <v>99.693251533700007</v>
      </c>
      <c r="O138" s="90">
        <v>24</v>
      </c>
      <c r="P138" s="84">
        <v>0</v>
      </c>
      <c r="Q138" s="84">
        <v>0</v>
      </c>
      <c r="R138" s="114" t="s">
        <v>524</v>
      </c>
      <c r="S138" s="114" t="s">
        <v>524</v>
      </c>
    </row>
    <row r="139" spans="1:19">
      <c r="A139" s="74" t="s">
        <v>262</v>
      </c>
      <c r="B139" s="75">
        <v>117</v>
      </c>
      <c r="C139" s="102" t="s">
        <v>609</v>
      </c>
      <c r="D139" s="90">
        <v>248</v>
      </c>
      <c r="F139" s="94" t="s">
        <v>543</v>
      </c>
      <c r="G139" s="79" t="s">
        <v>450</v>
      </c>
      <c r="H139" s="79"/>
      <c r="I139" s="94"/>
      <c r="J139" s="94"/>
      <c r="K139" s="94"/>
      <c r="L139" s="94"/>
      <c r="M139" s="84" t="s">
        <v>475</v>
      </c>
      <c r="N139" s="85">
        <v>99.596774193499996</v>
      </c>
      <c r="O139" s="90">
        <v>6</v>
      </c>
      <c r="P139" s="84">
        <v>0</v>
      </c>
      <c r="Q139" s="84">
        <v>0</v>
      </c>
      <c r="R139" s="84">
        <v>1</v>
      </c>
      <c r="S139" s="84">
        <v>1</v>
      </c>
    </row>
    <row r="140" spans="1:19">
      <c r="A140" s="74" t="s">
        <v>262</v>
      </c>
      <c r="B140" s="75">
        <v>118</v>
      </c>
      <c r="C140" s="102" t="s">
        <v>610</v>
      </c>
      <c r="D140" s="90">
        <v>443</v>
      </c>
      <c r="F140" s="94" t="s">
        <v>543</v>
      </c>
      <c r="G140" s="79" t="s">
        <v>450</v>
      </c>
      <c r="H140" s="79"/>
      <c r="I140" s="94"/>
      <c r="J140" s="94"/>
      <c r="K140" s="94"/>
      <c r="L140" s="94"/>
      <c r="M140" s="84" t="s">
        <v>475</v>
      </c>
      <c r="N140" s="85">
        <v>99.774266365700001</v>
      </c>
      <c r="O140" s="90">
        <v>13</v>
      </c>
      <c r="P140" s="84">
        <v>0</v>
      </c>
      <c r="Q140" s="84">
        <v>0</v>
      </c>
      <c r="R140" s="84">
        <v>1</v>
      </c>
      <c r="S140" s="84">
        <v>1</v>
      </c>
    </row>
    <row r="141" spans="1:19">
      <c r="A141" s="74" t="s">
        <v>262</v>
      </c>
      <c r="B141" s="75">
        <v>119</v>
      </c>
      <c r="C141" s="102" t="s">
        <v>611</v>
      </c>
      <c r="D141" s="90">
        <v>871</v>
      </c>
      <c r="F141" s="94" t="s">
        <v>543</v>
      </c>
      <c r="G141" s="79" t="s">
        <v>450</v>
      </c>
      <c r="H141" s="79"/>
      <c r="I141" s="94"/>
      <c r="J141" s="94"/>
      <c r="K141" s="94"/>
      <c r="L141" s="94"/>
      <c r="M141" s="84" t="s">
        <v>475</v>
      </c>
      <c r="N141" s="85">
        <v>99.885189437400001</v>
      </c>
      <c r="O141" s="90">
        <v>8</v>
      </c>
      <c r="P141" s="85">
        <v>9.4144661308999993</v>
      </c>
      <c r="Q141" s="84">
        <v>0</v>
      </c>
      <c r="R141" s="84">
        <v>1</v>
      </c>
      <c r="S141" s="84">
        <v>1</v>
      </c>
    </row>
    <row r="142" spans="1:19">
      <c r="A142" s="74" t="s">
        <v>262</v>
      </c>
      <c r="B142" s="75">
        <v>120</v>
      </c>
      <c r="C142" s="102" t="s">
        <v>612</v>
      </c>
      <c r="D142" s="90">
        <v>2593</v>
      </c>
      <c r="F142" s="94" t="s">
        <v>543</v>
      </c>
      <c r="G142" s="79" t="s">
        <v>450</v>
      </c>
      <c r="H142" s="79"/>
      <c r="I142" s="94"/>
      <c r="J142" s="94"/>
      <c r="K142" s="94"/>
      <c r="L142" s="94"/>
      <c r="M142" s="84" t="s">
        <v>475</v>
      </c>
      <c r="N142" s="85">
        <v>99.961434631700001</v>
      </c>
      <c r="O142" s="90">
        <v>9</v>
      </c>
      <c r="P142" s="84">
        <v>0</v>
      </c>
      <c r="Q142" s="84">
        <v>0</v>
      </c>
      <c r="R142" s="84">
        <v>1</v>
      </c>
      <c r="S142" s="84">
        <v>1</v>
      </c>
    </row>
    <row r="143" spans="1:19">
      <c r="A143" s="74" t="s">
        <v>262</v>
      </c>
      <c r="B143" s="75">
        <v>121</v>
      </c>
      <c r="C143" s="102" t="s">
        <v>613</v>
      </c>
      <c r="D143" s="90">
        <v>445</v>
      </c>
      <c r="F143" s="94" t="s">
        <v>543</v>
      </c>
      <c r="G143" s="79" t="s">
        <v>450</v>
      </c>
      <c r="H143" s="79"/>
      <c r="I143" s="94"/>
      <c r="J143" s="94"/>
      <c r="K143" s="94"/>
      <c r="L143" s="94"/>
      <c r="M143" s="84" t="s">
        <v>475</v>
      </c>
      <c r="N143" s="85">
        <v>93.258426966299993</v>
      </c>
      <c r="O143" s="90">
        <v>16</v>
      </c>
      <c r="P143" s="85">
        <v>13.0337078652</v>
      </c>
      <c r="Q143" s="84">
        <v>0</v>
      </c>
      <c r="R143" s="114" t="s">
        <v>524</v>
      </c>
      <c r="S143" s="114" t="s">
        <v>524</v>
      </c>
    </row>
    <row r="144" spans="1:19">
      <c r="A144" s="74" t="s">
        <v>262</v>
      </c>
      <c r="B144" s="75">
        <v>122</v>
      </c>
      <c r="C144" s="102" t="s">
        <v>614</v>
      </c>
      <c r="D144" s="90">
        <v>636</v>
      </c>
      <c r="F144" s="94" t="s">
        <v>543</v>
      </c>
      <c r="G144" s="79" t="s">
        <v>450</v>
      </c>
      <c r="H144" s="79"/>
      <c r="I144" s="112"/>
      <c r="J144" s="113"/>
      <c r="K144" s="94"/>
      <c r="L144" s="94"/>
      <c r="M144" s="84" t="s">
        <v>475</v>
      </c>
      <c r="N144" s="85">
        <v>99.842767295599998</v>
      </c>
      <c r="O144" s="90">
        <v>14</v>
      </c>
      <c r="P144" s="85">
        <v>45.911949685499998</v>
      </c>
      <c r="Q144" s="90">
        <v>0</v>
      </c>
      <c r="R144" s="84">
        <v>1</v>
      </c>
      <c r="S144" s="84">
        <v>1</v>
      </c>
    </row>
    <row r="145" spans="1:22">
      <c r="A145" s="74" t="s">
        <v>262</v>
      </c>
      <c r="B145" s="75">
        <v>123</v>
      </c>
      <c r="C145" s="102" t="s">
        <v>615</v>
      </c>
      <c r="D145" s="90">
        <v>292</v>
      </c>
      <c r="F145" s="94" t="s">
        <v>543</v>
      </c>
      <c r="G145" s="79" t="s">
        <v>450</v>
      </c>
      <c r="H145" s="79"/>
      <c r="I145" s="94"/>
      <c r="J145" s="94"/>
      <c r="K145" s="94"/>
      <c r="L145" s="94"/>
      <c r="M145" s="84" t="s">
        <v>475</v>
      </c>
      <c r="N145" s="85">
        <v>99.657534246599994</v>
      </c>
      <c r="O145" s="90">
        <v>12</v>
      </c>
      <c r="P145" s="85">
        <v>43.835616438400002</v>
      </c>
      <c r="Q145" s="90">
        <v>0</v>
      </c>
      <c r="R145" s="84">
        <v>1</v>
      </c>
      <c r="S145" s="84">
        <v>1</v>
      </c>
    </row>
    <row r="146" spans="1:22">
      <c r="A146" s="74" t="s">
        <v>262</v>
      </c>
      <c r="B146" s="75">
        <v>124</v>
      </c>
      <c r="C146" s="102" t="s">
        <v>616</v>
      </c>
      <c r="D146" s="90">
        <v>354</v>
      </c>
      <c r="F146" s="94" t="s">
        <v>543</v>
      </c>
      <c r="G146" s="79" t="s">
        <v>450</v>
      </c>
      <c r="H146" s="79"/>
      <c r="I146" s="94"/>
      <c r="J146" s="94"/>
      <c r="K146" s="94"/>
      <c r="L146" s="94"/>
      <c r="M146" s="84" t="s">
        <v>475</v>
      </c>
      <c r="N146" s="85">
        <v>99.435028248600005</v>
      </c>
      <c r="O146" s="90">
        <v>7</v>
      </c>
      <c r="P146" s="85">
        <v>38.983050847500003</v>
      </c>
      <c r="Q146" s="90">
        <v>0</v>
      </c>
      <c r="R146" s="84">
        <v>1</v>
      </c>
      <c r="S146" s="84">
        <v>1</v>
      </c>
    </row>
    <row r="147" spans="1:22">
      <c r="A147" s="74" t="s">
        <v>262</v>
      </c>
      <c r="B147" s="75">
        <v>125</v>
      </c>
      <c r="C147" s="102" t="s">
        <v>617</v>
      </c>
      <c r="D147" s="90">
        <v>274</v>
      </c>
      <c r="F147" s="94" t="s">
        <v>543</v>
      </c>
      <c r="G147" s="79" t="s">
        <v>450</v>
      </c>
      <c r="H147" s="79"/>
      <c r="I147" s="94"/>
      <c r="J147" s="94"/>
      <c r="K147" s="94"/>
      <c r="L147" s="94"/>
      <c r="M147" s="84" t="s">
        <v>475</v>
      </c>
      <c r="N147" s="85">
        <v>92.335766423400003</v>
      </c>
      <c r="O147" s="90">
        <v>16</v>
      </c>
      <c r="P147" s="85">
        <v>39.781021897800002</v>
      </c>
      <c r="Q147" s="90">
        <v>0</v>
      </c>
      <c r="R147" s="84">
        <v>1</v>
      </c>
      <c r="S147" s="98" t="s">
        <v>524</v>
      </c>
    </row>
    <row r="148" spans="1:22">
      <c r="A148" s="74" t="s">
        <v>262</v>
      </c>
      <c r="B148" s="75">
        <v>126</v>
      </c>
      <c r="C148" s="102" t="s">
        <v>618</v>
      </c>
      <c r="D148" s="90">
        <v>1082</v>
      </c>
      <c r="F148" s="94" t="s">
        <v>543</v>
      </c>
      <c r="G148" s="79" t="s">
        <v>450</v>
      </c>
      <c r="H148" s="79"/>
      <c r="I148" s="94"/>
      <c r="J148" s="94"/>
      <c r="K148" s="94"/>
      <c r="L148" s="94"/>
      <c r="M148" s="84" t="s">
        <v>475</v>
      </c>
      <c r="N148" s="85">
        <v>98.059149722699999</v>
      </c>
      <c r="O148" s="90">
        <v>8</v>
      </c>
      <c r="P148" s="85">
        <v>49.353049907600003</v>
      </c>
      <c r="Q148" s="90">
        <v>0</v>
      </c>
      <c r="R148" s="84">
        <v>1</v>
      </c>
      <c r="S148" s="84">
        <v>1</v>
      </c>
    </row>
    <row r="149" spans="1:22">
      <c r="A149" s="74" t="s">
        <v>262</v>
      </c>
      <c r="B149" s="75">
        <v>127</v>
      </c>
      <c r="C149" s="102" t="s">
        <v>619</v>
      </c>
      <c r="D149" s="90">
        <v>225</v>
      </c>
      <c r="F149" s="94" t="s">
        <v>543</v>
      </c>
      <c r="G149" s="79" t="s">
        <v>450</v>
      </c>
      <c r="H149" s="79"/>
      <c r="I149" s="94"/>
      <c r="J149" s="94"/>
      <c r="K149" s="94"/>
      <c r="L149" s="94"/>
      <c r="M149" s="84" t="s">
        <v>475</v>
      </c>
      <c r="N149" s="85">
        <v>95.111111111100001</v>
      </c>
      <c r="O149" s="90">
        <v>3</v>
      </c>
      <c r="P149" s="85">
        <v>48.888888888899999</v>
      </c>
      <c r="Q149" s="90">
        <v>0</v>
      </c>
      <c r="R149" s="84">
        <v>1</v>
      </c>
      <c r="S149" s="84">
        <v>1</v>
      </c>
    </row>
    <row r="150" spans="1:22">
      <c r="A150" s="74" t="s">
        <v>262</v>
      </c>
      <c r="B150" s="75">
        <v>128</v>
      </c>
      <c r="C150" s="102" t="s">
        <v>620</v>
      </c>
      <c r="D150" s="90">
        <v>303</v>
      </c>
      <c r="F150" s="94" t="s">
        <v>543</v>
      </c>
      <c r="G150" s="79" t="s">
        <v>450</v>
      </c>
      <c r="H150" s="79"/>
      <c r="I150" s="94"/>
      <c r="J150" s="94"/>
      <c r="K150" s="94"/>
      <c r="L150" s="94"/>
      <c r="M150" s="84" t="s">
        <v>475</v>
      </c>
      <c r="N150" s="85">
        <v>95.379537953799996</v>
      </c>
      <c r="O150" s="90">
        <v>5</v>
      </c>
      <c r="P150" s="85">
        <v>44.224422442200002</v>
      </c>
      <c r="Q150" s="90">
        <v>0</v>
      </c>
      <c r="R150" s="84">
        <v>1</v>
      </c>
      <c r="S150" s="84">
        <v>1</v>
      </c>
    </row>
    <row r="151" spans="1:22">
      <c r="A151" s="94"/>
      <c r="B151" s="84"/>
      <c r="D151" s="84"/>
      <c r="F151" s="94"/>
      <c r="G151" s="84"/>
      <c r="H151" s="84"/>
      <c r="I151" s="94"/>
      <c r="J151" s="94"/>
      <c r="K151" s="94"/>
      <c r="L151" s="94"/>
      <c r="M151" s="94"/>
      <c r="N151" s="97"/>
      <c r="O151" s="84"/>
      <c r="P151" s="94"/>
      <c r="Q151" s="94"/>
      <c r="R151" s="94"/>
      <c r="S151" s="94"/>
    </row>
    <row r="152" spans="1:22">
      <c r="A152" s="94"/>
      <c r="B152" s="84"/>
      <c r="C152" s="95" t="s">
        <v>621</v>
      </c>
      <c r="D152" s="92"/>
      <c r="F152" s="84"/>
      <c r="G152" s="79"/>
      <c r="H152" s="79"/>
      <c r="I152" s="84"/>
      <c r="J152" s="96"/>
      <c r="K152" s="84"/>
      <c r="L152" s="84"/>
      <c r="M152" s="84"/>
      <c r="N152" s="97"/>
      <c r="O152" s="84"/>
      <c r="P152" s="84"/>
      <c r="Q152" s="84"/>
      <c r="R152" s="84"/>
      <c r="S152" s="84"/>
      <c r="T152" s="106"/>
      <c r="V152" s="87"/>
    </row>
    <row r="153" spans="1:22">
      <c r="A153" s="74" t="s">
        <v>262</v>
      </c>
      <c r="B153" s="75">
        <v>1</v>
      </c>
      <c r="C153" s="102" t="s">
        <v>622</v>
      </c>
      <c r="D153" s="90">
        <v>964</v>
      </c>
      <c r="F153" s="94"/>
      <c r="G153" s="79" t="s">
        <v>450</v>
      </c>
      <c r="H153" s="79"/>
      <c r="I153" s="84"/>
      <c r="J153" s="96"/>
      <c r="K153" s="84"/>
      <c r="L153" s="84"/>
      <c r="M153" s="84" t="s">
        <v>475</v>
      </c>
      <c r="N153" s="85">
        <v>99.896265560200007</v>
      </c>
      <c r="O153" s="90">
        <v>8</v>
      </c>
      <c r="P153" s="84">
        <v>0</v>
      </c>
      <c r="Q153" s="84">
        <v>0</v>
      </c>
      <c r="R153" s="84">
        <v>1</v>
      </c>
      <c r="S153" s="84">
        <v>1</v>
      </c>
      <c r="T153" s="106"/>
      <c r="V153" s="87"/>
    </row>
    <row r="154" spans="1:22">
      <c r="A154" s="74" t="s">
        <v>262</v>
      </c>
      <c r="B154" s="75">
        <v>2</v>
      </c>
      <c r="C154" s="102" t="s">
        <v>660</v>
      </c>
      <c r="D154" s="90">
        <v>860</v>
      </c>
      <c r="F154" s="94"/>
      <c r="G154" s="79" t="s">
        <v>450</v>
      </c>
      <c r="H154" s="79"/>
      <c r="I154" s="84"/>
      <c r="J154" s="96"/>
      <c r="K154" s="84"/>
      <c r="L154" s="84"/>
      <c r="M154" s="84" t="s">
        <v>475</v>
      </c>
      <c r="N154" s="85">
        <v>87.209302325600007</v>
      </c>
      <c r="O154" s="90">
        <v>5</v>
      </c>
      <c r="P154" s="84">
        <v>0</v>
      </c>
      <c r="Q154" s="84">
        <v>0</v>
      </c>
      <c r="R154" s="84">
        <v>1</v>
      </c>
      <c r="S154" s="84">
        <v>1</v>
      </c>
      <c r="T154" s="106"/>
      <c r="V154" s="87"/>
    </row>
    <row r="155" spans="1:22">
      <c r="A155" s="74" t="s">
        <v>262</v>
      </c>
      <c r="B155" s="75">
        <v>3</v>
      </c>
      <c r="C155" s="102" t="s">
        <v>623</v>
      </c>
      <c r="D155" s="90">
        <v>574</v>
      </c>
      <c r="F155" s="94"/>
      <c r="G155" s="79" t="s">
        <v>450</v>
      </c>
      <c r="H155" s="79"/>
      <c r="I155" s="84"/>
      <c r="J155" s="96"/>
      <c r="K155" s="84"/>
      <c r="L155" s="84"/>
      <c r="M155" s="84" t="s">
        <v>475</v>
      </c>
      <c r="N155" s="85">
        <v>99.825783972099998</v>
      </c>
      <c r="O155" s="90">
        <v>6</v>
      </c>
      <c r="P155" s="84">
        <v>0</v>
      </c>
      <c r="Q155" s="84">
        <v>0</v>
      </c>
      <c r="R155" s="84">
        <v>1</v>
      </c>
      <c r="S155" s="84">
        <v>1</v>
      </c>
      <c r="T155" s="106"/>
      <c r="V155" s="87"/>
    </row>
    <row r="156" spans="1:22">
      <c r="A156" s="74" t="s">
        <v>262</v>
      </c>
      <c r="B156" s="75">
        <v>4</v>
      </c>
      <c r="C156" s="102" t="s">
        <v>661</v>
      </c>
      <c r="D156" s="90">
        <v>573</v>
      </c>
      <c r="F156" s="94"/>
      <c r="G156" s="79" t="s">
        <v>450</v>
      </c>
      <c r="H156" s="79"/>
      <c r="I156" s="84"/>
      <c r="J156" s="96"/>
      <c r="K156" s="84"/>
      <c r="L156" s="84"/>
      <c r="M156" s="84" t="s">
        <v>475</v>
      </c>
      <c r="N156" s="85">
        <v>74.345549738200006</v>
      </c>
      <c r="O156" s="90">
        <v>6</v>
      </c>
      <c r="P156" s="84">
        <v>0</v>
      </c>
      <c r="Q156" s="84">
        <v>0</v>
      </c>
      <c r="R156" s="84">
        <v>1</v>
      </c>
      <c r="S156" s="84">
        <v>1</v>
      </c>
      <c r="T156" s="106"/>
      <c r="V156" s="87"/>
    </row>
    <row r="157" spans="1:22">
      <c r="A157" s="94"/>
      <c r="B157" s="84"/>
      <c r="C157" s="95"/>
      <c r="D157" s="92"/>
      <c r="F157" s="84"/>
      <c r="G157" s="79"/>
      <c r="H157" s="79"/>
      <c r="I157" s="84"/>
      <c r="J157" s="96"/>
      <c r="K157" s="84"/>
      <c r="L157" s="84"/>
      <c r="M157" s="84"/>
      <c r="N157" s="97"/>
      <c r="O157" s="84"/>
      <c r="P157" s="84"/>
      <c r="Q157" s="84"/>
      <c r="R157" s="84"/>
      <c r="S157" s="84"/>
      <c r="T157" s="106"/>
      <c r="V157" s="87"/>
    </row>
    <row r="158" spans="1:22">
      <c r="A158" s="94"/>
      <c r="B158" s="84"/>
      <c r="C158" s="95" t="s">
        <v>624</v>
      </c>
      <c r="D158" s="92"/>
      <c r="F158" s="84"/>
      <c r="G158" s="79"/>
      <c r="H158" s="79"/>
      <c r="I158" s="84"/>
      <c r="J158" s="96"/>
      <c r="K158" s="84"/>
      <c r="L158" s="84"/>
      <c r="M158" s="84"/>
      <c r="N158" s="97"/>
      <c r="O158" s="84"/>
      <c r="P158" s="84"/>
      <c r="Q158" s="84"/>
      <c r="R158" s="84"/>
      <c r="S158" s="84"/>
      <c r="T158" s="106"/>
      <c r="V158" s="87"/>
    </row>
    <row r="159" spans="1:22">
      <c r="A159" s="74" t="s">
        <v>262</v>
      </c>
      <c r="B159" s="75">
        <v>1</v>
      </c>
      <c r="C159" s="102" t="s">
        <v>625</v>
      </c>
      <c r="D159" s="90">
        <v>807</v>
      </c>
      <c r="F159" s="94"/>
      <c r="G159" s="79" t="s">
        <v>450</v>
      </c>
      <c r="H159" s="79"/>
      <c r="I159" s="84"/>
      <c r="J159" s="96"/>
      <c r="K159" s="84"/>
      <c r="L159" s="84"/>
      <c r="M159" s="84" t="s">
        <v>475</v>
      </c>
      <c r="N159" s="85">
        <v>98.760842627000002</v>
      </c>
      <c r="O159" s="90">
        <v>9</v>
      </c>
      <c r="P159" s="85">
        <v>29.9876084263</v>
      </c>
      <c r="Q159" s="84">
        <v>0</v>
      </c>
      <c r="R159" s="84">
        <v>1</v>
      </c>
      <c r="S159" s="84">
        <v>1</v>
      </c>
      <c r="T159" s="106"/>
      <c r="V159" s="87"/>
    </row>
    <row r="160" spans="1:22">
      <c r="A160" s="74" t="s">
        <v>262</v>
      </c>
      <c r="B160" s="75">
        <v>2</v>
      </c>
      <c r="C160" s="102" t="s">
        <v>626</v>
      </c>
      <c r="D160" s="90">
        <v>758</v>
      </c>
      <c r="F160" s="94"/>
      <c r="G160" s="79" t="s">
        <v>450</v>
      </c>
      <c r="H160" s="79"/>
      <c r="I160" s="84"/>
      <c r="J160" s="96"/>
      <c r="K160" s="84"/>
      <c r="L160" s="84"/>
      <c r="M160" s="84" t="s">
        <v>475</v>
      </c>
      <c r="N160" s="85">
        <v>92.875989445900004</v>
      </c>
      <c r="O160" s="90">
        <v>12</v>
      </c>
      <c r="P160" s="85">
        <v>31.002638522400002</v>
      </c>
      <c r="Q160" s="84">
        <v>0</v>
      </c>
      <c r="R160" s="84">
        <v>1</v>
      </c>
      <c r="S160" s="84">
        <v>1</v>
      </c>
      <c r="T160" s="106"/>
      <c r="V160" s="87"/>
    </row>
    <row r="161" spans="1:22">
      <c r="A161" s="74" t="s">
        <v>262</v>
      </c>
      <c r="B161" s="75">
        <v>3</v>
      </c>
      <c r="C161" s="102" t="s">
        <v>627</v>
      </c>
      <c r="D161" s="90">
        <v>684</v>
      </c>
      <c r="F161" s="94"/>
      <c r="G161" s="79" t="s">
        <v>450</v>
      </c>
      <c r="H161" s="79"/>
      <c r="I161" s="84"/>
      <c r="J161" s="96"/>
      <c r="K161" s="84"/>
      <c r="L161" s="84"/>
      <c r="M161" s="84" t="s">
        <v>475</v>
      </c>
      <c r="N161" s="85">
        <v>99.853801169600004</v>
      </c>
      <c r="O161" s="90">
        <v>9</v>
      </c>
      <c r="P161" s="84">
        <v>0</v>
      </c>
      <c r="Q161" s="84">
        <v>0</v>
      </c>
      <c r="R161" s="84">
        <v>1</v>
      </c>
      <c r="S161" s="84">
        <v>1</v>
      </c>
      <c r="T161" s="106"/>
      <c r="V161" s="87"/>
    </row>
    <row r="162" spans="1:22">
      <c r="A162" s="74" t="s">
        <v>262</v>
      </c>
      <c r="B162" s="75">
        <v>4</v>
      </c>
      <c r="C162" s="102" t="s">
        <v>625</v>
      </c>
      <c r="D162" s="90">
        <v>693</v>
      </c>
      <c r="F162" s="94"/>
      <c r="G162" s="79" t="s">
        <v>450</v>
      </c>
      <c r="H162" s="79"/>
      <c r="I162" s="84"/>
      <c r="J162" s="96"/>
      <c r="K162" s="84"/>
      <c r="L162" s="84"/>
      <c r="M162" s="84" t="s">
        <v>475</v>
      </c>
      <c r="N162" s="85">
        <v>91.197691197699996</v>
      </c>
      <c r="O162" s="90">
        <v>7</v>
      </c>
      <c r="P162" s="84">
        <v>0</v>
      </c>
      <c r="Q162" s="84">
        <v>0</v>
      </c>
      <c r="R162" s="84">
        <v>1</v>
      </c>
      <c r="S162" s="84">
        <v>1</v>
      </c>
      <c r="T162" s="106"/>
      <c r="V162" s="87"/>
    </row>
    <row r="163" spans="1:22">
      <c r="D163" s="66"/>
      <c r="G163" s="66"/>
      <c r="H163" s="66"/>
      <c r="N163" s="115"/>
    </row>
    <row r="164" spans="1:22">
      <c r="D164" s="66"/>
      <c r="G164" s="66"/>
      <c r="H164" s="66"/>
      <c r="N164" s="115"/>
    </row>
    <row r="165" spans="1:22">
      <c r="D165" s="66"/>
      <c r="G165" s="66"/>
      <c r="H165" s="66"/>
      <c r="N165" s="115"/>
    </row>
    <row r="166" spans="1:22">
      <c r="D166" s="66"/>
      <c r="G166" s="66"/>
      <c r="H166" s="66"/>
      <c r="N166" s="116"/>
    </row>
    <row r="167" spans="1:22">
      <c r="D167" s="66"/>
      <c r="G167" s="66"/>
      <c r="H167" s="66"/>
      <c r="N167" s="116"/>
    </row>
    <row r="168" spans="1:22">
      <c r="D168" s="66"/>
      <c r="G168" s="66"/>
      <c r="H168" s="66"/>
      <c r="N168" s="116"/>
    </row>
    <row r="169" spans="1:22">
      <c r="D169" s="66"/>
      <c r="G169" s="66"/>
      <c r="H169" s="66"/>
      <c r="N169" s="116"/>
    </row>
    <row r="170" spans="1:22">
      <c r="D170" s="66"/>
      <c r="G170" s="66"/>
      <c r="H170" s="66"/>
      <c r="N170" s="116"/>
    </row>
    <row r="171" spans="1:22">
      <c r="D171" s="66"/>
      <c r="G171" s="66"/>
      <c r="H171" s="66"/>
      <c r="N171" s="116"/>
    </row>
    <row r="172" spans="1:22">
      <c r="D172" s="66"/>
      <c r="G172" s="66"/>
      <c r="H172" s="66"/>
      <c r="N172" s="116"/>
    </row>
    <row r="173" spans="1:22">
      <c r="D173" s="66"/>
      <c r="G173" s="66"/>
      <c r="H173" s="66"/>
      <c r="N173" s="116"/>
    </row>
    <row r="174" spans="1:22">
      <c r="D174" s="66"/>
      <c r="G174" s="66"/>
      <c r="H174" s="66"/>
      <c r="N174" s="116"/>
    </row>
    <row r="175" spans="1:22">
      <c r="D175" s="66"/>
      <c r="G175" s="66"/>
      <c r="H175" s="66"/>
      <c r="N175" s="116"/>
    </row>
    <row r="176" spans="1:22">
      <c r="D176" s="66"/>
      <c r="G176" s="66"/>
      <c r="H176" s="66"/>
      <c r="N176" s="116"/>
    </row>
    <row r="177" spans="4:14">
      <c r="D177" s="66"/>
      <c r="G177" s="66"/>
      <c r="H177" s="66"/>
      <c r="N177" s="116"/>
    </row>
    <row r="178" spans="4:14">
      <c r="D178" s="66"/>
      <c r="G178" s="66"/>
      <c r="H178" s="66"/>
      <c r="N178" s="116"/>
    </row>
    <row r="179" spans="4:14">
      <c r="D179" s="66"/>
      <c r="G179" s="66"/>
      <c r="H179" s="66"/>
      <c r="N179" s="116"/>
    </row>
    <row r="180" spans="4:14">
      <c r="D180" s="66"/>
      <c r="G180" s="66"/>
      <c r="H180" s="66"/>
    </row>
    <row r="181" spans="4:14">
      <c r="G181" s="66"/>
      <c r="H181" s="66"/>
    </row>
    <row r="182" spans="4:14">
      <c r="G182" s="66"/>
      <c r="H182" s="66"/>
    </row>
    <row r="183" spans="4:14">
      <c r="G183" s="66"/>
      <c r="H183" s="66"/>
    </row>
    <row r="184" spans="4:14">
      <c r="G184" s="66"/>
      <c r="H184" s="66"/>
    </row>
    <row r="185" spans="4:14">
      <c r="G185" s="66"/>
      <c r="H185" s="66"/>
    </row>
    <row r="186" spans="4:14">
      <c r="G186" s="66"/>
      <c r="H186" s="66"/>
    </row>
    <row r="187" spans="4:14">
      <c r="G187" s="66"/>
      <c r="H187" s="66"/>
    </row>
    <row r="188" spans="4:14">
      <c r="G188" s="66"/>
      <c r="H188" s="66"/>
    </row>
    <row r="189" spans="4:14">
      <c r="G189" s="66"/>
      <c r="H189" s="66"/>
    </row>
    <row r="190" spans="4:14">
      <c r="G190" s="66"/>
      <c r="H190" s="66"/>
    </row>
    <row r="191" spans="4:14">
      <c r="G191" s="66"/>
      <c r="H191" s="66"/>
    </row>
    <row r="192" spans="4:14">
      <c r="G192" s="66"/>
      <c r="H192" s="66"/>
    </row>
    <row r="193" spans="7:8">
      <c r="G193" s="66"/>
      <c r="H193" s="66"/>
    </row>
    <row r="194" spans="7:8">
      <c r="G194" s="66"/>
      <c r="H194" s="66"/>
    </row>
    <row r="195" spans="7:8">
      <c r="G195" s="66"/>
      <c r="H195" s="66"/>
    </row>
    <row r="196" spans="7:8">
      <c r="G196" s="66"/>
      <c r="H196" s="66"/>
    </row>
    <row r="197" spans="7:8">
      <c r="G197" s="66"/>
      <c r="H197" s="66"/>
    </row>
    <row r="198" spans="7:8">
      <c r="G198" s="66"/>
      <c r="H198" s="66"/>
    </row>
    <row r="199" spans="7:8">
      <c r="G199" s="66"/>
      <c r="H199" s="66"/>
    </row>
    <row r="200" spans="7:8">
      <c r="G200" s="66"/>
      <c r="H200" s="66"/>
    </row>
    <row r="201" spans="7:8">
      <c r="G201" s="66"/>
      <c r="H201" s="66"/>
    </row>
    <row r="202" spans="7:8">
      <c r="G202" s="66"/>
      <c r="H202" s="66"/>
    </row>
    <row r="203" spans="7:8">
      <c r="G203" s="66"/>
      <c r="H203" s="66"/>
    </row>
    <row r="204" spans="7:8">
      <c r="G204" s="66"/>
      <c r="H204" s="66"/>
    </row>
    <row r="205" spans="7:8">
      <c r="G205" s="66"/>
      <c r="H205" s="66"/>
    </row>
    <row r="206" spans="7:8">
      <c r="G206" s="66"/>
      <c r="H206" s="66"/>
    </row>
    <row r="207" spans="7:8">
      <c r="G207" s="66"/>
      <c r="H207" s="66"/>
    </row>
    <row r="208" spans="7:8">
      <c r="G208" s="66"/>
      <c r="H208" s="66"/>
    </row>
    <row r="209" spans="7:8">
      <c r="G209" s="66"/>
      <c r="H209" s="66"/>
    </row>
    <row r="210" spans="7:8">
      <c r="G210" s="66"/>
      <c r="H210" s="66"/>
    </row>
    <row r="211" spans="7:8">
      <c r="G211" s="66"/>
      <c r="H211" s="66"/>
    </row>
    <row r="212" spans="7:8">
      <c r="G212" s="66"/>
      <c r="H212" s="66"/>
    </row>
    <row r="213" spans="7:8">
      <c r="G213" s="66"/>
      <c r="H213" s="66"/>
    </row>
    <row r="214" spans="7:8">
      <c r="G214" s="66"/>
      <c r="H214" s="66"/>
    </row>
    <row r="215" spans="7:8">
      <c r="G215" s="66"/>
      <c r="H215" s="66"/>
    </row>
    <row r="216" spans="7:8">
      <c r="G216" s="66"/>
      <c r="H216" s="66"/>
    </row>
    <row r="217" spans="7:8">
      <c r="G217" s="66"/>
      <c r="H217" s="66"/>
    </row>
    <row r="218" spans="7:8">
      <c r="G218" s="66"/>
      <c r="H218" s="66"/>
    </row>
    <row r="219" spans="7:8">
      <c r="G219" s="66"/>
      <c r="H219" s="66"/>
    </row>
    <row r="220" spans="7:8">
      <c r="G220" s="66"/>
      <c r="H220" s="66"/>
    </row>
    <row r="221" spans="7:8">
      <c r="G221" s="66"/>
      <c r="H221" s="66"/>
    </row>
    <row r="222" spans="7:8">
      <c r="G222" s="66"/>
      <c r="H222" s="66"/>
    </row>
    <row r="223" spans="7:8">
      <c r="G223" s="66"/>
      <c r="H223" s="66"/>
    </row>
    <row r="224" spans="7:8">
      <c r="G224" s="66"/>
      <c r="H224" s="66"/>
    </row>
    <row r="225" spans="7:8">
      <c r="G225" s="66"/>
      <c r="H225" s="66"/>
    </row>
    <row r="226" spans="7:8">
      <c r="G226" s="66"/>
      <c r="H226" s="66"/>
    </row>
    <row r="227" spans="7:8">
      <c r="G227" s="66"/>
      <c r="H227" s="66"/>
    </row>
    <row r="228" spans="7:8">
      <c r="G228" s="66"/>
      <c r="H228" s="66"/>
    </row>
    <row r="229" spans="7:8">
      <c r="G229" s="66"/>
      <c r="H229" s="66"/>
    </row>
    <row r="230" spans="7:8">
      <c r="G230" s="66"/>
      <c r="H230" s="66"/>
    </row>
    <row r="231" spans="7:8">
      <c r="G231" s="66"/>
      <c r="H231" s="66"/>
    </row>
    <row r="232" spans="7:8">
      <c r="G232" s="66"/>
      <c r="H232" s="66"/>
    </row>
    <row r="233" spans="7:8">
      <c r="G233" s="66"/>
      <c r="H233" s="66"/>
    </row>
    <row r="234" spans="7:8">
      <c r="G234" s="66"/>
      <c r="H234" s="66"/>
    </row>
    <row r="235" spans="7:8">
      <c r="G235" s="66"/>
      <c r="H235" s="66"/>
    </row>
    <row r="236" spans="7:8">
      <c r="G236" s="66"/>
      <c r="H236" s="66"/>
    </row>
    <row r="237" spans="7:8">
      <c r="G237" s="66"/>
      <c r="H237" s="66"/>
    </row>
    <row r="238" spans="7:8">
      <c r="G238" s="66"/>
      <c r="H238" s="66"/>
    </row>
    <row r="239" spans="7:8">
      <c r="G239" s="66"/>
      <c r="H239" s="66"/>
    </row>
    <row r="240" spans="7:8">
      <c r="G240" s="66"/>
      <c r="H240" s="66"/>
    </row>
    <row r="241" spans="7:8">
      <c r="G241" s="66"/>
      <c r="H241" s="66"/>
    </row>
    <row r="242" spans="7:8">
      <c r="G242" s="66"/>
      <c r="H242" s="66"/>
    </row>
    <row r="243" spans="7:8">
      <c r="G243" s="66"/>
      <c r="H243" s="66"/>
    </row>
    <row r="244" spans="7:8">
      <c r="G244" s="66"/>
      <c r="H244" s="66"/>
    </row>
    <row r="245" spans="7:8">
      <c r="G245" s="66"/>
      <c r="H245" s="66"/>
    </row>
    <row r="246" spans="7:8">
      <c r="G246" s="66"/>
      <c r="H246" s="66"/>
    </row>
    <row r="247" spans="7:8">
      <c r="G247" s="66"/>
      <c r="H247" s="66"/>
    </row>
    <row r="248" spans="7:8">
      <c r="G248" s="66"/>
      <c r="H248" s="66"/>
    </row>
    <row r="249" spans="7:8">
      <c r="G249" s="66"/>
      <c r="H249" s="66"/>
    </row>
    <row r="250" spans="7:8">
      <c r="G250" s="66"/>
      <c r="H250" s="66"/>
    </row>
    <row r="251" spans="7:8">
      <c r="G251" s="66"/>
      <c r="H251" s="66"/>
    </row>
    <row r="252" spans="7:8">
      <c r="G252" s="66"/>
      <c r="H252" s="66"/>
    </row>
    <row r="253" spans="7:8">
      <c r="G253" s="66"/>
      <c r="H253" s="66"/>
    </row>
    <row r="254" spans="7:8">
      <c r="G254" s="66"/>
      <c r="H254" s="66"/>
    </row>
    <row r="255" spans="7:8">
      <c r="G255" s="66"/>
      <c r="H255" s="66"/>
    </row>
    <row r="256" spans="7:8">
      <c r="G256" s="66"/>
      <c r="H256" s="66"/>
    </row>
    <row r="257" spans="7:8">
      <c r="G257" s="66"/>
      <c r="H257" s="66"/>
    </row>
    <row r="258" spans="7:8">
      <c r="G258" s="66"/>
      <c r="H258" s="66"/>
    </row>
    <row r="259" spans="7:8">
      <c r="G259" s="66"/>
      <c r="H259" s="66"/>
    </row>
    <row r="260" spans="7:8">
      <c r="G260" s="66"/>
      <c r="H260" s="66"/>
    </row>
    <row r="261" spans="7:8">
      <c r="G261" s="66"/>
      <c r="H261" s="66"/>
    </row>
    <row r="262" spans="7:8">
      <c r="G262" s="66"/>
      <c r="H262" s="66"/>
    </row>
    <row r="263" spans="7:8">
      <c r="G263" s="66"/>
      <c r="H263" s="66"/>
    </row>
    <row r="264" spans="7:8">
      <c r="G264" s="66"/>
      <c r="H264" s="66"/>
    </row>
    <row r="265" spans="7:8">
      <c r="G265" s="66"/>
      <c r="H265" s="66"/>
    </row>
    <row r="266" spans="7:8">
      <c r="G266" s="66"/>
      <c r="H266" s="66"/>
    </row>
    <row r="267" spans="7:8">
      <c r="G267" s="66"/>
      <c r="H267" s="66"/>
    </row>
    <row r="268" spans="7:8">
      <c r="G268" s="66"/>
      <c r="H268" s="66"/>
    </row>
    <row r="269" spans="7:8">
      <c r="G269" s="66"/>
      <c r="H269" s="66"/>
    </row>
    <row r="270" spans="7:8">
      <c r="G270" s="66"/>
      <c r="H270" s="66"/>
    </row>
    <row r="271" spans="7:8">
      <c r="G271" s="66"/>
      <c r="H271" s="66"/>
    </row>
    <row r="272" spans="7:8">
      <c r="G272" s="66"/>
      <c r="H272" s="66"/>
    </row>
    <row r="273" spans="7:8">
      <c r="G273" s="66"/>
      <c r="H273" s="66"/>
    </row>
    <row r="274" spans="7:8">
      <c r="G274" s="66"/>
      <c r="H274" s="66"/>
    </row>
    <row r="275" spans="7:8">
      <c r="G275" s="66"/>
      <c r="H275" s="66"/>
    </row>
    <row r="276" spans="7:8">
      <c r="G276" s="66"/>
      <c r="H276" s="66"/>
    </row>
    <row r="277" spans="7:8">
      <c r="G277" s="66"/>
      <c r="H277" s="66"/>
    </row>
    <row r="278" spans="7:8">
      <c r="G278" s="66"/>
      <c r="H278" s="66"/>
    </row>
    <row r="279" spans="7:8">
      <c r="G279" s="66"/>
      <c r="H279" s="66"/>
    </row>
    <row r="280" spans="7:8">
      <c r="G280" s="66"/>
      <c r="H280" s="66"/>
    </row>
    <row r="281" spans="7:8">
      <c r="G281" s="66"/>
      <c r="H281" s="66"/>
    </row>
    <row r="282" spans="7:8">
      <c r="G282" s="66"/>
      <c r="H282" s="66"/>
    </row>
    <row r="283" spans="7:8">
      <c r="G283" s="66"/>
      <c r="H283" s="66"/>
    </row>
    <row r="284" spans="7:8">
      <c r="G284" s="66"/>
      <c r="H284" s="66"/>
    </row>
    <row r="285" spans="7:8">
      <c r="G285" s="66"/>
      <c r="H285" s="66"/>
    </row>
    <row r="286" spans="7:8">
      <c r="G286" s="66"/>
      <c r="H286" s="66"/>
    </row>
    <row r="287" spans="7:8">
      <c r="G287" s="66"/>
      <c r="H287" s="66"/>
    </row>
    <row r="288" spans="7:8">
      <c r="G288" s="66"/>
      <c r="H288" s="66"/>
    </row>
    <row r="289" spans="7:8">
      <c r="G289" s="66"/>
      <c r="H289" s="66"/>
    </row>
  </sheetData>
  <mergeCells count="2">
    <mergeCell ref="A1:R1"/>
    <mergeCell ref="R2:S2"/>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
  <sheetViews>
    <sheetView workbookViewId="0"/>
  </sheetViews>
  <sheetFormatPr baseColWidth="10" defaultRowHeight="15" x14ac:dyDescent="0"/>
  <cols>
    <col min="1" max="1" width="16.33203125" customWidth="1"/>
    <col min="2" max="2" width="18.1640625" style="35" customWidth="1"/>
    <col min="3" max="3" width="19.33203125" style="35" customWidth="1"/>
    <col min="4" max="4" width="27.5" style="35" customWidth="1"/>
    <col min="5" max="5" width="20.1640625" style="35" customWidth="1"/>
    <col min="6" max="6" width="112.33203125" customWidth="1"/>
    <col min="7" max="14" width="6" customWidth="1"/>
    <col min="15" max="15" width="3.83203125" customWidth="1"/>
    <col min="16" max="19" width="12.83203125" bestFit="1" customWidth="1"/>
    <col min="20" max="20" width="4.6640625" customWidth="1"/>
    <col min="21" max="21" width="13" customWidth="1"/>
  </cols>
  <sheetData>
    <row r="1" spans="1:22">
      <c r="A1" s="120" t="s">
        <v>963</v>
      </c>
      <c r="B1" s="120"/>
      <c r="C1" s="120"/>
      <c r="D1" s="120"/>
      <c r="E1" s="120"/>
      <c r="F1" s="120"/>
      <c r="G1" s="120"/>
      <c r="H1" s="120"/>
      <c r="I1" s="120"/>
      <c r="J1" s="120"/>
      <c r="K1" s="120"/>
      <c r="L1" s="120"/>
      <c r="M1" s="120"/>
      <c r="N1" s="120"/>
      <c r="O1" s="120"/>
      <c r="P1" s="120"/>
    </row>
    <row r="2" spans="1:22">
      <c r="B2" s="4"/>
    </row>
    <row r="3" spans="1:22">
      <c r="A3" s="138"/>
      <c r="B3" s="138"/>
      <c r="C3" s="139"/>
      <c r="D3" s="139"/>
      <c r="G3" s="183" t="s">
        <v>682</v>
      </c>
      <c r="H3" s="183"/>
      <c r="I3" s="183"/>
      <c r="J3" s="183"/>
      <c r="K3" s="183"/>
      <c r="L3" s="183"/>
      <c r="M3" s="183"/>
      <c r="N3" s="183"/>
    </row>
    <row r="4" spans="1:22">
      <c r="A4" s="138"/>
      <c r="B4" s="138"/>
      <c r="C4" s="139"/>
      <c r="D4" s="139"/>
      <c r="G4" s="183" t="s">
        <v>670</v>
      </c>
      <c r="H4" s="183"/>
      <c r="I4" s="183"/>
      <c r="J4" s="183"/>
      <c r="K4" s="183" t="s">
        <v>671</v>
      </c>
      <c r="L4" s="183"/>
      <c r="M4" s="183"/>
      <c r="N4" s="183"/>
      <c r="P4" s="184" t="s">
        <v>676</v>
      </c>
      <c r="Q4" s="184"/>
      <c r="R4" s="184"/>
      <c r="S4" s="184"/>
    </row>
    <row r="5" spans="1:22" ht="28">
      <c r="A5" s="124" t="s">
        <v>681</v>
      </c>
      <c r="B5" s="125" t="s">
        <v>679</v>
      </c>
      <c r="C5" s="125" t="s">
        <v>217</v>
      </c>
      <c r="D5" s="126" t="s">
        <v>630</v>
      </c>
      <c r="E5" s="125" t="s">
        <v>218</v>
      </c>
      <c r="F5" s="127" t="s">
        <v>219</v>
      </c>
      <c r="G5" s="146" t="s">
        <v>672</v>
      </c>
      <c r="H5" s="123" t="s">
        <v>673</v>
      </c>
      <c r="I5" s="123" t="s">
        <v>674</v>
      </c>
      <c r="J5" s="123" t="s">
        <v>675</v>
      </c>
      <c r="K5" s="123" t="s">
        <v>672</v>
      </c>
      <c r="L5" s="123" t="s">
        <v>673</v>
      </c>
      <c r="M5" s="123" t="s">
        <v>674</v>
      </c>
      <c r="N5" s="123" t="s">
        <v>675</v>
      </c>
      <c r="P5" s="123" t="s">
        <v>666</v>
      </c>
      <c r="Q5" s="123" t="s">
        <v>667</v>
      </c>
      <c r="R5" s="123" t="s">
        <v>668</v>
      </c>
      <c r="S5" s="123" t="s">
        <v>669</v>
      </c>
      <c r="U5" s="137" t="s">
        <v>678</v>
      </c>
    </row>
    <row r="6" spans="1:22" ht="84">
      <c r="A6" s="140">
        <v>1</v>
      </c>
      <c r="B6" s="128" t="s">
        <v>235</v>
      </c>
      <c r="C6" s="128" t="s">
        <v>236</v>
      </c>
      <c r="D6" s="142" t="s">
        <v>237</v>
      </c>
      <c r="E6" s="129"/>
      <c r="F6" s="130" t="s">
        <v>238</v>
      </c>
      <c r="G6" s="123">
        <v>13.0636434142</v>
      </c>
      <c r="H6" s="123">
        <v>1443.4934708989999</v>
      </c>
      <c r="I6" s="123">
        <v>135.63661807650001</v>
      </c>
      <c r="J6" s="123">
        <v>134.76802666879999</v>
      </c>
      <c r="K6" s="123">
        <v>8.6282602857999997</v>
      </c>
      <c r="L6" s="123">
        <v>857.32559081390002</v>
      </c>
      <c r="M6" s="123">
        <v>82.654475253499996</v>
      </c>
      <c r="N6" s="123">
        <v>87.039533504100007</v>
      </c>
      <c r="O6" s="121"/>
      <c r="P6" s="132">
        <f>G6/K6</f>
        <v>1.5140530050651755</v>
      </c>
      <c r="Q6" s="132">
        <f>H6/L6</f>
        <v>1.6837167656789795</v>
      </c>
      <c r="R6" s="132">
        <f>I6/M6</f>
        <v>1.6410075517448341</v>
      </c>
      <c r="S6" s="132">
        <f>J6/N6</f>
        <v>1.5483541931259515</v>
      </c>
      <c r="T6" s="121"/>
      <c r="U6" s="132">
        <f>MAX(P6:S6)/SUM(P6:S6)</f>
        <v>0.26361078702743368</v>
      </c>
      <c r="V6" s="122"/>
    </row>
    <row r="7" spans="1:22" ht="126">
      <c r="A7" s="141">
        <v>2</v>
      </c>
      <c r="B7" s="133" t="s">
        <v>220</v>
      </c>
      <c r="C7" s="133" t="s">
        <v>221</v>
      </c>
      <c r="D7" s="143" t="s">
        <v>222</v>
      </c>
      <c r="E7" s="134"/>
      <c r="F7" s="135" t="s">
        <v>683</v>
      </c>
      <c r="G7" s="144">
        <v>333.9907898148</v>
      </c>
      <c r="H7" s="144">
        <v>152.49892908589999</v>
      </c>
      <c r="I7" s="144">
        <v>93.611336730600001</v>
      </c>
      <c r="J7" s="144">
        <v>95.877111723699997</v>
      </c>
      <c r="K7" s="144">
        <v>169.45968534459999</v>
      </c>
      <c r="L7" s="144">
        <v>59.832906235800003</v>
      </c>
      <c r="M7" s="144">
        <v>38.356677392999998</v>
      </c>
      <c r="N7" s="144">
        <v>38.660936946200003</v>
      </c>
      <c r="O7" s="145"/>
      <c r="P7" s="136">
        <f t="shared" ref="P7:P10" si="0">G7/K7</f>
        <v>1.9709159092065018</v>
      </c>
      <c r="Q7" s="136">
        <f t="shared" ref="Q7:Q10" si="1">H7/L7</f>
        <v>2.5487468130815087</v>
      </c>
      <c r="R7" s="136">
        <f t="shared" ref="R7:R10" si="2">I7/M7</f>
        <v>2.4405486369808416</v>
      </c>
      <c r="S7" s="136">
        <f t="shared" ref="S7:S10" si="3">J7/N7</f>
        <v>2.4799479603177024</v>
      </c>
      <c r="T7" s="145"/>
      <c r="U7" s="136">
        <f>MAX(P7:S7)/SUM(P7:S7)</f>
        <v>0.26998980915431575</v>
      </c>
      <c r="V7" s="122"/>
    </row>
    <row r="8" spans="1:22" ht="84">
      <c r="A8" s="140">
        <v>3</v>
      </c>
      <c r="B8" s="128" t="s">
        <v>231</v>
      </c>
      <c r="C8" s="128" t="s">
        <v>232</v>
      </c>
      <c r="D8" s="142" t="s">
        <v>233</v>
      </c>
      <c r="E8" s="129" t="s">
        <v>234</v>
      </c>
      <c r="F8" s="130" t="s">
        <v>677</v>
      </c>
      <c r="G8" s="123">
        <v>17.963270858800001</v>
      </c>
      <c r="H8" s="123">
        <v>135.6755575789</v>
      </c>
      <c r="I8" s="123">
        <v>149.40680005479999</v>
      </c>
      <c r="J8" s="123">
        <v>158.2086053029</v>
      </c>
      <c r="K8" s="123">
        <v>8.0794819801000006</v>
      </c>
      <c r="L8" s="123">
        <v>72.638442149400007</v>
      </c>
      <c r="M8" s="123">
        <v>71.896694932000003</v>
      </c>
      <c r="N8" s="123">
        <v>86.798633221299994</v>
      </c>
      <c r="O8" s="121"/>
      <c r="P8" s="132">
        <f t="shared" si="0"/>
        <v>2.2233196265607202</v>
      </c>
      <c r="Q8" s="132">
        <f t="shared" si="1"/>
        <v>1.8678203106262607</v>
      </c>
      <c r="R8" s="132">
        <f t="shared" si="2"/>
        <v>2.0780760533722606</v>
      </c>
      <c r="S8" s="132">
        <f t="shared" si="3"/>
        <v>1.8227084855073077</v>
      </c>
      <c r="T8" s="121"/>
      <c r="U8" s="132">
        <f>MAX(P8:S8)/SUM(P8:S8)</f>
        <v>0.27819577540039386</v>
      </c>
      <c r="V8" s="122"/>
    </row>
    <row r="9" spans="1:22" ht="63" customHeight="1">
      <c r="A9" s="140">
        <v>4</v>
      </c>
      <c r="B9" s="128" t="s">
        <v>226</v>
      </c>
      <c r="C9" s="128" t="s">
        <v>227</v>
      </c>
      <c r="D9" s="142" t="s">
        <v>228</v>
      </c>
      <c r="E9" s="129" t="s">
        <v>229</v>
      </c>
      <c r="F9" s="131" t="s">
        <v>230</v>
      </c>
      <c r="G9" s="123">
        <v>12.1300498588</v>
      </c>
      <c r="H9" s="123">
        <v>11.5940961726</v>
      </c>
      <c r="I9" s="123">
        <v>19.286875364299998</v>
      </c>
      <c r="J9" s="123">
        <v>15.628937004100001</v>
      </c>
      <c r="K9" s="123">
        <v>1.3894423694</v>
      </c>
      <c r="L9" s="123">
        <v>1.3523182497999999</v>
      </c>
      <c r="M9" s="123">
        <v>2.5848719339000001</v>
      </c>
      <c r="N9" s="123">
        <v>2.3998263505000001</v>
      </c>
      <c r="O9" s="121"/>
      <c r="P9" s="132">
        <f t="shared" si="0"/>
        <v>8.7301568787182546</v>
      </c>
      <c r="Q9" s="132">
        <f t="shared" si="1"/>
        <v>8.5734967891727418</v>
      </c>
      <c r="R9" s="132">
        <f t="shared" si="2"/>
        <v>7.4614432968059541</v>
      </c>
      <c r="S9" s="132">
        <f t="shared" si="3"/>
        <v>6.5125282922423686</v>
      </c>
      <c r="T9" s="121"/>
      <c r="U9" s="132">
        <f>MAX(P9:S9)/SUM(P9:S9)</f>
        <v>0.27911827726695343</v>
      </c>
      <c r="V9" s="122"/>
    </row>
    <row r="10" spans="1:22" ht="154">
      <c r="A10" s="140">
        <v>5</v>
      </c>
      <c r="B10" s="128" t="s">
        <v>223</v>
      </c>
      <c r="C10" s="128" t="s">
        <v>224</v>
      </c>
      <c r="D10" s="142" t="s">
        <v>225</v>
      </c>
      <c r="E10" s="129"/>
      <c r="F10" s="131" t="s">
        <v>665</v>
      </c>
      <c r="G10" s="123">
        <v>17.4044169133</v>
      </c>
      <c r="H10" s="123">
        <v>16.709917884199999</v>
      </c>
      <c r="I10" s="123">
        <v>27.5214901875</v>
      </c>
      <c r="J10" s="123">
        <v>25.066240508300002</v>
      </c>
      <c r="K10" s="123">
        <v>8.9486277102000003</v>
      </c>
      <c r="L10" s="123">
        <v>10.1352433927</v>
      </c>
      <c r="M10" s="123">
        <v>17.2927525538</v>
      </c>
      <c r="N10" s="123">
        <v>14.8197072909</v>
      </c>
      <c r="O10" s="121"/>
      <c r="P10" s="132">
        <f t="shared" si="0"/>
        <v>1.9449258005740653</v>
      </c>
      <c r="Q10" s="132">
        <f t="shared" si="1"/>
        <v>1.6486942875230277</v>
      </c>
      <c r="R10" s="132">
        <f t="shared" si="2"/>
        <v>1.5915043080548956</v>
      </c>
      <c r="S10" s="132">
        <f t="shared" si="3"/>
        <v>1.6914126585814455</v>
      </c>
      <c r="T10" s="121"/>
      <c r="U10" s="132">
        <f>MAX(P10:S10)/SUM(P10:S10)</f>
        <v>0.28283506437812095</v>
      </c>
      <c r="V10" s="122"/>
    </row>
    <row r="14" spans="1:22">
      <c r="F14" s="1" t="s">
        <v>680</v>
      </c>
    </row>
  </sheetData>
  <mergeCells count="4">
    <mergeCell ref="G3:N3"/>
    <mergeCell ref="G4:J4"/>
    <mergeCell ref="K4:N4"/>
    <mergeCell ref="P4:S4"/>
  </mergeCells>
  <hyperlinks>
    <hyperlink ref="D7" r:id="rId1"/>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1"/>
  <sheetViews>
    <sheetView workbookViewId="0">
      <selection sqref="A1:XFD1"/>
    </sheetView>
  </sheetViews>
  <sheetFormatPr baseColWidth="10" defaultRowHeight="15" x14ac:dyDescent="0"/>
  <cols>
    <col min="1" max="6" width="19.1640625" customWidth="1"/>
    <col min="7" max="7" width="64.6640625" customWidth="1"/>
    <col min="8" max="8" width="28.83203125" customWidth="1"/>
    <col min="9" max="9" width="11.5" bestFit="1" customWidth="1"/>
    <col min="10" max="10" width="12" customWidth="1"/>
  </cols>
  <sheetData>
    <row r="1" spans="1:20">
      <c r="A1" s="185" t="s">
        <v>964</v>
      </c>
      <c r="B1" s="185"/>
      <c r="C1" s="185"/>
      <c r="D1" s="185"/>
      <c r="E1" s="185"/>
      <c r="F1" s="185"/>
      <c r="G1" s="185"/>
      <c r="H1" s="185"/>
      <c r="I1" s="185"/>
      <c r="J1" s="185"/>
      <c r="K1" s="185"/>
      <c r="L1" s="185"/>
      <c r="M1" s="185"/>
      <c r="N1" s="185"/>
      <c r="O1" s="185"/>
      <c r="P1" s="185"/>
      <c r="Q1" s="185"/>
      <c r="R1" s="185"/>
      <c r="S1" s="185"/>
      <c r="T1" s="185"/>
    </row>
    <row r="2" spans="1:20">
      <c r="A2" s="50" t="s">
        <v>419</v>
      </c>
      <c r="B2" s="50" t="s">
        <v>304</v>
      </c>
      <c r="C2" s="50" t="s">
        <v>305</v>
      </c>
      <c r="D2" s="50" t="s">
        <v>306</v>
      </c>
      <c r="E2" s="50" t="s">
        <v>307</v>
      </c>
      <c r="F2" s="50" t="s">
        <v>308</v>
      </c>
      <c r="G2" s="50" t="s">
        <v>420</v>
      </c>
      <c r="I2" s="41" t="s">
        <v>309</v>
      </c>
      <c r="J2" s="42"/>
      <c r="K2" s="42"/>
      <c r="L2" s="42"/>
      <c r="M2" s="42"/>
      <c r="N2" s="43"/>
    </row>
    <row r="3" spans="1:20">
      <c r="A3" t="s">
        <v>310</v>
      </c>
      <c r="B3">
        <v>3271537</v>
      </c>
      <c r="C3">
        <v>7.1575300000000004</v>
      </c>
      <c r="D3">
        <v>0.56874999999999998</v>
      </c>
      <c r="E3">
        <v>0.93259999999999998</v>
      </c>
      <c r="F3">
        <v>62</v>
      </c>
      <c r="G3" t="s">
        <v>421</v>
      </c>
      <c r="I3" s="44" t="s">
        <v>311</v>
      </c>
      <c r="J3" s="45" t="s">
        <v>312</v>
      </c>
      <c r="K3" s="45"/>
      <c r="L3" s="45"/>
      <c r="M3" s="45"/>
      <c r="N3" s="46"/>
    </row>
    <row r="4" spans="1:20" ht="30">
      <c r="A4" t="s">
        <v>418</v>
      </c>
      <c r="B4">
        <v>1779868</v>
      </c>
      <c r="C4">
        <v>6.5392799999999998</v>
      </c>
      <c r="D4">
        <v>0.58389999999999997</v>
      </c>
      <c r="E4">
        <v>0.91369999999999996</v>
      </c>
      <c r="F4">
        <v>69</v>
      </c>
      <c r="G4" s="51" t="s">
        <v>662</v>
      </c>
      <c r="I4" s="44" t="s">
        <v>314</v>
      </c>
      <c r="J4" s="45" t="s">
        <v>315</v>
      </c>
      <c r="K4" s="45"/>
      <c r="L4" s="45"/>
      <c r="M4" s="45"/>
      <c r="N4" s="46"/>
    </row>
    <row r="5" spans="1:20">
      <c r="A5" t="s">
        <v>417</v>
      </c>
      <c r="B5">
        <v>1258094</v>
      </c>
      <c r="C5">
        <v>6.16873</v>
      </c>
      <c r="D5">
        <v>0.59416000000000002</v>
      </c>
      <c r="E5">
        <v>0.90198999999999996</v>
      </c>
      <c r="F5">
        <v>47</v>
      </c>
      <c r="G5" s="51" t="s">
        <v>664</v>
      </c>
      <c r="I5" s="44" t="s">
        <v>317</v>
      </c>
      <c r="J5" s="45" t="s">
        <v>318</v>
      </c>
      <c r="K5" s="45"/>
      <c r="L5" s="45"/>
      <c r="M5" s="45"/>
      <c r="N5" s="46"/>
    </row>
    <row r="6" spans="1:20">
      <c r="A6" t="s">
        <v>416</v>
      </c>
      <c r="B6">
        <v>1083274</v>
      </c>
      <c r="C6">
        <v>8.0621700000000001</v>
      </c>
      <c r="D6">
        <v>0.54118999999999995</v>
      </c>
      <c r="E6">
        <v>0.94201999999999997</v>
      </c>
      <c r="F6">
        <v>17</v>
      </c>
      <c r="G6" s="51" t="s">
        <v>664</v>
      </c>
      <c r="I6" s="44" t="s">
        <v>320</v>
      </c>
      <c r="J6" s="45" t="s">
        <v>321</v>
      </c>
      <c r="K6" s="45"/>
      <c r="L6" s="45"/>
      <c r="M6" s="45"/>
      <c r="N6" s="46"/>
    </row>
    <row r="7" spans="1:20">
      <c r="A7" t="s">
        <v>415</v>
      </c>
      <c r="B7">
        <v>834740</v>
      </c>
      <c r="C7">
        <v>6.6569900000000004</v>
      </c>
      <c r="D7">
        <v>0.57582</v>
      </c>
      <c r="E7">
        <v>0.89576999999999996</v>
      </c>
      <c r="F7">
        <v>19</v>
      </c>
      <c r="G7" s="51" t="s">
        <v>664</v>
      </c>
      <c r="I7" s="44"/>
      <c r="J7" s="45" t="s">
        <v>323</v>
      </c>
      <c r="K7" s="45"/>
      <c r="L7" s="45"/>
      <c r="M7" s="45"/>
      <c r="N7" s="46"/>
    </row>
    <row r="8" spans="1:20">
      <c r="A8" t="s">
        <v>414</v>
      </c>
      <c r="B8">
        <v>831895</v>
      </c>
      <c r="C8">
        <v>4.9902600000000001</v>
      </c>
      <c r="D8">
        <v>0.66315999999999997</v>
      </c>
      <c r="E8">
        <v>0.91344000000000003</v>
      </c>
      <c r="F8">
        <v>43</v>
      </c>
      <c r="G8" s="51" t="s">
        <v>664</v>
      </c>
      <c r="I8" s="47"/>
      <c r="J8" s="48" t="s">
        <v>325</v>
      </c>
      <c r="K8" s="48"/>
      <c r="L8" s="48"/>
      <c r="M8" s="48"/>
      <c r="N8" s="49"/>
    </row>
    <row r="9" spans="1:20">
      <c r="A9" t="s">
        <v>413</v>
      </c>
      <c r="B9">
        <v>526944</v>
      </c>
      <c r="C9">
        <v>6.5786300000000004</v>
      </c>
      <c r="D9">
        <v>0.5665</v>
      </c>
      <c r="E9">
        <v>0.74094000000000004</v>
      </c>
      <c r="F9">
        <v>14</v>
      </c>
      <c r="G9" s="51" t="s">
        <v>664</v>
      </c>
    </row>
    <row r="10" spans="1:20">
      <c r="A10" t="s">
        <v>412</v>
      </c>
      <c r="B10">
        <v>147151</v>
      </c>
      <c r="C10">
        <v>5.2500900000000001</v>
      </c>
      <c r="D10">
        <v>0.63075000000000003</v>
      </c>
      <c r="E10">
        <v>0.66961000000000004</v>
      </c>
      <c r="F10">
        <v>7</v>
      </c>
      <c r="G10" s="51" t="s">
        <v>664</v>
      </c>
    </row>
    <row r="11" spans="1:20">
      <c r="A11" t="s">
        <v>411</v>
      </c>
      <c r="B11">
        <v>117443</v>
      </c>
      <c r="C11">
        <v>5.8669500000000001</v>
      </c>
      <c r="D11">
        <v>0.71238000000000001</v>
      </c>
      <c r="E11">
        <v>0.80408999999999997</v>
      </c>
      <c r="F11">
        <v>12</v>
      </c>
      <c r="G11" s="51" t="s">
        <v>664</v>
      </c>
    </row>
    <row r="12" spans="1:20">
      <c r="A12" t="s">
        <v>410</v>
      </c>
      <c r="B12">
        <v>91516</v>
      </c>
      <c r="C12">
        <v>6.4466599999999996</v>
      </c>
      <c r="D12">
        <v>0.56098999999999999</v>
      </c>
      <c r="E12">
        <v>0.76393</v>
      </c>
      <c r="F12">
        <v>4</v>
      </c>
      <c r="G12" s="51" t="s">
        <v>425</v>
      </c>
    </row>
    <row r="13" spans="1:20">
      <c r="A13" t="s">
        <v>409</v>
      </c>
      <c r="B13">
        <v>78667</v>
      </c>
      <c r="C13">
        <v>6.5800299999999998</v>
      </c>
      <c r="D13">
        <v>0.57950000000000002</v>
      </c>
      <c r="E13">
        <v>0.75573000000000001</v>
      </c>
      <c r="F13">
        <v>3</v>
      </c>
      <c r="G13" s="51" t="s">
        <v>425</v>
      </c>
    </row>
    <row r="14" spans="1:20">
      <c r="A14" t="s">
        <v>408</v>
      </c>
      <c r="B14">
        <v>36060</v>
      </c>
      <c r="C14">
        <v>5.5903200000000002</v>
      </c>
      <c r="D14">
        <v>0.25990000000000002</v>
      </c>
      <c r="E14">
        <v>0.79444000000000004</v>
      </c>
      <c r="F14">
        <v>0</v>
      </c>
      <c r="G14" s="51" t="s">
        <v>425</v>
      </c>
      <c r="H14" s="52"/>
      <c r="I14" s="54" t="s">
        <v>424</v>
      </c>
      <c r="J14" s="54" t="s">
        <v>423</v>
      </c>
    </row>
    <row r="15" spans="1:20">
      <c r="A15" t="s">
        <v>407</v>
      </c>
      <c r="B15">
        <v>28450</v>
      </c>
      <c r="C15">
        <v>4.8806099999999999</v>
      </c>
      <c r="D15">
        <v>0.69993000000000005</v>
      </c>
      <c r="E15">
        <v>0.59155000000000002</v>
      </c>
      <c r="F15">
        <v>0</v>
      </c>
      <c r="G15" s="51" t="s">
        <v>425</v>
      </c>
      <c r="H15" s="44" t="s">
        <v>663</v>
      </c>
      <c r="I15" s="45">
        <f>SUM(F3:F4)</f>
        <v>131</v>
      </c>
      <c r="J15" s="53">
        <f>(I15*100)/$I$18</f>
        <v>41.853035143769965</v>
      </c>
    </row>
    <row r="16" spans="1:20">
      <c r="A16" t="s">
        <v>406</v>
      </c>
      <c r="B16">
        <v>25586</v>
      </c>
      <c r="C16">
        <v>4.5492999999999997</v>
      </c>
      <c r="D16">
        <v>0.61434</v>
      </c>
      <c r="E16">
        <v>0.63136999999999999</v>
      </c>
      <c r="F16">
        <v>1</v>
      </c>
      <c r="G16" s="51" t="s">
        <v>425</v>
      </c>
      <c r="H16" s="44" t="s">
        <v>422</v>
      </c>
      <c r="I16" s="45">
        <f>SUM(F5:F11)</f>
        <v>159</v>
      </c>
      <c r="J16" s="53">
        <f>(I16*100)/$I$18</f>
        <v>50.798722044728436</v>
      </c>
    </row>
    <row r="17" spans="1:10">
      <c r="A17" t="s">
        <v>405</v>
      </c>
      <c r="B17">
        <v>18708</v>
      </c>
      <c r="C17">
        <v>3.9717600000000002</v>
      </c>
      <c r="D17">
        <v>0.74114000000000002</v>
      </c>
      <c r="E17">
        <v>0.66310000000000002</v>
      </c>
      <c r="F17">
        <v>0</v>
      </c>
      <c r="G17" s="51" t="s">
        <v>425</v>
      </c>
      <c r="H17" s="44" t="s">
        <v>431</v>
      </c>
      <c r="I17" s="45">
        <f>SUM(F5:F101)</f>
        <v>182</v>
      </c>
      <c r="J17" s="53">
        <f>(I17*100)/$I$18</f>
        <v>58.146964856230035</v>
      </c>
    </row>
    <row r="18" spans="1:10">
      <c r="A18" t="s">
        <v>404</v>
      </c>
      <c r="B18">
        <v>18526</v>
      </c>
      <c r="C18">
        <v>5.4147600000000002</v>
      </c>
      <c r="D18">
        <v>0.62585999999999997</v>
      </c>
      <c r="E18">
        <v>0.70811000000000002</v>
      </c>
      <c r="F18">
        <v>0</v>
      </c>
      <c r="G18" s="51" t="s">
        <v>425</v>
      </c>
      <c r="H18" s="55" t="s">
        <v>429</v>
      </c>
      <c r="I18" s="56">
        <f>SUM(F3:F101)</f>
        <v>313</v>
      </c>
      <c r="J18" s="49"/>
    </row>
    <row r="19" spans="1:10">
      <c r="A19" t="s">
        <v>403</v>
      </c>
      <c r="B19">
        <v>18201</v>
      </c>
      <c r="C19">
        <v>4.7093100000000003</v>
      </c>
      <c r="D19">
        <v>0.53583999999999998</v>
      </c>
      <c r="E19">
        <v>0.70330000000000004</v>
      </c>
      <c r="F19">
        <v>1</v>
      </c>
      <c r="G19" s="51" t="s">
        <v>425</v>
      </c>
    </row>
    <row r="20" spans="1:10">
      <c r="A20" t="s">
        <v>402</v>
      </c>
      <c r="B20">
        <v>17015</v>
      </c>
      <c r="C20">
        <v>4.1694899999999997</v>
      </c>
      <c r="D20">
        <v>0.73207999999999995</v>
      </c>
      <c r="E20">
        <v>0.50588</v>
      </c>
      <c r="F20">
        <v>0</v>
      </c>
      <c r="G20" s="51" t="s">
        <v>425</v>
      </c>
      <c r="H20" s="52"/>
      <c r="I20" s="54" t="s">
        <v>426</v>
      </c>
      <c r="J20" s="54" t="s">
        <v>423</v>
      </c>
    </row>
    <row r="21" spans="1:10">
      <c r="A21" t="s">
        <v>401</v>
      </c>
      <c r="B21">
        <v>16313</v>
      </c>
      <c r="C21">
        <v>7.2204800000000002</v>
      </c>
      <c r="D21">
        <v>0.42846000000000001</v>
      </c>
      <c r="E21">
        <v>0.70552000000000004</v>
      </c>
      <c r="F21">
        <v>0</v>
      </c>
      <c r="G21" s="51" t="s">
        <v>425</v>
      </c>
      <c r="H21" s="44" t="s">
        <v>427</v>
      </c>
      <c r="I21" s="117">
        <f>SUM(B3:B4)/1000000</f>
        <v>5.0514049999999999</v>
      </c>
      <c r="J21" s="53">
        <f>(I21*100)/$I$24</f>
        <v>46.552566268269103</v>
      </c>
    </row>
    <row r="22" spans="1:10">
      <c r="A22" t="s">
        <v>400</v>
      </c>
      <c r="B22">
        <v>16169</v>
      </c>
      <c r="C22">
        <v>4.2584299999999997</v>
      </c>
      <c r="D22">
        <v>0.60946</v>
      </c>
      <c r="E22">
        <v>0.66459999999999997</v>
      </c>
      <c r="F22">
        <v>0</v>
      </c>
      <c r="G22" s="51" t="s">
        <v>425</v>
      </c>
      <c r="H22" s="44" t="s">
        <v>428</v>
      </c>
      <c r="I22" s="117">
        <f>SUM(B5:B11)/1000000</f>
        <v>4.7995409999999996</v>
      </c>
      <c r="J22" s="53">
        <f>(I22*100)/$I$24</f>
        <v>44.231446589567568</v>
      </c>
    </row>
    <row r="23" spans="1:10">
      <c r="A23" t="s">
        <v>399</v>
      </c>
      <c r="B23">
        <v>14431</v>
      </c>
      <c r="C23">
        <v>5.5734700000000004</v>
      </c>
      <c r="D23">
        <v>0.58645999999999998</v>
      </c>
      <c r="E23">
        <v>0.61111000000000004</v>
      </c>
      <c r="F23">
        <v>0</v>
      </c>
      <c r="G23" s="51" t="s">
        <v>425</v>
      </c>
      <c r="H23" s="44" t="s">
        <v>430</v>
      </c>
      <c r="I23" s="117">
        <f>SUM(B5:B101)/1000000</f>
        <v>5.7995650000000003</v>
      </c>
      <c r="J23" s="53">
        <f>(I23*100)/$I$24</f>
        <v>53.447433731730897</v>
      </c>
    </row>
    <row r="24" spans="1:10">
      <c r="A24" t="s">
        <v>398</v>
      </c>
      <c r="B24">
        <v>14353</v>
      </c>
      <c r="C24">
        <v>2.4738000000000002</v>
      </c>
      <c r="D24">
        <v>0.71857000000000004</v>
      </c>
      <c r="E24">
        <v>0.78322000000000003</v>
      </c>
      <c r="F24">
        <v>0</v>
      </c>
      <c r="G24" s="51" t="s">
        <v>425</v>
      </c>
      <c r="H24" s="55" t="s">
        <v>429</v>
      </c>
      <c r="I24" s="118">
        <f>SUM(B3:B101)/1000000</f>
        <v>10.85097</v>
      </c>
      <c r="J24" s="49"/>
    </row>
    <row r="25" spans="1:10">
      <c r="A25" t="s">
        <v>397</v>
      </c>
      <c r="B25">
        <v>14141</v>
      </c>
      <c r="C25">
        <v>5.3715799999999998</v>
      </c>
      <c r="D25">
        <v>0.58198000000000005</v>
      </c>
      <c r="E25">
        <v>0.90780000000000005</v>
      </c>
      <c r="F25">
        <v>0</v>
      </c>
      <c r="G25" s="51" t="s">
        <v>425</v>
      </c>
    </row>
    <row r="26" spans="1:10">
      <c r="A26" t="s">
        <v>396</v>
      </c>
      <c r="B26">
        <v>13153</v>
      </c>
      <c r="C26">
        <v>3.8793299999999999</v>
      </c>
      <c r="D26">
        <v>0.66364999999999996</v>
      </c>
      <c r="E26">
        <v>0.59541999999999995</v>
      </c>
      <c r="F26">
        <v>0</v>
      </c>
      <c r="G26" s="51" t="s">
        <v>425</v>
      </c>
    </row>
    <row r="27" spans="1:10">
      <c r="A27" t="s">
        <v>395</v>
      </c>
      <c r="B27">
        <v>12621</v>
      </c>
      <c r="C27">
        <v>5.1991399999999999</v>
      </c>
      <c r="D27">
        <v>0.71038999999999997</v>
      </c>
      <c r="E27">
        <v>0.71428999999999998</v>
      </c>
      <c r="F27">
        <v>1</v>
      </c>
      <c r="G27" s="51" t="s">
        <v>425</v>
      </c>
    </row>
    <row r="28" spans="1:10">
      <c r="A28" t="s">
        <v>394</v>
      </c>
      <c r="B28">
        <v>12365</v>
      </c>
      <c r="C28">
        <v>2.7005300000000001</v>
      </c>
      <c r="D28">
        <v>0.51748000000000005</v>
      </c>
      <c r="E28">
        <v>0.54471999999999998</v>
      </c>
      <c r="F28">
        <v>0</v>
      </c>
      <c r="G28" s="51" t="s">
        <v>425</v>
      </c>
    </row>
    <row r="29" spans="1:10">
      <c r="A29" t="s">
        <v>393</v>
      </c>
      <c r="B29">
        <v>12317</v>
      </c>
      <c r="C29">
        <v>4.1912200000000004</v>
      </c>
      <c r="D29">
        <v>0.60687999999999998</v>
      </c>
      <c r="E29">
        <v>0.81301000000000001</v>
      </c>
      <c r="F29">
        <v>1</v>
      </c>
      <c r="G29" s="51" t="s">
        <v>425</v>
      </c>
    </row>
    <row r="30" spans="1:10">
      <c r="A30" t="s">
        <v>392</v>
      </c>
      <c r="B30">
        <v>12026</v>
      </c>
      <c r="C30">
        <v>6.8504699999999996</v>
      </c>
      <c r="D30">
        <v>0.50453999999999999</v>
      </c>
      <c r="E30">
        <v>0.68332999999999999</v>
      </c>
      <c r="F30">
        <v>1</v>
      </c>
      <c r="G30" s="51" t="s">
        <v>425</v>
      </c>
    </row>
    <row r="31" spans="1:10">
      <c r="A31" t="s">
        <v>391</v>
      </c>
      <c r="B31">
        <v>11792</v>
      </c>
      <c r="C31">
        <v>5.3041900000000002</v>
      </c>
      <c r="D31">
        <v>0.60519999999999996</v>
      </c>
      <c r="E31">
        <v>0.69230999999999998</v>
      </c>
      <c r="F31">
        <v>0</v>
      </c>
      <c r="G31" s="51" t="s">
        <v>425</v>
      </c>
    </row>
    <row r="32" spans="1:10">
      <c r="A32" t="s">
        <v>390</v>
      </c>
      <c r="B32">
        <v>11381</v>
      </c>
      <c r="C32">
        <v>4.5338599999999998</v>
      </c>
      <c r="D32">
        <v>0.38006000000000001</v>
      </c>
      <c r="E32">
        <v>0.60177000000000003</v>
      </c>
      <c r="F32">
        <v>1</v>
      </c>
      <c r="G32" s="51" t="s">
        <v>425</v>
      </c>
    </row>
    <row r="33" spans="1:7">
      <c r="A33" t="s">
        <v>389</v>
      </c>
      <c r="B33">
        <v>11277</v>
      </c>
      <c r="C33">
        <v>2.94489</v>
      </c>
      <c r="D33">
        <v>0.68627000000000005</v>
      </c>
      <c r="E33">
        <v>0.91964000000000001</v>
      </c>
      <c r="F33">
        <v>0</v>
      </c>
      <c r="G33" s="51" t="s">
        <v>425</v>
      </c>
    </row>
    <row r="34" spans="1:7">
      <c r="A34" t="s">
        <v>388</v>
      </c>
      <c r="B34">
        <v>11127</v>
      </c>
      <c r="C34">
        <v>6.1839599999999999</v>
      </c>
      <c r="D34">
        <v>4.2799999999999998E-2</v>
      </c>
      <c r="E34">
        <v>0.78378000000000003</v>
      </c>
      <c r="F34">
        <v>0</v>
      </c>
      <c r="G34" s="51" t="s">
        <v>425</v>
      </c>
    </row>
    <row r="35" spans="1:7">
      <c r="A35" t="s">
        <v>387</v>
      </c>
      <c r="B35">
        <v>10464</v>
      </c>
      <c r="C35">
        <v>6.6276599999999997</v>
      </c>
      <c r="D35">
        <v>0.45095000000000002</v>
      </c>
      <c r="E35">
        <v>0.61538000000000004</v>
      </c>
      <c r="F35">
        <v>0</v>
      </c>
      <c r="G35" s="51" t="s">
        <v>425</v>
      </c>
    </row>
    <row r="36" spans="1:7">
      <c r="A36" t="s">
        <v>386</v>
      </c>
      <c r="B36">
        <v>10240</v>
      </c>
      <c r="C36">
        <v>4.67469</v>
      </c>
      <c r="D36">
        <v>0.72706000000000004</v>
      </c>
      <c r="E36">
        <v>0.89215999999999995</v>
      </c>
      <c r="F36">
        <v>1</v>
      </c>
      <c r="G36" s="51" t="s">
        <v>425</v>
      </c>
    </row>
    <row r="37" spans="1:7">
      <c r="A37" t="s">
        <v>385</v>
      </c>
      <c r="B37">
        <v>10138</v>
      </c>
      <c r="C37">
        <v>4.3343100000000003</v>
      </c>
      <c r="D37">
        <v>0.66961000000000004</v>
      </c>
      <c r="E37">
        <v>0.75248000000000004</v>
      </c>
      <c r="F37">
        <v>0</v>
      </c>
      <c r="G37" s="51" t="s">
        <v>425</v>
      </c>
    </row>
    <row r="38" spans="1:7">
      <c r="A38" t="s">
        <v>384</v>
      </c>
      <c r="B38">
        <v>9731</v>
      </c>
      <c r="C38">
        <v>5.6261799999999997</v>
      </c>
      <c r="D38">
        <v>0.2291</v>
      </c>
      <c r="E38">
        <v>0.53608</v>
      </c>
      <c r="F38">
        <v>1</v>
      </c>
      <c r="G38" s="51" t="s">
        <v>425</v>
      </c>
    </row>
    <row r="39" spans="1:7">
      <c r="A39" t="s">
        <v>383</v>
      </c>
      <c r="B39">
        <v>9271</v>
      </c>
      <c r="C39">
        <v>3.1327799999999999</v>
      </c>
      <c r="D39">
        <v>0.56544000000000005</v>
      </c>
      <c r="E39">
        <v>0.69564999999999999</v>
      </c>
      <c r="F39">
        <v>0</v>
      </c>
      <c r="G39" s="51" t="s">
        <v>425</v>
      </c>
    </row>
    <row r="40" spans="1:7">
      <c r="A40" t="s">
        <v>382</v>
      </c>
      <c r="B40">
        <v>9171</v>
      </c>
      <c r="C40">
        <v>5.3256100000000002</v>
      </c>
      <c r="D40">
        <v>0.63929000000000002</v>
      </c>
      <c r="E40">
        <v>0.59340999999999999</v>
      </c>
      <c r="F40">
        <v>0</v>
      </c>
      <c r="G40" s="51" t="s">
        <v>425</v>
      </c>
    </row>
    <row r="41" spans="1:7">
      <c r="A41" t="s">
        <v>381</v>
      </c>
      <c r="B41">
        <v>9039</v>
      </c>
      <c r="C41">
        <v>11.71902</v>
      </c>
      <c r="D41">
        <v>1.431E-2</v>
      </c>
      <c r="E41">
        <v>0.73333000000000004</v>
      </c>
      <c r="F41">
        <v>0</v>
      </c>
      <c r="G41" s="51" t="s">
        <v>425</v>
      </c>
    </row>
    <row r="42" spans="1:7">
      <c r="A42" t="s">
        <v>380</v>
      </c>
      <c r="B42">
        <v>9017</v>
      </c>
      <c r="C42">
        <v>4.86287</v>
      </c>
      <c r="D42">
        <v>0.33037</v>
      </c>
      <c r="E42">
        <v>0.53332999999999997</v>
      </c>
      <c r="F42">
        <v>0</v>
      </c>
      <c r="G42" s="51" t="s">
        <v>425</v>
      </c>
    </row>
    <row r="43" spans="1:7">
      <c r="A43" t="s">
        <v>379</v>
      </c>
      <c r="B43">
        <v>8827</v>
      </c>
      <c r="C43">
        <v>7.1405399999999997</v>
      </c>
      <c r="D43">
        <v>0.59096000000000004</v>
      </c>
      <c r="E43">
        <v>0.77273000000000003</v>
      </c>
      <c r="F43">
        <v>0</v>
      </c>
      <c r="G43" s="51" t="s">
        <v>425</v>
      </c>
    </row>
    <row r="44" spans="1:7">
      <c r="A44" t="s">
        <v>378</v>
      </c>
      <c r="B44">
        <v>8757</v>
      </c>
      <c r="C44">
        <v>4.8587999999999996</v>
      </c>
      <c r="D44">
        <v>0.60470999999999997</v>
      </c>
      <c r="E44">
        <v>0.87356</v>
      </c>
      <c r="F44">
        <v>0</v>
      </c>
      <c r="G44" s="51" t="s">
        <v>425</v>
      </c>
    </row>
    <row r="45" spans="1:7">
      <c r="A45" t="s">
        <v>377</v>
      </c>
      <c r="B45">
        <v>8704</v>
      </c>
      <c r="C45">
        <v>4.3822799999999997</v>
      </c>
      <c r="D45">
        <v>0.73024999999999995</v>
      </c>
      <c r="E45">
        <v>0.60919999999999996</v>
      </c>
      <c r="F45">
        <v>0</v>
      </c>
      <c r="G45" s="51" t="s">
        <v>425</v>
      </c>
    </row>
    <row r="46" spans="1:7">
      <c r="A46" t="s">
        <v>376</v>
      </c>
      <c r="B46">
        <v>8483</v>
      </c>
      <c r="C46">
        <v>8.6058500000000002</v>
      </c>
      <c r="D46">
        <v>0.63536999999999999</v>
      </c>
      <c r="E46">
        <v>0.65476000000000001</v>
      </c>
      <c r="F46">
        <v>0</v>
      </c>
      <c r="G46" s="51" t="s">
        <v>425</v>
      </c>
    </row>
    <row r="47" spans="1:7">
      <c r="A47" t="s">
        <v>375</v>
      </c>
      <c r="B47">
        <v>8328</v>
      </c>
      <c r="C47">
        <v>9.94252</v>
      </c>
      <c r="D47">
        <v>8.1019999999999995E-2</v>
      </c>
      <c r="E47">
        <v>0.60241</v>
      </c>
      <c r="F47">
        <v>0</v>
      </c>
      <c r="G47" s="51" t="s">
        <v>425</v>
      </c>
    </row>
    <row r="48" spans="1:7">
      <c r="A48" t="s">
        <v>374</v>
      </c>
      <c r="B48">
        <v>8293</v>
      </c>
      <c r="C48">
        <v>4.7308399999999997</v>
      </c>
      <c r="D48">
        <v>0.68496000000000001</v>
      </c>
      <c r="E48">
        <v>0.63414999999999999</v>
      </c>
      <c r="F48">
        <v>1</v>
      </c>
      <c r="G48" s="51" t="s">
        <v>425</v>
      </c>
    </row>
    <row r="49" spans="1:7">
      <c r="A49" t="s">
        <v>373</v>
      </c>
      <c r="B49">
        <v>8194</v>
      </c>
      <c r="C49">
        <v>4.3883799999999997</v>
      </c>
      <c r="D49">
        <v>2.8559999999999999E-2</v>
      </c>
      <c r="E49">
        <v>0.56789999999999996</v>
      </c>
      <c r="F49">
        <v>0</v>
      </c>
      <c r="G49" s="51" t="s">
        <v>425</v>
      </c>
    </row>
    <row r="50" spans="1:7">
      <c r="A50" t="s">
        <v>372</v>
      </c>
      <c r="B50">
        <v>8164</v>
      </c>
      <c r="C50">
        <v>7.36808</v>
      </c>
      <c r="D50">
        <v>0.44581999999999999</v>
      </c>
      <c r="E50">
        <v>0.59258999999999995</v>
      </c>
      <c r="F50">
        <v>0</v>
      </c>
      <c r="G50" s="51" t="s">
        <v>425</v>
      </c>
    </row>
    <row r="51" spans="1:7">
      <c r="A51" t="s">
        <v>371</v>
      </c>
      <c r="B51">
        <v>8137</v>
      </c>
      <c r="C51">
        <v>8.8415700000000008</v>
      </c>
      <c r="D51">
        <v>0.47210999999999997</v>
      </c>
      <c r="E51">
        <v>0.69135999999999997</v>
      </c>
      <c r="F51">
        <v>0</v>
      </c>
      <c r="G51" s="51" t="s">
        <v>425</v>
      </c>
    </row>
    <row r="52" spans="1:7">
      <c r="A52" t="s">
        <v>370</v>
      </c>
      <c r="B52">
        <v>8092</v>
      </c>
      <c r="C52">
        <v>4.7537000000000003</v>
      </c>
      <c r="D52">
        <v>0.37924999999999998</v>
      </c>
      <c r="E52">
        <v>0.86250000000000004</v>
      </c>
      <c r="F52">
        <v>1</v>
      </c>
      <c r="G52" s="51" t="s">
        <v>425</v>
      </c>
    </row>
    <row r="53" spans="1:7">
      <c r="A53" t="s">
        <v>369</v>
      </c>
      <c r="B53">
        <v>8090</v>
      </c>
      <c r="C53">
        <v>3.1928100000000001</v>
      </c>
      <c r="D53">
        <v>0.28383999999999998</v>
      </c>
      <c r="E53">
        <v>0.52500000000000002</v>
      </c>
      <c r="F53">
        <v>0</v>
      </c>
      <c r="G53" s="51" t="s">
        <v>425</v>
      </c>
    </row>
    <row r="54" spans="1:7">
      <c r="A54" t="s">
        <v>368</v>
      </c>
      <c r="B54">
        <v>7973</v>
      </c>
      <c r="C54">
        <v>5.2181800000000003</v>
      </c>
      <c r="D54">
        <v>0.24288999999999999</v>
      </c>
      <c r="E54">
        <v>0.64556999999999998</v>
      </c>
      <c r="F54">
        <v>0</v>
      </c>
      <c r="G54" s="51" t="s">
        <v>425</v>
      </c>
    </row>
    <row r="55" spans="1:7">
      <c r="A55" t="s">
        <v>367</v>
      </c>
      <c r="B55">
        <v>7930</v>
      </c>
      <c r="C55">
        <v>5.8396100000000004</v>
      </c>
      <c r="D55">
        <v>0.5877</v>
      </c>
      <c r="E55">
        <v>0.64556999999999998</v>
      </c>
      <c r="F55">
        <v>0</v>
      </c>
      <c r="G55" s="51" t="s">
        <v>425</v>
      </c>
    </row>
    <row r="56" spans="1:7">
      <c r="A56" t="s">
        <v>366</v>
      </c>
      <c r="B56">
        <v>7812</v>
      </c>
      <c r="C56">
        <v>3.8336199999999998</v>
      </c>
      <c r="D56">
        <v>0.38873000000000002</v>
      </c>
      <c r="E56">
        <v>0.51282000000000005</v>
      </c>
      <c r="F56">
        <v>0</v>
      </c>
      <c r="G56" s="51" t="s">
        <v>425</v>
      </c>
    </row>
    <row r="57" spans="1:7">
      <c r="A57" t="s">
        <v>365</v>
      </c>
      <c r="B57">
        <v>7676</v>
      </c>
      <c r="C57">
        <v>2.9814400000000001</v>
      </c>
      <c r="D57">
        <v>0.67166000000000003</v>
      </c>
      <c r="E57">
        <v>0.61841999999999997</v>
      </c>
      <c r="F57">
        <v>0</v>
      </c>
      <c r="G57" s="51" t="s">
        <v>425</v>
      </c>
    </row>
    <row r="58" spans="1:7">
      <c r="A58" t="s">
        <v>364</v>
      </c>
      <c r="B58">
        <v>7603</v>
      </c>
      <c r="C58">
        <v>8.2157699999999991</v>
      </c>
      <c r="D58">
        <v>0.43475000000000003</v>
      </c>
      <c r="E58">
        <v>0.68420999999999998</v>
      </c>
      <c r="F58">
        <v>0</v>
      </c>
      <c r="G58" s="51" t="s">
        <v>425</v>
      </c>
    </row>
    <row r="59" spans="1:7">
      <c r="A59" t="s">
        <v>363</v>
      </c>
      <c r="B59">
        <v>7530</v>
      </c>
      <c r="C59">
        <v>4.5656600000000003</v>
      </c>
      <c r="D59">
        <v>0.39898</v>
      </c>
      <c r="E59">
        <v>0.52</v>
      </c>
      <c r="F59">
        <v>0</v>
      </c>
      <c r="G59" s="51" t="s">
        <v>425</v>
      </c>
    </row>
    <row r="60" spans="1:7">
      <c r="A60" t="s">
        <v>362</v>
      </c>
      <c r="B60">
        <v>7527</v>
      </c>
      <c r="C60">
        <v>5.6594100000000003</v>
      </c>
      <c r="D60">
        <v>0.42974000000000001</v>
      </c>
      <c r="E60">
        <v>0.93332999999999999</v>
      </c>
      <c r="F60">
        <v>0</v>
      </c>
      <c r="G60" s="51" t="s">
        <v>425</v>
      </c>
    </row>
    <row r="61" spans="1:7">
      <c r="A61" t="s">
        <v>361</v>
      </c>
      <c r="B61">
        <v>7481</v>
      </c>
      <c r="C61">
        <v>13.45293</v>
      </c>
      <c r="D61">
        <v>3.1260000000000003E-2</v>
      </c>
      <c r="E61">
        <v>0.70269999999999999</v>
      </c>
      <c r="F61">
        <v>0</v>
      </c>
      <c r="G61" s="51" t="s">
        <v>425</v>
      </c>
    </row>
    <row r="62" spans="1:7">
      <c r="A62" t="s">
        <v>360</v>
      </c>
      <c r="B62">
        <v>7379</v>
      </c>
      <c r="C62">
        <v>6.1891299999999996</v>
      </c>
      <c r="D62">
        <v>0.59919</v>
      </c>
      <c r="E62">
        <v>0.89041000000000003</v>
      </c>
      <c r="F62">
        <v>0</v>
      </c>
      <c r="G62" s="51" t="s">
        <v>425</v>
      </c>
    </row>
    <row r="63" spans="1:7">
      <c r="A63" t="s">
        <v>359</v>
      </c>
      <c r="B63">
        <v>7254</v>
      </c>
      <c r="C63">
        <v>3.2063100000000002</v>
      </c>
      <c r="D63">
        <v>0.65512999999999999</v>
      </c>
      <c r="E63">
        <v>0.63888999999999996</v>
      </c>
      <c r="F63">
        <v>0</v>
      </c>
      <c r="G63" s="51" t="s">
        <v>425</v>
      </c>
    </row>
    <row r="64" spans="1:7">
      <c r="A64" t="s">
        <v>358</v>
      </c>
      <c r="B64">
        <v>7253</v>
      </c>
      <c r="C64">
        <v>4.8263499999999997</v>
      </c>
      <c r="D64">
        <v>0.34456999999999999</v>
      </c>
      <c r="E64">
        <v>0.66666999999999998</v>
      </c>
      <c r="F64">
        <v>0</v>
      </c>
      <c r="G64" s="51" t="s">
        <v>425</v>
      </c>
    </row>
    <row r="65" spans="1:7">
      <c r="A65" t="s">
        <v>357</v>
      </c>
      <c r="B65">
        <v>7244</v>
      </c>
      <c r="C65">
        <v>9.1282999999999994</v>
      </c>
      <c r="D65">
        <v>5.806E-2</v>
      </c>
      <c r="E65">
        <v>0.55556000000000005</v>
      </c>
      <c r="F65">
        <v>0</v>
      </c>
      <c r="G65" s="51" t="s">
        <v>425</v>
      </c>
    </row>
    <row r="66" spans="1:7">
      <c r="A66" t="s">
        <v>356</v>
      </c>
      <c r="B66">
        <v>7208</v>
      </c>
      <c r="C66">
        <v>6.1549699999999996</v>
      </c>
      <c r="D66">
        <v>0.56037999999999999</v>
      </c>
      <c r="E66">
        <v>0.54166999999999998</v>
      </c>
      <c r="F66">
        <v>0</v>
      </c>
      <c r="G66" s="51" t="s">
        <v>425</v>
      </c>
    </row>
    <row r="67" spans="1:7">
      <c r="A67" t="s">
        <v>355</v>
      </c>
      <c r="B67">
        <v>7185</v>
      </c>
      <c r="C67">
        <v>6.8637199999999998</v>
      </c>
      <c r="D67">
        <v>0.53381000000000001</v>
      </c>
      <c r="E67">
        <v>0.57745999999999997</v>
      </c>
      <c r="F67">
        <v>0</v>
      </c>
      <c r="G67" s="51" t="s">
        <v>425</v>
      </c>
    </row>
    <row r="68" spans="1:7">
      <c r="A68" t="s">
        <v>354</v>
      </c>
      <c r="B68">
        <v>7139</v>
      </c>
      <c r="C68">
        <v>5.9972000000000003</v>
      </c>
      <c r="D68">
        <v>0.51085999999999998</v>
      </c>
      <c r="E68">
        <v>0.66196999999999995</v>
      </c>
      <c r="F68">
        <v>0</v>
      </c>
      <c r="G68" s="51" t="s">
        <v>425</v>
      </c>
    </row>
    <row r="69" spans="1:7">
      <c r="A69" t="s">
        <v>353</v>
      </c>
      <c r="B69">
        <v>7098</v>
      </c>
      <c r="C69">
        <v>3.5654300000000001</v>
      </c>
      <c r="D69">
        <v>0.51432</v>
      </c>
      <c r="E69">
        <v>0.71428999999999998</v>
      </c>
      <c r="F69">
        <v>0</v>
      </c>
      <c r="G69" s="51" t="s">
        <v>425</v>
      </c>
    </row>
    <row r="70" spans="1:7">
      <c r="A70" t="s">
        <v>352</v>
      </c>
      <c r="B70">
        <v>7049</v>
      </c>
      <c r="C70">
        <v>4.1368799999999997</v>
      </c>
      <c r="D70">
        <v>0.68232000000000004</v>
      </c>
      <c r="E70">
        <v>0.54286000000000001</v>
      </c>
      <c r="F70">
        <v>1</v>
      </c>
      <c r="G70" s="51" t="s">
        <v>425</v>
      </c>
    </row>
    <row r="71" spans="1:7">
      <c r="A71" t="s">
        <v>351</v>
      </c>
      <c r="B71">
        <v>7034</v>
      </c>
      <c r="C71">
        <v>5.3675100000000002</v>
      </c>
      <c r="D71">
        <v>0.48004999999999998</v>
      </c>
      <c r="E71">
        <v>0.55713999999999997</v>
      </c>
      <c r="F71">
        <v>0</v>
      </c>
      <c r="G71" s="51" t="s">
        <v>425</v>
      </c>
    </row>
    <row r="72" spans="1:7">
      <c r="A72" t="s">
        <v>350</v>
      </c>
      <c r="B72">
        <v>7000</v>
      </c>
      <c r="C72">
        <v>4.7803899999999997</v>
      </c>
      <c r="D72">
        <v>0.19645000000000001</v>
      </c>
      <c r="E72">
        <v>0.64285999999999999</v>
      </c>
      <c r="F72">
        <v>1</v>
      </c>
      <c r="G72" s="51" t="s">
        <v>425</v>
      </c>
    </row>
    <row r="73" spans="1:7">
      <c r="A73" t="s">
        <v>349</v>
      </c>
      <c r="B73">
        <v>6924</v>
      </c>
      <c r="C73">
        <v>2.1969799999999999</v>
      </c>
      <c r="D73">
        <v>0.66986999999999997</v>
      </c>
      <c r="E73">
        <v>0.69564999999999999</v>
      </c>
      <c r="F73">
        <v>0</v>
      </c>
      <c r="G73" s="51" t="s">
        <v>425</v>
      </c>
    </row>
    <row r="74" spans="1:7">
      <c r="A74" t="s">
        <v>348</v>
      </c>
      <c r="B74">
        <v>6913</v>
      </c>
      <c r="C74">
        <v>6.37791</v>
      </c>
      <c r="D74">
        <v>0.35011999999999999</v>
      </c>
      <c r="E74">
        <v>0.56521999999999994</v>
      </c>
      <c r="F74">
        <v>0</v>
      </c>
      <c r="G74" s="51" t="s">
        <v>425</v>
      </c>
    </row>
    <row r="75" spans="1:7">
      <c r="A75" t="s">
        <v>347</v>
      </c>
      <c r="B75">
        <v>6853</v>
      </c>
      <c r="C75">
        <v>7.1822699999999999</v>
      </c>
      <c r="D75">
        <v>0.49904999999999999</v>
      </c>
      <c r="E75">
        <v>0.66176000000000001</v>
      </c>
      <c r="F75">
        <v>0</v>
      </c>
      <c r="G75" s="51" t="s">
        <v>425</v>
      </c>
    </row>
    <row r="76" spans="1:7">
      <c r="A76" t="s">
        <v>346</v>
      </c>
      <c r="B76">
        <v>6840</v>
      </c>
      <c r="C76">
        <v>3.7468499999999998</v>
      </c>
      <c r="D76">
        <v>0.74834999999999996</v>
      </c>
      <c r="E76">
        <v>0.82352999999999998</v>
      </c>
      <c r="F76">
        <v>0</v>
      </c>
      <c r="G76" s="51" t="s">
        <v>425</v>
      </c>
    </row>
    <row r="77" spans="1:7">
      <c r="A77" t="s">
        <v>345</v>
      </c>
      <c r="B77">
        <v>6713</v>
      </c>
      <c r="C77">
        <v>5.0499099999999997</v>
      </c>
      <c r="D77">
        <v>0.71243999999999996</v>
      </c>
      <c r="E77">
        <v>0.68657000000000001</v>
      </c>
      <c r="F77">
        <v>0</v>
      </c>
      <c r="G77" s="51" t="s">
        <v>425</v>
      </c>
    </row>
    <row r="78" spans="1:7">
      <c r="A78" t="s">
        <v>344</v>
      </c>
      <c r="B78">
        <v>6466</v>
      </c>
      <c r="C78">
        <v>4.6396600000000001</v>
      </c>
      <c r="D78">
        <v>0.41654999999999998</v>
      </c>
      <c r="E78">
        <v>0.64061999999999997</v>
      </c>
      <c r="F78">
        <v>0</v>
      </c>
      <c r="G78" s="51" t="s">
        <v>425</v>
      </c>
    </row>
    <row r="79" spans="1:7">
      <c r="A79" t="s">
        <v>343</v>
      </c>
      <c r="B79">
        <v>6360</v>
      </c>
      <c r="C79">
        <v>2.3978199999999998</v>
      </c>
      <c r="D79">
        <v>0.68708999999999998</v>
      </c>
      <c r="E79">
        <v>0.68254000000000004</v>
      </c>
      <c r="F79">
        <v>0</v>
      </c>
      <c r="G79" s="51" t="s">
        <v>425</v>
      </c>
    </row>
    <row r="80" spans="1:7">
      <c r="A80" t="s">
        <v>342</v>
      </c>
      <c r="B80">
        <v>6234</v>
      </c>
      <c r="C80">
        <v>4.3618300000000003</v>
      </c>
      <c r="D80">
        <v>0.69252000000000002</v>
      </c>
      <c r="E80">
        <v>0.58065</v>
      </c>
      <c r="F80">
        <v>0</v>
      </c>
      <c r="G80" s="51" t="s">
        <v>425</v>
      </c>
    </row>
    <row r="81" spans="1:7">
      <c r="A81" t="s">
        <v>341</v>
      </c>
      <c r="B81">
        <v>6212</v>
      </c>
      <c r="C81">
        <v>12.9986</v>
      </c>
      <c r="D81">
        <v>0.54015999999999997</v>
      </c>
      <c r="E81">
        <v>0.56452000000000002</v>
      </c>
      <c r="F81">
        <v>0</v>
      </c>
      <c r="G81" s="51" t="s">
        <v>425</v>
      </c>
    </row>
    <row r="82" spans="1:7">
      <c r="A82" t="s">
        <v>340</v>
      </c>
      <c r="B82">
        <v>6185</v>
      </c>
      <c r="C82">
        <v>2.4932599999999998</v>
      </c>
      <c r="D82">
        <v>0.59021000000000001</v>
      </c>
      <c r="E82">
        <v>0.55737999999999999</v>
      </c>
      <c r="F82">
        <v>0</v>
      </c>
      <c r="G82" s="51" t="s">
        <v>425</v>
      </c>
    </row>
    <row r="83" spans="1:7">
      <c r="A83" t="s">
        <v>339</v>
      </c>
      <c r="B83">
        <v>6125</v>
      </c>
      <c r="C83">
        <v>5.56853</v>
      </c>
      <c r="D83">
        <v>0.57274999999999998</v>
      </c>
      <c r="E83">
        <v>0.90164</v>
      </c>
      <c r="F83">
        <v>1</v>
      </c>
      <c r="G83" s="51" t="s">
        <v>425</v>
      </c>
    </row>
    <row r="84" spans="1:7">
      <c r="A84" t="s">
        <v>338</v>
      </c>
      <c r="B84">
        <v>6099</v>
      </c>
      <c r="C84">
        <v>8.7422599999999999</v>
      </c>
      <c r="D84">
        <v>0.49263000000000001</v>
      </c>
      <c r="E84">
        <v>0.55000000000000004</v>
      </c>
      <c r="F84">
        <v>0</v>
      </c>
      <c r="G84" s="51" t="s">
        <v>425</v>
      </c>
    </row>
    <row r="85" spans="1:7">
      <c r="A85" t="s">
        <v>337</v>
      </c>
      <c r="B85">
        <v>6024</v>
      </c>
      <c r="C85">
        <v>5.1272700000000002</v>
      </c>
      <c r="D85">
        <v>0.72697999999999996</v>
      </c>
      <c r="E85">
        <v>0.86667000000000005</v>
      </c>
      <c r="F85">
        <v>0</v>
      </c>
      <c r="G85" s="51" t="s">
        <v>425</v>
      </c>
    </row>
    <row r="86" spans="1:7">
      <c r="A86" t="s">
        <v>336</v>
      </c>
      <c r="B86">
        <v>5996</v>
      </c>
      <c r="C86">
        <v>5.7972299999999999</v>
      </c>
      <c r="D86">
        <v>0.17551</v>
      </c>
      <c r="E86">
        <v>0.84745999999999999</v>
      </c>
      <c r="F86">
        <v>0</v>
      </c>
      <c r="G86" s="51" t="s">
        <v>425</v>
      </c>
    </row>
    <row r="87" spans="1:7">
      <c r="A87" t="s">
        <v>335</v>
      </c>
      <c r="B87">
        <v>5975</v>
      </c>
      <c r="C87">
        <v>4.5480099999999997</v>
      </c>
      <c r="D87">
        <v>0.41192000000000001</v>
      </c>
      <c r="E87">
        <v>0.55932000000000004</v>
      </c>
      <c r="F87">
        <v>0</v>
      </c>
      <c r="G87" s="51" t="s">
        <v>425</v>
      </c>
    </row>
    <row r="88" spans="1:7">
      <c r="A88" t="s">
        <v>334</v>
      </c>
      <c r="B88">
        <v>5936</v>
      </c>
      <c r="C88">
        <v>6.64968</v>
      </c>
      <c r="D88">
        <v>0.71819</v>
      </c>
      <c r="E88">
        <v>0.67796999999999996</v>
      </c>
      <c r="F88">
        <v>0</v>
      </c>
      <c r="G88" s="51" t="s">
        <v>425</v>
      </c>
    </row>
    <row r="89" spans="1:7">
      <c r="A89" t="s">
        <v>333</v>
      </c>
      <c r="B89">
        <v>5868</v>
      </c>
      <c r="C89">
        <v>3.8449499999999999</v>
      </c>
      <c r="D89">
        <v>0.47148000000000001</v>
      </c>
      <c r="E89">
        <v>0.89654999999999996</v>
      </c>
      <c r="F89">
        <v>0</v>
      </c>
      <c r="G89" s="51" t="s">
        <v>425</v>
      </c>
    </row>
    <row r="90" spans="1:7">
      <c r="A90" t="s">
        <v>332</v>
      </c>
      <c r="B90">
        <v>5850</v>
      </c>
      <c r="C90">
        <v>8.5939899999999998</v>
      </c>
      <c r="D90">
        <v>0.47578999999999999</v>
      </c>
      <c r="E90">
        <v>0.89654999999999996</v>
      </c>
      <c r="F90">
        <v>1</v>
      </c>
      <c r="G90" s="51" t="s">
        <v>425</v>
      </c>
    </row>
    <row r="91" spans="1:7">
      <c r="A91" t="s">
        <v>331</v>
      </c>
      <c r="B91">
        <v>5677</v>
      </c>
      <c r="C91">
        <v>5.8642099999999999</v>
      </c>
      <c r="D91">
        <v>0.71338999999999997</v>
      </c>
      <c r="E91">
        <v>0.66071000000000002</v>
      </c>
      <c r="F91">
        <v>0</v>
      </c>
      <c r="G91" s="51" t="s">
        <v>425</v>
      </c>
    </row>
    <row r="92" spans="1:7">
      <c r="A92" t="s">
        <v>330</v>
      </c>
      <c r="B92">
        <v>5639</v>
      </c>
      <c r="C92">
        <v>4.7776199999999998</v>
      </c>
      <c r="D92">
        <v>0.62289000000000005</v>
      </c>
      <c r="E92">
        <v>0.83928999999999998</v>
      </c>
      <c r="F92">
        <v>0</v>
      </c>
      <c r="G92" s="51" t="s">
        <v>425</v>
      </c>
    </row>
    <row r="93" spans="1:7">
      <c r="A93" t="s">
        <v>329</v>
      </c>
      <c r="B93">
        <v>5635</v>
      </c>
      <c r="C93">
        <v>4.7507700000000002</v>
      </c>
      <c r="D93">
        <v>0.55484</v>
      </c>
      <c r="E93">
        <v>0.83928999999999998</v>
      </c>
      <c r="F93">
        <v>1</v>
      </c>
      <c r="G93" s="51" t="s">
        <v>425</v>
      </c>
    </row>
    <row r="94" spans="1:7">
      <c r="A94" t="s">
        <v>328</v>
      </c>
      <c r="B94">
        <v>5567</v>
      </c>
      <c r="C94">
        <v>5.4807800000000002</v>
      </c>
      <c r="D94">
        <v>0.42177999999999999</v>
      </c>
      <c r="E94">
        <v>0.54544999999999999</v>
      </c>
      <c r="F94">
        <v>0</v>
      </c>
      <c r="G94" s="51" t="s">
        <v>425</v>
      </c>
    </row>
    <row r="95" spans="1:7">
      <c r="A95" t="s">
        <v>327</v>
      </c>
      <c r="B95">
        <v>5564</v>
      </c>
      <c r="C95">
        <v>5.2907900000000003</v>
      </c>
      <c r="D95">
        <v>0.23613000000000001</v>
      </c>
      <c r="E95">
        <v>0.63636000000000004</v>
      </c>
      <c r="F95">
        <v>0</v>
      </c>
      <c r="G95" s="51" t="s">
        <v>425</v>
      </c>
    </row>
    <row r="96" spans="1:7">
      <c r="A96" t="s">
        <v>326</v>
      </c>
      <c r="B96">
        <v>5538</v>
      </c>
      <c r="C96">
        <v>4.3647499999999999</v>
      </c>
      <c r="D96">
        <v>3.6420000000000001E-2</v>
      </c>
      <c r="E96">
        <v>0.50909000000000004</v>
      </c>
      <c r="F96">
        <v>0</v>
      </c>
      <c r="G96" s="51" t="s">
        <v>425</v>
      </c>
    </row>
    <row r="97" spans="1:7">
      <c r="A97" t="s">
        <v>324</v>
      </c>
      <c r="B97">
        <v>5531</v>
      </c>
      <c r="C97">
        <v>5.9998500000000003</v>
      </c>
      <c r="D97">
        <v>0.49073</v>
      </c>
      <c r="E97">
        <v>0.78181999999999996</v>
      </c>
      <c r="F97">
        <v>0</v>
      </c>
      <c r="G97" s="51" t="s">
        <v>425</v>
      </c>
    </row>
    <row r="98" spans="1:7">
      <c r="A98" t="s">
        <v>322</v>
      </c>
      <c r="B98">
        <v>5512</v>
      </c>
      <c r="C98">
        <v>18.260449999999999</v>
      </c>
      <c r="D98">
        <v>0.34731000000000001</v>
      </c>
      <c r="E98">
        <v>0.90908999999999995</v>
      </c>
      <c r="F98">
        <v>1</v>
      </c>
      <c r="G98" s="51" t="s">
        <v>425</v>
      </c>
    </row>
    <row r="99" spans="1:7">
      <c r="A99" t="s">
        <v>319</v>
      </c>
      <c r="B99">
        <v>5465</v>
      </c>
      <c r="C99">
        <v>12.703609999999999</v>
      </c>
      <c r="D99">
        <v>7.6350000000000001E-2</v>
      </c>
      <c r="E99">
        <v>0.77778000000000003</v>
      </c>
      <c r="F99">
        <v>0</v>
      </c>
      <c r="G99" s="51" t="s">
        <v>425</v>
      </c>
    </row>
    <row r="100" spans="1:7">
      <c r="A100" t="s">
        <v>316</v>
      </c>
      <c r="B100">
        <v>5398</v>
      </c>
      <c r="C100">
        <v>6.5534800000000004</v>
      </c>
      <c r="D100">
        <v>0.45978000000000002</v>
      </c>
      <c r="E100">
        <v>0.54717000000000005</v>
      </c>
      <c r="F100">
        <v>0</v>
      </c>
      <c r="G100" s="51" t="s">
        <v>425</v>
      </c>
    </row>
    <row r="101" spans="1:7">
      <c r="A101" t="s">
        <v>313</v>
      </c>
      <c r="B101">
        <v>5215</v>
      </c>
      <c r="C101">
        <v>3.6734</v>
      </c>
      <c r="D101">
        <v>0.64263000000000003</v>
      </c>
      <c r="E101">
        <v>0.96153999999999995</v>
      </c>
      <c r="F101">
        <v>0</v>
      </c>
      <c r="G101" s="51" t="s">
        <v>425</v>
      </c>
    </row>
  </sheetData>
  <sortState ref="A2:F100">
    <sortCondition descending="1" ref="B2:B100"/>
  </sortState>
  <mergeCells count="1">
    <mergeCell ref="A1:T1"/>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45"/>
  <sheetViews>
    <sheetView topLeftCell="A21" workbookViewId="0">
      <selection sqref="A1:T1"/>
    </sheetView>
  </sheetViews>
  <sheetFormatPr baseColWidth="10" defaultRowHeight="15" x14ac:dyDescent="0"/>
  <cols>
    <col min="1" max="1" width="29.5" customWidth="1"/>
    <col min="2" max="2" width="32.6640625" customWidth="1"/>
    <col min="3" max="3" width="33.33203125" customWidth="1"/>
    <col min="4" max="4" width="15.5" customWidth="1"/>
    <col min="9" max="9" width="23.5" customWidth="1"/>
    <col min="17" max="17" width="12.5" customWidth="1"/>
    <col min="22" max="22" width="12.1640625" customWidth="1"/>
    <col min="23" max="23" width="117" customWidth="1"/>
    <col min="24" max="24" width="34.1640625" customWidth="1"/>
    <col min="25" max="25" width="14.33203125" customWidth="1"/>
  </cols>
  <sheetData>
    <row r="1" spans="1:20">
      <c r="A1" s="185" t="s">
        <v>965</v>
      </c>
      <c r="B1" s="185"/>
      <c r="C1" s="185"/>
      <c r="D1" s="185"/>
      <c r="E1" s="185"/>
      <c r="F1" s="185"/>
      <c r="G1" s="185"/>
      <c r="H1" s="185"/>
      <c r="I1" s="185"/>
      <c r="J1" s="185"/>
      <c r="K1" s="185"/>
      <c r="L1" s="185"/>
      <c r="M1" s="185"/>
      <c r="N1" s="185"/>
      <c r="O1" s="185"/>
      <c r="P1" s="185"/>
      <c r="Q1" s="185"/>
      <c r="R1" s="185"/>
      <c r="S1" s="185"/>
      <c r="T1" s="185"/>
    </row>
    <row r="2" spans="1:20" ht="22">
      <c r="A2" s="158" t="s">
        <v>709</v>
      </c>
    </row>
    <row r="3" spans="1:20" ht="20">
      <c r="A3" s="157" t="s">
        <v>939</v>
      </c>
      <c r="B3" s="157"/>
      <c r="C3" s="157" t="s">
        <v>944</v>
      </c>
    </row>
    <row r="4" spans="1:20" ht="20">
      <c r="A4" s="157" t="s">
        <v>940</v>
      </c>
      <c r="B4" s="157"/>
      <c r="C4" s="157"/>
    </row>
    <row r="5" spans="1:20" ht="20">
      <c r="A5" s="157" t="s">
        <v>946</v>
      </c>
    </row>
    <row r="6" spans="1:20" ht="20">
      <c r="A6" s="157" t="s">
        <v>941</v>
      </c>
    </row>
    <row r="7" spans="1:20" ht="20">
      <c r="A7" s="157" t="s">
        <v>947</v>
      </c>
    </row>
    <row r="8" spans="1:20" ht="20">
      <c r="A8" s="157" t="s">
        <v>942</v>
      </c>
    </row>
    <row r="10" spans="1:20" ht="20">
      <c r="A10" s="157" t="s">
        <v>921</v>
      </c>
    </row>
    <row r="11" spans="1:20" ht="20">
      <c r="A11" s="157" t="s">
        <v>920</v>
      </c>
    </row>
    <row r="12" spans="1:20" ht="20">
      <c r="A12" s="157" t="s">
        <v>948</v>
      </c>
    </row>
    <row r="13" spans="1:20" ht="20">
      <c r="A13" s="157" t="s">
        <v>945</v>
      </c>
    </row>
    <row r="14" spans="1:20" ht="20">
      <c r="A14" s="157" t="s">
        <v>949</v>
      </c>
    </row>
    <row r="15" spans="1:20" ht="20">
      <c r="A15" s="157" t="s">
        <v>943</v>
      </c>
    </row>
    <row r="17" spans="1:4" ht="22">
      <c r="A17" s="158" t="s">
        <v>922</v>
      </c>
    </row>
    <row r="18" spans="1:4" ht="24">
      <c r="A18" s="162" t="s">
        <v>684</v>
      </c>
      <c r="B18" s="162" t="s">
        <v>923</v>
      </c>
      <c r="C18" s="162" t="s">
        <v>924</v>
      </c>
      <c r="D18" s="162" t="s">
        <v>687</v>
      </c>
    </row>
    <row r="19" spans="1:4" ht="23">
      <c r="A19" s="160" t="s">
        <v>685</v>
      </c>
      <c r="B19" s="160">
        <v>4822</v>
      </c>
      <c r="C19" s="160">
        <v>1137</v>
      </c>
      <c r="D19" s="160" t="s">
        <v>933</v>
      </c>
    </row>
    <row r="20" spans="1:4" ht="23">
      <c r="A20" s="161" t="s">
        <v>686</v>
      </c>
      <c r="B20" s="161">
        <v>22</v>
      </c>
      <c r="C20" s="161">
        <v>6</v>
      </c>
      <c r="D20" s="161" t="s">
        <v>934</v>
      </c>
    </row>
    <row r="22" spans="1:4" ht="24">
      <c r="A22" s="162" t="s">
        <v>684</v>
      </c>
      <c r="B22" s="162" t="s">
        <v>923</v>
      </c>
      <c r="C22" s="162" t="s">
        <v>925</v>
      </c>
      <c r="D22" s="162" t="s">
        <v>687</v>
      </c>
    </row>
    <row r="23" spans="1:4" ht="23">
      <c r="A23" s="160" t="s">
        <v>685</v>
      </c>
      <c r="B23" s="160">
        <v>4822</v>
      </c>
      <c r="C23" s="160">
        <v>1013</v>
      </c>
      <c r="D23" s="160" t="s">
        <v>935</v>
      </c>
    </row>
    <row r="24" spans="1:4" ht="23">
      <c r="A24" s="161" t="s">
        <v>686</v>
      </c>
      <c r="B24" s="161">
        <v>22</v>
      </c>
      <c r="C24" s="161">
        <v>3</v>
      </c>
      <c r="D24" s="161" t="s">
        <v>936</v>
      </c>
    </row>
    <row r="25" spans="1:4" ht="23">
      <c r="A25" s="152"/>
      <c r="B25" s="152"/>
      <c r="C25" s="152"/>
      <c r="D25" s="152"/>
    </row>
    <row r="26" spans="1:4" ht="24">
      <c r="A26" s="162" t="s">
        <v>684</v>
      </c>
      <c r="B26" s="162" t="s">
        <v>927</v>
      </c>
      <c r="C26" s="162" t="s">
        <v>926</v>
      </c>
      <c r="D26" s="162" t="s">
        <v>687</v>
      </c>
    </row>
    <row r="27" spans="1:4" ht="23">
      <c r="A27" s="160" t="s">
        <v>685</v>
      </c>
      <c r="B27" s="160">
        <v>1400</v>
      </c>
      <c r="C27" s="160">
        <v>366</v>
      </c>
      <c r="D27" s="160" t="s">
        <v>937</v>
      </c>
    </row>
    <row r="28" spans="1:4" ht="23">
      <c r="A28" s="161" t="s">
        <v>686</v>
      </c>
      <c r="B28" s="161">
        <v>6</v>
      </c>
      <c r="C28" s="161">
        <v>1</v>
      </c>
      <c r="D28" s="161" t="s">
        <v>938</v>
      </c>
    </row>
    <row r="30" spans="1:4" ht="18">
      <c r="A30" s="163" t="s">
        <v>928</v>
      </c>
      <c r="B30" s="159"/>
    </row>
    <row r="31" spans="1:4" ht="18">
      <c r="A31" s="163" t="s">
        <v>929</v>
      </c>
      <c r="B31" s="159"/>
    </row>
    <row r="32" spans="1:4" ht="20">
      <c r="A32" s="163" t="s">
        <v>932</v>
      </c>
      <c r="B32" s="159"/>
    </row>
    <row r="33" spans="1:23" ht="18">
      <c r="A33" s="163" t="s">
        <v>930</v>
      </c>
      <c r="B33" s="159"/>
    </row>
    <row r="35" spans="1:23" ht="20">
      <c r="A35" s="163" t="s">
        <v>931</v>
      </c>
    </row>
    <row r="38" spans="1:23" ht="22">
      <c r="A38" s="158" t="s">
        <v>950</v>
      </c>
    </row>
    <row r="39" spans="1:23" ht="20">
      <c r="W39" s="157" t="s">
        <v>951</v>
      </c>
    </row>
    <row r="40" spans="1:23" ht="24" customHeight="1">
      <c r="A40" t="s">
        <v>688</v>
      </c>
      <c r="B40" t="s">
        <v>689</v>
      </c>
      <c r="C40" t="s">
        <v>690</v>
      </c>
      <c r="D40" t="s">
        <v>691</v>
      </c>
      <c r="E40" t="s">
        <v>692</v>
      </c>
      <c r="F40" t="s">
        <v>693</v>
      </c>
      <c r="G40" t="s">
        <v>694</v>
      </c>
      <c r="H40" t="s">
        <v>695</v>
      </c>
      <c r="I40" t="s">
        <v>696</v>
      </c>
      <c r="J40" t="s">
        <v>697</v>
      </c>
      <c r="N40" t="s">
        <v>698</v>
      </c>
      <c r="O40" t="s">
        <v>699</v>
      </c>
      <c r="P40" t="s">
        <v>700</v>
      </c>
      <c r="Q40" t="s">
        <v>701</v>
      </c>
      <c r="R40" t="s">
        <v>702</v>
      </c>
      <c r="S40" t="s">
        <v>703</v>
      </c>
      <c r="W40" s="51" t="s">
        <v>952</v>
      </c>
    </row>
    <row r="41" spans="1:23">
      <c r="A41" t="s">
        <v>310</v>
      </c>
      <c r="B41">
        <v>22122</v>
      </c>
      <c r="C41" t="s">
        <v>704</v>
      </c>
      <c r="D41" t="s">
        <v>705</v>
      </c>
      <c r="E41" t="s">
        <v>706</v>
      </c>
      <c r="F41">
        <v>222</v>
      </c>
      <c r="G41" t="s">
        <v>704</v>
      </c>
      <c r="H41" t="s">
        <v>704</v>
      </c>
      <c r="I41" t="s">
        <v>707</v>
      </c>
      <c r="J41" t="s">
        <v>708</v>
      </c>
    </row>
    <row r="42" spans="1:23">
      <c r="A42" t="s">
        <v>310</v>
      </c>
      <c r="B42">
        <v>109138</v>
      </c>
      <c r="C42" t="s">
        <v>704</v>
      </c>
      <c r="D42" t="s">
        <v>705</v>
      </c>
      <c r="E42" t="s">
        <v>710</v>
      </c>
      <c r="F42">
        <v>222</v>
      </c>
      <c r="G42" t="s">
        <v>704</v>
      </c>
      <c r="H42" t="s">
        <v>704</v>
      </c>
      <c r="I42" t="s">
        <v>707</v>
      </c>
      <c r="J42" t="s">
        <v>711</v>
      </c>
    </row>
    <row r="43" spans="1:23">
      <c r="A43" t="s">
        <v>310</v>
      </c>
      <c r="B43">
        <v>142673</v>
      </c>
      <c r="C43" t="s">
        <v>704</v>
      </c>
      <c r="D43" t="s">
        <v>706</v>
      </c>
      <c r="E43" t="s">
        <v>705</v>
      </c>
      <c r="F43">
        <v>159</v>
      </c>
      <c r="G43" t="s">
        <v>704</v>
      </c>
      <c r="H43" t="s">
        <v>704</v>
      </c>
      <c r="I43" t="s">
        <v>707</v>
      </c>
      <c r="J43" t="s">
        <v>712</v>
      </c>
      <c r="N43">
        <v>0</v>
      </c>
      <c r="P43">
        <v>0</v>
      </c>
      <c r="S43">
        <v>0</v>
      </c>
    </row>
    <row r="44" spans="1:23">
      <c r="A44" t="s">
        <v>310</v>
      </c>
      <c r="B44">
        <v>725628</v>
      </c>
      <c r="C44" t="s">
        <v>704</v>
      </c>
      <c r="D44" t="s">
        <v>706</v>
      </c>
      <c r="E44" t="s">
        <v>685</v>
      </c>
      <c r="F44">
        <v>222</v>
      </c>
      <c r="G44" t="s">
        <v>704</v>
      </c>
      <c r="H44" t="s">
        <v>704</v>
      </c>
      <c r="I44" t="s">
        <v>707</v>
      </c>
      <c r="J44" t="s">
        <v>713</v>
      </c>
    </row>
    <row r="45" spans="1:23">
      <c r="A45" t="s">
        <v>310</v>
      </c>
      <c r="B45">
        <v>725832</v>
      </c>
      <c r="C45" t="s">
        <v>704</v>
      </c>
      <c r="D45" t="s">
        <v>705</v>
      </c>
      <c r="E45" t="s">
        <v>710</v>
      </c>
      <c r="F45">
        <v>218</v>
      </c>
      <c r="G45" t="s">
        <v>704</v>
      </c>
      <c r="H45" t="s">
        <v>704</v>
      </c>
      <c r="I45" t="s">
        <v>707</v>
      </c>
      <c r="J45" t="s">
        <v>714</v>
      </c>
    </row>
    <row r="46" spans="1:23">
      <c r="A46" t="s">
        <v>310</v>
      </c>
      <c r="B46">
        <v>982977</v>
      </c>
      <c r="C46" t="s">
        <v>704</v>
      </c>
      <c r="D46" t="s">
        <v>685</v>
      </c>
      <c r="E46" t="s">
        <v>706</v>
      </c>
      <c r="F46" s="153">
        <v>151619</v>
      </c>
      <c r="G46" t="s">
        <v>704</v>
      </c>
      <c r="H46" t="s">
        <v>704</v>
      </c>
      <c r="I46" t="s">
        <v>707</v>
      </c>
      <c r="J46" t="s">
        <v>715</v>
      </c>
    </row>
    <row r="47" spans="1:23">
      <c r="A47" t="s">
        <v>310</v>
      </c>
      <c r="B47">
        <v>983676</v>
      </c>
      <c r="C47" t="s">
        <v>704</v>
      </c>
      <c r="D47" t="s">
        <v>706</v>
      </c>
      <c r="E47" t="s">
        <v>685</v>
      </c>
      <c r="F47">
        <v>219</v>
      </c>
      <c r="G47" t="s">
        <v>704</v>
      </c>
      <c r="H47" t="s">
        <v>704</v>
      </c>
      <c r="I47" t="s">
        <v>707</v>
      </c>
      <c r="J47" t="s">
        <v>716</v>
      </c>
    </row>
    <row r="48" spans="1:23">
      <c r="A48" t="s">
        <v>310</v>
      </c>
      <c r="B48">
        <v>1279538</v>
      </c>
      <c r="C48" t="s">
        <v>704</v>
      </c>
      <c r="D48" t="s">
        <v>705</v>
      </c>
      <c r="E48" t="s">
        <v>710</v>
      </c>
      <c r="F48">
        <v>202</v>
      </c>
      <c r="G48" t="s">
        <v>704</v>
      </c>
      <c r="H48" t="s">
        <v>704</v>
      </c>
      <c r="I48" t="s">
        <v>707</v>
      </c>
      <c r="J48" t="s">
        <v>717</v>
      </c>
    </row>
    <row r="49" spans="1:23">
      <c r="A49" t="s">
        <v>310</v>
      </c>
      <c r="B49">
        <v>1279539</v>
      </c>
      <c r="C49" t="s">
        <v>704</v>
      </c>
      <c r="D49" t="s">
        <v>685</v>
      </c>
      <c r="E49" t="s">
        <v>706</v>
      </c>
      <c r="F49">
        <v>207</v>
      </c>
      <c r="G49" t="s">
        <v>704</v>
      </c>
      <c r="H49" t="s">
        <v>704</v>
      </c>
      <c r="I49" t="s">
        <v>707</v>
      </c>
      <c r="J49" t="s">
        <v>718</v>
      </c>
    </row>
    <row r="50" spans="1:23">
      <c r="A50" t="s">
        <v>310</v>
      </c>
      <c r="B50">
        <v>1279906</v>
      </c>
      <c r="C50" t="s">
        <v>704</v>
      </c>
      <c r="D50" t="s">
        <v>710</v>
      </c>
      <c r="E50" t="s">
        <v>705</v>
      </c>
      <c r="F50">
        <v>222</v>
      </c>
      <c r="G50" t="s">
        <v>704</v>
      </c>
      <c r="H50" t="s">
        <v>704</v>
      </c>
      <c r="I50" t="s">
        <v>707</v>
      </c>
      <c r="J50" t="s">
        <v>719</v>
      </c>
    </row>
    <row r="51" spans="1:23">
      <c r="A51" t="s">
        <v>310</v>
      </c>
      <c r="B51">
        <v>1288056</v>
      </c>
      <c r="C51" t="s">
        <v>704</v>
      </c>
      <c r="D51" t="s">
        <v>710</v>
      </c>
      <c r="E51" t="s">
        <v>705</v>
      </c>
      <c r="F51" s="153">
        <v>389876</v>
      </c>
      <c r="G51" t="s">
        <v>704</v>
      </c>
      <c r="H51" t="s">
        <v>704</v>
      </c>
      <c r="I51" t="s">
        <v>707</v>
      </c>
      <c r="J51" t="s">
        <v>720</v>
      </c>
      <c r="Q51">
        <v>0</v>
      </c>
    </row>
    <row r="52" spans="1:23" ht="18">
      <c r="A52" t="s">
        <v>310</v>
      </c>
      <c r="B52">
        <v>1288065</v>
      </c>
      <c r="C52" t="s">
        <v>704</v>
      </c>
      <c r="D52" t="s">
        <v>705</v>
      </c>
      <c r="E52" t="s">
        <v>706</v>
      </c>
      <c r="F52" s="153">
        <v>362709</v>
      </c>
      <c r="G52" t="s">
        <v>704</v>
      </c>
      <c r="H52" t="s">
        <v>704</v>
      </c>
      <c r="I52" t="s">
        <v>707</v>
      </c>
      <c r="J52" t="s">
        <v>721</v>
      </c>
      <c r="Q52">
        <v>0</v>
      </c>
      <c r="V52" s="159"/>
      <c r="W52" s="159"/>
    </row>
    <row r="53" spans="1:23" ht="18">
      <c r="A53" t="s">
        <v>310</v>
      </c>
      <c r="B53">
        <v>1370331</v>
      </c>
      <c r="C53" t="s">
        <v>704</v>
      </c>
      <c r="D53" t="s">
        <v>706</v>
      </c>
      <c r="E53" t="s">
        <v>685</v>
      </c>
      <c r="F53">
        <v>222</v>
      </c>
      <c r="G53" t="s">
        <v>704</v>
      </c>
      <c r="H53" t="s">
        <v>704</v>
      </c>
      <c r="I53" t="s">
        <v>707</v>
      </c>
      <c r="J53" t="s">
        <v>722</v>
      </c>
      <c r="W53" s="159"/>
    </row>
    <row r="54" spans="1:23">
      <c r="A54" t="s">
        <v>310</v>
      </c>
      <c r="B54">
        <v>1370756</v>
      </c>
      <c r="C54" t="s">
        <v>704</v>
      </c>
      <c r="D54" t="s">
        <v>710</v>
      </c>
      <c r="E54" t="s">
        <v>705</v>
      </c>
      <c r="F54">
        <v>222</v>
      </c>
      <c r="G54" t="s">
        <v>704</v>
      </c>
      <c r="H54" t="s">
        <v>704</v>
      </c>
      <c r="I54" t="s">
        <v>707</v>
      </c>
      <c r="J54" t="s">
        <v>723</v>
      </c>
    </row>
    <row r="55" spans="1:23">
      <c r="A55" t="s">
        <v>310</v>
      </c>
      <c r="B55">
        <v>1371133</v>
      </c>
      <c r="C55" t="s">
        <v>704</v>
      </c>
      <c r="D55" t="s">
        <v>705</v>
      </c>
      <c r="E55" t="s">
        <v>685</v>
      </c>
      <c r="F55">
        <v>222</v>
      </c>
      <c r="G55" t="s">
        <v>704</v>
      </c>
      <c r="H55" t="s">
        <v>704</v>
      </c>
      <c r="I55" t="s">
        <v>707</v>
      </c>
      <c r="J55" t="s">
        <v>724</v>
      </c>
    </row>
    <row r="56" spans="1:23">
      <c r="A56" t="s">
        <v>310</v>
      </c>
      <c r="B56">
        <v>1371252</v>
      </c>
      <c r="C56" t="s">
        <v>704</v>
      </c>
      <c r="D56" t="s">
        <v>710</v>
      </c>
      <c r="E56" t="s">
        <v>685</v>
      </c>
      <c r="F56">
        <v>125</v>
      </c>
      <c r="G56" t="s">
        <v>704</v>
      </c>
      <c r="H56" t="s">
        <v>704</v>
      </c>
      <c r="I56" t="s">
        <v>707</v>
      </c>
      <c r="J56" t="s">
        <v>725</v>
      </c>
    </row>
    <row r="57" spans="1:23">
      <c r="A57" t="s">
        <v>310</v>
      </c>
      <c r="B57">
        <v>1371488</v>
      </c>
      <c r="C57" t="s">
        <v>704</v>
      </c>
      <c r="D57" t="s">
        <v>705</v>
      </c>
      <c r="E57" t="s">
        <v>710</v>
      </c>
      <c r="F57">
        <v>222</v>
      </c>
      <c r="G57" t="s">
        <v>704</v>
      </c>
      <c r="H57" t="s">
        <v>704</v>
      </c>
      <c r="I57" t="s">
        <v>707</v>
      </c>
      <c r="J57" t="s">
        <v>726</v>
      </c>
      <c r="Q57">
        <v>0</v>
      </c>
    </row>
    <row r="58" spans="1:23">
      <c r="A58" t="s">
        <v>310</v>
      </c>
      <c r="B58">
        <v>1371553</v>
      </c>
      <c r="C58" t="s">
        <v>704</v>
      </c>
      <c r="D58" t="s">
        <v>705</v>
      </c>
      <c r="E58" t="s">
        <v>710</v>
      </c>
      <c r="F58">
        <v>190</v>
      </c>
      <c r="G58" t="s">
        <v>704</v>
      </c>
      <c r="H58" t="s">
        <v>704</v>
      </c>
      <c r="I58" t="s">
        <v>707</v>
      </c>
      <c r="J58" t="s">
        <v>727</v>
      </c>
    </row>
    <row r="59" spans="1:23">
      <c r="A59" t="s">
        <v>310</v>
      </c>
      <c r="B59">
        <v>1371590</v>
      </c>
      <c r="C59" t="s">
        <v>704</v>
      </c>
      <c r="D59" t="s">
        <v>710</v>
      </c>
      <c r="E59" t="s">
        <v>706</v>
      </c>
      <c r="F59">
        <v>222</v>
      </c>
      <c r="G59" t="s">
        <v>704</v>
      </c>
      <c r="H59" t="s">
        <v>704</v>
      </c>
      <c r="I59" t="s">
        <v>707</v>
      </c>
      <c r="J59" t="s">
        <v>728</v>
      </c>
    </row>
    <row r="60" spans="1:23">
      <c r="A60" t="s">
        <v>310</v>
      </c>
      <c r="B60">
        <v>1371749</v>
      </c>
      <c r="C60" t="s">
        <v>704</v>
      </c>
      <c r="D60" t="s">
        <v>706</v>
      </c>
      <c r="E60" t="s">
        <v>685</v>
      </c>
      <c r="F60">
        <v>164</v>
      </c>
      <c r="G60" t="s">
        <v>704</v>
      </c>
      <c r="H60" t="s">
        <v>704</v>
      </c>
      <c r="I60" t="s">
        <v>707</v>
      </c>
      <c r="J60" t="s">
        <v>729</v>
      </c>
    </row>
    <row r="61" spans="1:23">
      <c r="A61" t="s">
        <v>310</v>
      </c>
      <c r="B61">
        <v>1371761</v>
      </c>
      <c r="C61" t="s">
        <v>704</v>
      </c>
      <c r="D61" t="s">
        <v>705</v>
      </c>
      <c r="E61" t="s">
        <v>710</v>
      </c>
      <c r="F61">
        <v>187</v>
      </c>
      <c r="G61" t="s">
        <v>704</v>
      </c>
      <c r="H61" t="s">
        <v>704</v>
      </c>
      <c r="I61" t="s">
        <v>707</v>
      </c>
      <c r="J61" t="s">
        <v>730</v>
      </c>
    </row>
    <row r="62" spans="1:23">
      <c r="A62" t="s">
        <v>310</v>
      </c>
      <c r="B62">
        <v>1371827</v>
      </c>
      <c r="C62" t="s">
        <v>704</v>
      </c>
      <c r="D62" t="s">
        <v>706</v>
      </c>
      <c r="E62" t="s">
        <v>710</v>
      </c>
      <c r="F62">
        <v>222</v>
      </c>
      <c r="G62" t="s">
        <v>704</v>
      </c>
      <c r="H62" t="s">
        <v>704</v>
      </c>
      <c r="I62" t="s">
        <v>707</v>
      </c>
      <c r="J62" t="s">
        <v>731</v>
      </c>
    </row>
    <row r="63" spans="1:23">
      <c r="A63" t="s">
        <v>310</v>
      </c>
      <c r="B63">
        <v>1372004</v>
      </c>
      <c r="C63" t="s">
        <v>704</v>
      </c>
      <c r="D63" t="s">
        <v>710</v>
      </c>
      <c r="E63" t="s">
        <v>705</v>
      </c>
      <c r="F63">
        <v>222</v>
      </c>
      <c r="G63" t="s">
        <v>704</v>
      </c>
      <c r="H63" t="s">
        <v>704</v>
      </c>
      <c r="I63" t="s">
        <v>707</v>
      </c>
      <c r="J63" t="s">
        <v>732</v>
      </c>
    </row>
    <row r="64" spans="1:23">
      <c r="A64" t="s">
        <v>310</v>
      </c>
      <c r="B64">
        <v>1372312</v>
      </c>
      <c r="C64" t="s">
        <v>704</v>
      </c>
      <c r="D64" t="s">
        <v>706</v>
      </c>
      <c r="E64" t="s">
        <v>685</v>
      </c>
      <c r="F64">
        <v>222</v>
      </c>
      <c r="G64" t="s">
        <v>704</v>
      </c>
      <c r="H64" t="s">
        <v>704</v>
      </c>
      <c r="I64" t="s">
        <v>707</v>
      </c>
      <c r="J64" t="s">
        <v>733</v>
      </c>
    </row>
    <row r="65" spans="1:10">
      <c r="A65" t="s">
        <v>310</v>
      </c>
      <c r="B65">
        <v>1372486</v>
      </c>
      <c r="C65" t="s">
        <v>704</v>
      </c>
      <c r="D65" t="s">
        <v>705</v>
      </c>
      <c r="E65" t="s">
        <v>710</v>
      </c>
      <c r="F65">
        <v>222</v>
      </c>
      <c r="G65" t="s">
        <v>704</v>
      </c>
      <c r="H65" t="s">
        <v>704</v>
      </c>
      <c r="I65" t="s">
        <v>707</v>
      </c>
      <c r="J65" t="s">
        <v>734</v>
      </c>
    </row>
    <row r="66" spans="1:10">
      <c r="A66" t="s">
        <v>310</v>
      </c>
      <c r="B66">
        <v>1373152</v>
      </c>
      <c r="C66" t="s">
        <v>704</v>
      </c>
      <c r="D66" t="s">
        <v>710</v>
      </c>
      <c r="E66" t="s">
        <v>685</v>
      </c>
      <c r="F66">
        <v>222</v>
      </c>
      <c r="G66" t="s">
        <v>704</v>
      </c>
      <c r="H66" t="s">
        <v>704</v>
      </c>
      <c r="I66" t="s">
        <v>707</v>
      </c>
      <c r="J66" t="s">
        <v>735</v>
      </c>
    </row>
    <row r="67" spans="1:10">
      <c r="A67" t="s">
        <v>310</v>
      </c>
      <c r="B67">
        <v>1373191</v>
      </c>
      <c r="C67" t="s">
        <v>704</v>
      </c>
      <c r="D67" t="s">
        <v>685</v>
      </c>
      <c r="E67" t="s">
        <v>710</v>
      </c>
      <c r="F67">
        <v>222</v>
      </c>
      <c r="G67" t="s">
        <v>704</v>
      </c>
      <c r="H67" t="s">
        <v>704</v>
      </c>
      <c r="I67" t="s">
        <v>707</v>
      </c>
      <c r="J67" t="s">
        <v>736</v>
      </c>
    </row>
    <row r="68" spans="1:10">
      <c r="A68" t="s">
        <v>310</v>
      </c>
      <c r="B68">
        <v>1373217</v>
      </c>
      <c r="C68" t="s">
        <v>704</v>
      </c>
      <c r="D68" t="s">
        <v>705</v>
      </c>
      <c r="E68" t="s">
        <v>710</v>
      </c>
      <c r="F68">
        <v>222</v>
      </c>
      <c r="G68" t="s">
        <v>704</v>
      </c>
      <c r="H68" t="s">
        <v>704</v>
      </c>
      <c r="I68" t="s">
        <v>707</v>
      </c>
      <c r="J68" t="s">
        <v>737</v>
      </c>
    </row>
    <row r="69" spans="1:10">
      <c r="A69" t="s">
        <v>310</v>
      </c>
      <c r="B69">
        <v>1658878</v>
      </c>
      <c r="C69" t="s">
        <v>704</v>
      </c>
      <c r="D69" t="s">
        <v>706</v>
      </c>
      <c r="E69" t="s">
        <v>705</v>
      </c>
      <c r="F69">
        <v>222</v>
      </c>
      <c r="G69" t="s">
        <v>704</v>
      </c>
      <c r="H69" t="s">
        <v>704</v>
      </c>
      <c r="I69" t="s">
        <v>707</v>
      </c>
      <c r="J69" t="s">
        <v>738</v>
      </c>
    </row>
    <row r="70" spans="1:10">
      <c r="A70" t="s">
        <v>310</v>
      </c>
      <c r="B70">
        <v>1683498</v>
      </c>
      <c r="C70" t="s">
        <v>704</v>
      </c>
      <c r="D70" t="s">
        <v>705</v>
      </c>
      <c r="E70" t="s">
        <v>710</v>
      </c>
      <c r="F70">
        <v>222</v>
      </c>
      <c r="G70" t="s">
        <v>704</v>
      </c>
      <c r="H70" t="s">
        <v>704</v>
      </c>
      <c r="I70" t="s">
        <v>707</v>
      </c>
      <c r="J70" t="s">
        <v>739</v>
      </c>
    </row>
    <row r="71" spans="1:10">
      <c r="A71" t="s">
        <v>310</v>
      </c>
      <c r="B71">
        <v>1738312</v>
      </c>
      <c r="C71" t="s">
        <v>704</v>
      </c>
      <c r="D71" t="s">
        <v>705</v>
      </c>
      <c r="E71" t="s">
        <v>685</v>
      </c>
      <c r="F71" s="153">
        <v>154151</v>
      </c>
      <c r="G71" t="s">
        <v>704</v>
      </c>
      <c r="H71" t="s">
        <v>704</v>
      </c>
      <c r="I71" t="s">
        <v>707</v>
      </c>
      <c r="J71" t="s">
        <v>740</v>
      </c>
    </row>
    <row r="72" spans="1:10">
      <c r="A72" t="s">
        <v>310</v>
      </c>
      <c r="B72">
        <v>1739006</v>
      </c>
      <c r="C72" t="s">
        <v>704</v>
      </c>
      <c r="D72" t="s">
        <v>705</v>
      </c>
      <c r="E72" t="s">
        <v>710</v>
      </c>
      <c r="F72">
        <v>222</v>
      </c>
      <c r="G72" t="s">
        <v>704</v>
      </c>
      <c r="H72" t="s">
        <v>704</v>
      </c>
      <c r="I72" t="s">
        <v>707</v>
      </c>
      <c r="J72" t="s">
        <v>741</v>
      </c>
    </row>
    <row r="73" spans="1:10">
      <c r="A73" t="s">
        <v>310</v>
      </c>
      <c r="B73">
        <v>1754012</v>
      </c>
      <c r="C73" t="s">
        <v>704</v>
      </c>
      <c r="D73" t="s">
        <v>705</v>
      </c>
      <c r="E73" t="s">
        <v>685</v>
      </c>
      <c r="F73">
        <v>196</v>
      </c>
      <c r="G73" t="s">
        <v>704</v>
      </c>
      <c r="H73" t="s">
        <v>704</v>
      </c>
      <c r="I73" t="s">
        <v>707</v>
      </c>
      <c r="J73" t="s">
        <v>742</v>
      </c>
    </row>
    <row r="74" spans="1:10">
      <c r="A74" t="s">
        <v>310</v>
      </c>
      <c r="B74">
        <v>1758539</v>
      </c>
      <c r="C74" t="s">
        <v>704</v>
      </c>
      <c r="D74" t="s">
        <v>710</v>
      </c>
      <c r="E74" t="s">
        <v>706</v>
      </c>
      <c r="F74">
        <v>222</v>
      </c>
      <c r="G74" t="s">
        <v>704</v>
      </c>
      <c r="H74" t="s">
        <v>704</v>
      </c>
      <c r="I74" t="s">
        <v>707</v>
      </c>
      <c r="J74" t="s">
        <v>743</v>
      </c>
    </row>
    <row r="75" spans="1:10">
      <c r="A75" t="s">
        <v>310</v>
      </c>
      <c r="B75">
        <v>1758596</v>
      </c>
      <c r="C75" t="s">
        <v>704</v>
      </c>
      <c r="D75" t="s">
        <v>685</v>
      </c>
      <c r="E75" t="s">
        <v>706</v>
      </c>
      <c r="F75">
        <v>222</v>
      </c>
      <c r="G75" t="s">
        <v>704</v>
      </c>
      <c r="H75" t="s">
        <v>704</v>
      </c>
      <c r="I75" t="s">
        <v>707</v>
      </c>
      <c r="J75" t="s">
        <v>744</v>
      </c>
    </row>
    <row r="76" spans="1:10">
      <c r="A76" t="s">
        <v>310</v>
      </c>
      <c r="B76">
        <v>1759507</v>
      </c>
      <c r="C76" t="s">
        <v>704</v>
      </c>
      <c r="D76" t="s">
        <v>685</v>
      </c>
      <c r="E76" t="s">
        <v>706</v>
      </c>
      <c r="F76">
        <v>193</v>
      </c>
      <c r="G76" t="s">
        <v>704</v>
      </c>
      <c r="H76" t="s">
        <v>704</v>
      </c>
      <c r="I76" t="s">
        <v>707</v>
      </c>
      <c r="J76" t="s">
        <v>745</v>
      </c>
    </row>
    <row r="77" spans="1:10">
      <c r="A77" t="s">
        <v>310</v>
      </c>
      <c r="B77">
        <v>1759509</v>
      </c>
      <c r="C77" t="s">
        <v>704</v>
      </c>
      <c r="D77" t="s">
        <v>706</v>
      </c>
      <c r="E77" t="s">
        <v>685</v>
      </c>
      <c r="F77">
        <v>166</v>
      </c>
      <c r="G77" t="s">
        <v>704</v>
      </c>
      <c r="H77" t="s">
        <v>704</v>
      </c>
      <c r="I77" t="s">
        <v>707</v>
      </c>
      <c r="J77" t="s">
        <v>746</v>
      </c>
    </row>
    <row r="78" spans="1:10">
      <c r="A78" t="s">
        <v>310</v>
      </c>
      <c r="B78">
        <v>1799460</v>
      </c>
      <c r="C78" t="s">
        <v>704</v>
      </c>
      <c r="D78" t="s">
        <v>705</v>
      </c>
      <c r="E78" t="s">
        <v>710</v>
      </c>
      <c r="F78">
        <v>222</v>
      </c>
      <c r="G78" t="s">
        <v>704</v>
      </c>
      <c r="H78" t="s">
        <v>704</v>
      </c>
      <c r="I78" t="s">
        <v>707</v>
      </c>
      <c r="J78" t="s">
        <v>747</v>
      </c>
    </row>
    <row r="79" spans="1:10">
      <c r="A79" t="s">
        <v>310</v>
      </c>
      <c r="B79">
        <v>1899328</v>
      </c>
      <c r="C79" t="s">
        <v>704</v>
      </c>
      <c r="D79" t="s">
        <v>705</v>
      </c>
      <c r="E79" t="s">
        <v>710</v>
      </c>
      <c r="F79">
        <v>222</v>
      </c>
      <c r="G79" t="s">
        <v>704</v>
      </c>
      <c r="H79" t="s">
        <v>704</v>
      </c>
      <c r="I79" t="s">
        <v>707</v>
      </c>
      <c r="J79" t="s">
        <v>748</v>
      </c>
    </row>
    <row r="80" spans="1:10">
      <c r="A80" t="s">
        <v>310</v>
      </c>
      <c r="B80">
        <v>2081260</v>
      </c>
      <c r="C80" t="s">
        <v>704</v>
      </c>
      <c r="D80" t="s">
        <v>705</v>
      </c>
      <c r="E80" t="s">
        <v>710</v>
      </c>
      <c r="F80">
        <v>222</v>
      </c>
      <c r="G80" t="s">
        <v>704</v>
      </c>
      <c r="H80" t="s">
        <v>704</v>
      </c>
      <c r="I80" t="s">
        <v>707</v>
      </c>
      <c r="J80" t="s">
        <v>749</v>
      </c>
    </row>
    <row r="81" spans="1:17">
      <c r="A81" t="s">
        <v>310</v>
      </c>
      <c r="B81">
        <v>2339041</v>
      </c>
      <c r="C81" t="s">
        <v>704</v>
      </c>
      <c r="D81" t="s">
        <v>685</v>
      </c>
      <c r="E81" t="s">
        <v>706</v>
      </c>
      <c r="F81">
        <v>222</v>
      </c>
      <c r="G81" t="s">
        <v>704</v>
      </c>
      <c r="H81" t="s">
        <v>704</v>
      </c>
      <c r="I81" t="s">
        <v>707</v>
      </c>
      <c r="J81" t="s">
        <v>750</v>
      </c>
    </row>
    <row r="82" spans="1:17">
      <c r="A82" t="s">
        <v>310</v>
      </c>
      <c r="B82">
        <v>2358095</v>
      </c>
      <c r="C82" t="s">
        <v>704</v>
      </c>
      <c r="D82" t="s">
        <v>705</v>
      </c>
      <c r="E82" t="s">
        <v>710</v>
      </c>
      <c r="F82">
        <v>194</v>
      </c>
      <c r="G82" t="s">
        <v>704</v>
      </c>
      <c r="H82" t="s">
        <v>704</v>
      </c>
      <c r="I82" t="s">
        <v>707</v>
      </c>
      <c r="J82" t="s">
        <v>751</v>
      </c>
    </row>
    <row r="83" spans="1:17">
      <c r="A83" t="s">
        <v>310</v>
      </c>
      <c r="B83">
        <v>2358098</v>
      </c>
      <c r="C83" t="s">
        <v>704</v>
      </c>
      <c r="D83" t="s">
        <v>705</v>
      </c>
      <c r="E83" t="s">
        <v>710</v>
      </c>
      <c r="F83">
        <v>221</v>
      </c>
      <c r="G83" t="s">
        <v>704</v>
      </c>
      <c r="H83" t="s">
        <v>704</v>
      </c>
      <c r="I83" t="s">
        <v>707</v>
      </c>
      <c r="J83" t="s">
        <v>752</v>
      </c>
    </row>
    <row r="84" spans="1:17">
      <c r="A84" t="s">
        <v>310</v>
      </c>
      <c r="B84">
        <v>2415330</v>
      </c>
      <c r="C84" t="s">
        <v>704</v>
      </c>
      <c r="D84" t="s">
        <v>706</v>
      </c>
      <c r="E84" t="s">
        <v>705</v>
      </c>
      <c r="F84">
        <v>222</v>
      </c>
      <c r="G84" t="s">
        <v>704</v>
      </c>
      <c r="H84" t="s">
        <v>704</v>
      </c>
      <c r="I84" t="s">
        <v>707</v>
      </c>
      <c r="J84" t="s">
        <v>753</v>
      </c>
    </row>
    <row r="85" spans="1:17">
      <c r="A85" t="s">
        <v>310</v>
      </c>
      <c r="B85">
        <v>2721829</v>
      </c>
      <c r="C85" t="s">
        <v>704</v>
      </c>
      <c r="D85" t="s">
        <v>706</v>
      </c>
      <c r="E85" t="s">
        <v>685</v>
      </c>
      <c r="F85">
        <v>222</v>
      </c>
      <c r="G85" t="s">
        <v>704</v>
      </c>
      <c r="H85" t="s">
        <v>704</v>
      </c>
      <c r="I85" t="s">
        <v>707</v>
      </c>
      <c r="J85" t="s">
        <v>754</v>
      </c>
    </row>
    <row r="86" spans="1:17">
      <c r="A86" t="s">
        <v>310</v>
      </c>
      <c r="B86">
        <v>3234394</v>
      </c>
      <c r="C86" t="s">
        <v>704</v>
      </c>
      <c r="D86" t="s">
        <v>710</v>
      </c>
      <c r="E86" t="s">
        <v>705</v>
      </c>
      <c r="F86">
        <v>140</v>
      </c>
      <c r="G86" t="s">
        <v>704</v>
      </c>
      <c r="H86" t="s">
        <v>704</v>
      </c>
      <c r="I86" t="s">
        <v>707</v>
      </c>
      <c r="J86" t="s">
        <v>755</v>
      </c>
    </row>
    <row r="87" spans="1:17">
      <c r="A87" t="s">
        <v>418</v>
      </c>
      <c r="B87">
        <v>3574</v>
      </c>
      <c r="C87" t="s">
        <v>704</v>
      </c>
      <c r="D87" t="s">
        <v>706</v>
      </c>
      <c r="E87" t="s">
        <v>685</v>
      </c>
      <c r="F87">
        <v>190</v>
      </c>
      <c r="G87" t="s">
        <v>704</v>
      </c>
      <c r="H87" t="s">
        <v>704</v>
      </c>
      <c r="I87" t="s">
        <v>707</v>
      </c>
      <c r="J87" t="s">
        <v>756</v>
      </c>
    </row>
    <row r="88" spans="1:17">
      <c r="A88" t="s">
        <v>418</v>
      </c>
      <c r="B88">
        <v>3690</v>
      </c>
      <c r="C88" t="s">
        <v>704</v>
      </c>
      <c r="D88" t="s">
        <v>706</v>
      </c>
      <c r="E88" t="s">
        <v>685</v>
      </c>
      <c r="F88">
        <v>222</v>
      </c>
      <c r="G88" t="s">
        <v>704</v>
      </c>
      <c r="H88" t="s">
        <v>704</v>
      </c>
      <c r="I88" t="s">
        <v>707</v>
      </c>
      <c r="J88" t="s">
        <v>757</v>
      </c>
    </row>
    <row r="89" spans="1:17">
      <c r="A89" t="s">
        <v>418</v>
      </c>
      <c r="B89">
        <v>14067</v>
      </c>
      <c r="C89" t="s">
        <v>704</v>
      </c>
      <c r="D89" t="s">
        <v>706</v>
      </c>
      <c r="E89" t="s">
        <v>685</v>
      </c>
      <c r="F89">
        <v>222</v>
      </c>
      <c r="G89" t="s">
        <v>704</v>
      </c>
      <c r="H89" t="s">
        <v>704</v>
      </c>
      <c r="I89" t="s">
        <v>707</v>
      </c>
      <c r="J89" t="s">
        <v>758</v>
      </c>
    </row>
    <row r="90" spans="1:17">
      <c r="A90" t="s">
        <v>418</v>
      </c>
      <c r="B90">
        <v>19389</v>
      </c>
      <c r="C90" t="s">
        <v>704</v>
      </c>
      <c r="D90" t="s">
        <v>685</v>
      </c>
      <c r="E90" t="s">
        <v>706</v>
      </c>
      <c r="F90">
        <v>178</v>
      </c>
      <c r="G90" t="s">
        <v>704</v>
      </c>
      <c r="H90" t="s">
        <v>704</v>
      </c>
      <c r="I90" t="s">
        <v>707</v>
      </c>
      <c r="J90" t="s">
        <v>759</v>
      </c>
      <c r="O90">
        <v>1</v>
      </c>
      <c r="P90">
        <v>1</v>
      </c>
      <c r="Q90">
        <v>1</v>
      </c>
    </row>
    <row r="91" spans="1:17">
      <c r="A91" t="s">
        <v>418</v>
      </c>
      <c r="B91">
        <v>23631</v>
      </c>
      <c r="C91" t="s">
        <v>704</v>
      </c>
      <c r="D91" t="s">
        <v>705</v>
      </c>
      <c r="E91" t="s">
        <v>710</v>
      </c>
      <c r="F91">
        <v>222</v>
      </c>
      <c r="G91" t="s">
        <v>704</v>
      </c>
      <c r="H91" t="s">
        <v>704</v>
      </c>
      <c r="I91" t="s">
        <v>707</v>
      </c>
      <c r="J91" t="s">
        <v>760</v>
      </c>
      <c r="O91">
        <v>1</v>
      </c>
      <c r="P91">
        <v>1</v>
      </c>
      <c r="Q91" s="154" t="s">
        <v>761</v>
      </c>
    </row>
    <row r="92" spans="1:17">
      <c r="A92" t="s">
        <v>418</v>
      </c>
      <c r="B92">
        <v>26027</v>
      </c>
      <c r="C92" t="s">
        <v>704</v>
      </c>
      <c r="D92" t="s">
        <v>706</v>
      </c>
      <c r="E92" t="s">
        <v>685</v>
      </c>
      <c r="F92">
        <v>222</v>
      </c>
      <c r="G92" t="s">
        <v>704</v>
      </c>
      <c r="H92" t="s">
        <v>704</v>
      </c>
      <c r="I92" t="s">
        <v>707</v>
      </c>
      <c r="J92" t="s">
        <v>762</v>
      </c>
      <c r="O92">
        <v>1</v>
      </c>
      <c r="P92">
        <v>1</v>
      </c>
      <c r="Q92" t="s">
        <v>763</v>
      </c>
    </row>
    <row r="93" spans="1:17">
      <c r="A93" t="s">
        <v>418</v>
      </c>
      <c r="B93">
        <v>26033</v>
      </c>
      <c r="C93" t="s">
        <v>704</v>
      </c>
      <c r="D93" t="s">
        <v>706</v>
      </c>
      <c r="E93" t="s">
        <v>685</v>
      </c>
      <c r="F93">
        <v>222</v>
      </c>
      <c r="G93" t="s">
        <v>704</v>
      </c>
      <c r="H93" t="s">
        <v>704</v>
      </c>
      <c r="I93" t="s">
        <v>707</v>
      </c>
      <c r="J93" t="s">
        <v>764</v>
      </c>
      <c r="O93">
        <v>1</v>
      </c>
      <c r="P93">
        <v>1</v>
      </c>
      <c r="Q93" t="s">
        <v>763</v>
      </c>
    </row>
    <row r="94" spans="1:17">
      <c r="A94" t="s">
        <v>418</v>
      </c>
      <c r="B94">
        <v>112103</v>
      </c>
      <c r="C94" t="s">
        <v>704</v>
      </c>
      <c r="D94" t="s">
        <v>685</v>
      </c>
      <c r="E94" t="s">
        <v>706</v>
      </c>
      <c r="F94">
        <v>222</v>
      </c>
      <c r="G94" t="s">
        <v>704</v>
      </c>
      <c r="H94" t="s">
        <v>704</v>
      </c>
      <c r="I94" t="s">
        <v>707</v>
      </c>
      <c r="J94" t="s">
        <v>765</v>
      </c>
    </row>
    <row r="95" spans="1:17">
      <c r="A95" t="s">
        <v>418</v>
      </c>
      <c r="B95">
        <v>112126</v>
      </c>
      <c r="C95" t="s">
        <v>704</v>
      </c>
      <c r="D95" t="s">
        <v>710</v>
      </c>
      <c r="E95" t="s">
        <v>705</v>
      </c>
      <c r="F95">
        <v>222</v>
      </c>
      <c r="G95" t="s">
        <v>704</v>
      </c>
      <c r="H95" t="s">
        <v>704</v>
      </c>
      <c r="I95" t="s">
        <v>707</v>
      </c>
      <c r="J95" t="s">
        <v>766</v>
      </c>
    </row>
    <row r="96" spans="1:17">
      <c r="A96" t="s">
        <v>418</v>
      </c>
      <c r="B96">
        <v>112147</v>
      </c>
      <c r="C96" t="s">
        <v>704</v>
      </c>
      <c r="D96" t="s">
        <v>706</v>
      </c>
      <c r="E96" t="s">
        <v>710</v>
      </c>
      <c r="F96">
        <v>222</v>
      </c>
      <c r="G96" t="s">
        <v>704</v>
      </c>
      <c r="H96" t="s">
        <v>704</v>
      </c>
      <c r="I96" t="s">
        <v>707</v>
      </c>
      <c r="J96" t="s">
        <v>767</v>
      </c>
    </row>
    <row r="97" spans="1:10">
      <c r="A97" t="s">
        <v>418</v>
      </c>
      <c r="B97">
        <v>113605</v>
      </c>
      <c r="C97" t="s">
        <v>704</v>
      </c>
      <c r="D97" t="s">
        <v>706</v>
      </c>
      <c r="E97" t="s">
        <v>685</v>
      </c>
      <c r="F97">
        <v>222</v>
      </c>
      <c r="G97" t="s">
        <v>704</v>
      </c>
      <c r="H97" t="s">
        <v>704</v>
      </c>
      <c r="I97" t="s">
        <v>707</v>
      </c>
      <c r="J97" t="s">
        <v>768</v>
      </c>
    </row>
    <row r="98" spans="1:10">
      <c r="A98" t="s">
        <v>418</v>
      </c>
      <c r="B98">
        <v>123820</v>
      </c>
      <c r="C98" t="s">
        <v>704</v>
      </c>
      <c r="D98" t="s">
        <v>706</v>
      </c>
      <c r="E98" t="s">
        <v>685</v>
      </c>
      <c r="F98">
        <v>222</v>
      </c>
      <c r="G98" t="s">
        <v>704</v>
      </c>
      <c r="H98" t="s">
        <v>704</v>
      </c>
      <c r="I98" t="s">
        <v>707</v>
      </c>
      <c r="J98" t="s">
        <v>769</v>
      </c>
    </row>
    <row r="99" spans="1:10">
      <c r="A99" t="s">
        <v>418</v>
      </c>
      <c r="B99">
        <v>126227</v>
      </c>
      <c r="C99" t="s">
        <v>704</v>
      </c>
      <c r="D99" t="s">
        <v>685</v>
      </c>
      <c r="E99" t="s">
        <v>705</v>
      </c>
      <c r="F99">
        <v>222</v>
      </c>
      <c r="G99" t="s">
        <v>704</v>
      </c>
      <c r="H99" t="s">
        <v>704</v>
      </c>
      <c r="I99" t="s">
        <v>707</v>
      </c>
      <c r="J99" t="s">
        <v>770</v>
      </c>
    </row>
    <row r="100" spans="1:10">
      <c r="A100" t="s">
        <v>418</v>
      </c>
      <c r="B100">
        <v>174111</v>
      </c>
      <c r="C100" t="s">
        <v>704</v>
      </c>
      <c r="D100" t="s">
        <v>705</v>
      </c>
      <c r="E100" t="s">
        <v>710</v>
      </c>
      <c r="F100">
        <v>222</v>
      </c>
      <c r="G100" t="s">
        <v>704</v>
      </c>
      <c r="H100" t="s">
        <v>704</v>
      </c>
      <c r="I100" t="s">
        <v>707</v>
      </c>
      <c r="J100" t="s">
        <v>771</v>
      </c>
    </row>
    <row r="101" spans="1:10">
      <c r="A101" t="s">
        <v>418</v>
      </c>
      <c r="B101">
        <v>230915</v>
      </c>
      <c r="C101" t="s">
        <v>704</v>
      </c>
      <c r="D101" t="s">
        <v>710</v>
      </c>
      <c r="E101" t="s">
        <v>705</v>
      </c>
      <c r="F101">
        <v>143</v>
      </c>
      <c r="G101" t="s">
        <v>704</v>
      </c>
      <c r="H101" t="s">
        <v>704</v>
      </c>
      <c r="I101" t="s">
        <v>707</v>
      </c>
      <c r="J101" t="s">
        <v>772</v>
      </c>
    </row>
    <row r="102" spans="1:10">
      <c r="A102" t="s">
        <v>418</v>
      </c>
      <c r="B102">
        <v>327490</v>
      </c>
      <c r="C102" t="s">
        <v>704</v>
      </c>
      <c r="D102" t="s">
        <v>705</v>
      </c>
      <c r="E102" t="s">
        <v>710</v>
      </c>
      <c r="F102">
        <v>115</v>
      </c>
      <c r="G102" t="s">
        <v>704</v>
      </c>
      <c r="H102" t="s">
        <v>704</v>
      </c>
      <c r="I102" t="s">
        <v>707</v>
      </c>
      <c r="J102" t="s">
        <v>773</v>
      </c>
    </row>
    <row r="103" spans="1:10">
      <c r="A103" t="s">
        <v>418</v>
      </c>
      <c r="B103">
        <v>328718</v>
      </c>
      <c r="C103" t="s">
        <v>704</v>
      </c>
      <c r="D103" t="s">
        <v>706</v>
      </c>
      <c r="E103" t="s">
        <v>685</v>
      </c>
      <c r="F103">
        <v>222</v>
      </c>
      <c r="G103" t="s">
        <v>704</v>
      </c>
      <c r="H103" t="s">
        <v>704</v>
      </c>
      <c r="I103" t="s">
        <v>707</v>
      </c>
      <c r="J103" t="s">
        <v>774</v>
      </c>
    </row>
    <row r="104" spans="1:10">
      <c r="A104" t="s">
        <v>418</v>
      </c>
      <c r="B104">
        <v>400539</v>
      </c>
      <c r="C104" t="s">
        <v>704</v>
      </c>
      <c r="D104" t="s">
        <v>685</v>
      </c>
      <c r="E104" t="s">
        <v>706</v>
      </c>
      <c r="F104">
        <v>222</v>
      </c>
      <c r="G104" t="s">
        <v>704</v>
      </c>
      <c r="H104" t="s">
        <v>704</v>
      </c>
      <c r="I104" t="s">
        <v>707</v>
      </c>
      <c r="J104" t="s">
        <v>775</v>
      </c>
    </row>
    <row r="105" spans="1:10">
      <c r="A105" t="s">
        <v>418</v>
      </c>
      <c r="B105">
        <v>406409</v>
      </c>
      <c r="C105" t="s">
        <v>704</v>
      </c>
      <c r="D105" t="s">
        <v>705</v>
      </c>
      <c r="E105" t="s">
        <v>710</v>
      </c>
      <c r="F105">
        <v>136</v>
      </c>
      <c r="G105" t="s">
        <v>704</v>
      </c>
      <c r="H105" t="s">
        <v>704</v>
      </c>
      <c r="I105" t="s">
        <v>707</v>
      </c>
      <c r="J105" t="s">
        <v>776</v>
      </c>
    </row>
    <row r="106" spans="1:10">
      <c r="A106" t="s">
        <v>418</v>
      </c>
      <c r="B106">
        <v>406776</v>
      </c>
      <c r="C106" t="s">
        <v>704</v>
      </c>
      <c r="D106" t="s">
        <v>685</v>
      </c>
      <c r="E106" t="s">
        <v>706</v>
      </c>
      <c r="F106">
        <v>222</v>
      </c>
      <c r="G106" t="s">
        <v>704</v>
      </c>
      <c r="H106" t="s">
        <v>704</v>
      </c>
      <c r="I106" t="s">
        <v>707</v>
      </c>
      <c r="J106" t="s">
        <v>777</v>
      </c>
    </row>
    <row r="107" spans="1:10">
      <c r="A107" t="s">
        <v>418</v>
      </c>
      <c r="B107">
        <v>409163</v>
      </c>
      <c r="C107" t="s">
        <v>704</v>
      </c>
      <c r="D107" t="s">
        <v>705</v>
      </c>
      <c r="E107" t="s">
        <v>710</v>
      </c>
      <c r="F107">
        <v>222</v>
      </c>
      <c r="G107" t="s">
        <v>704</v>
      </c>
      <c r="H107" t="s">
        <v>704</v>
      </c>
      <c r="I107" t="s">
        <v>707</v>
      </c>
      <c r="J107" t="s">
        <v>778</v>
      </c>
    </row>
    <row r="108" spans="1:10">
      <c r="A108" t="s">
        <v>418</v>
      </c>
      <c r="B108">
        <v>456878</v>
      </c>
      <c r="C108" t="s">
        <v>704</v>
      </c>
      <c r="D108" t="s">
        <v>706</v>
      </c>
      <c r="E108" t="s">
        <v>685</v>
      </c>
      <c r="F108">
        <v>222</v>
      </c>
      <c r="G108" t="s">
        <v>704</v>
      </c>
      <c r="H108" t="s">
        <v>704</v>
      </c>
      <c r="I108" t="s">
        <v>707</v>
      </c>
      <c r="J108" t="s">
        <v>779</v>
      </c>
    </row>
    <row r="109" spans="1:10">
      <c r="A109" t="s">
        <v>418</v>
      </c>
      <c r="B109">
        <v>504645</v>
      </c>
      <c r="C109" t="s">
        <v>704</v>
      </c>
      <c r="D109" t="s">
        <v>710</v>
      </c>
      <c r="E109" t="s">
        <v>705</v>
      </c>
      <c r="F109">
        <v>167</v>
      </c>
      <c r="G109" t="s">
        <v>704</v>
      </c>
      <c r="H109" t="s">
        <v>704</v>
      </c>
      <c r="I109" t="s">
        <v>707</v>
      </c>
      <c r="J109" t="s">
        <v>780</v>
      </c>
    </row>
    <row r="110" spans="1:10">
      <c r="A110" t="s">
        <v>418</v>
      </c>
      <c r="B110">
        <v>504750</v>
      </c>
      <c r="C110" t="s">
        <v>704</v>
      </c>
      <c r="D110" t="s">
        <v>706</v>
      </c>
      <c r="E110" t="s">
        <v>685</v>
      </c>
      <c r="F110">
        <v>197</v>
      </c>
      <c r="G110" t="s">
        <v>704</v>
      </c>
      <c r="H110" t="s">
        <v>704</v>
      </c>
      <c r="I110" t="s">
        <v>707</v>
      </c>
      <c r="J110" t="s">
        <v>781</v>
      </c>
    </row>
    <row r="111" spans="1:10">
      <c r="A111" t="s">
        <v>418</v>
      </c>
      <c r="B111">
        <v>505289</v>
      </c>
      <c r="C111" t="s">
        <v>704</v>
      </c>
      <c r="D111" t="s">
        <v>685</v>
      </c>
      <c r="E111" t="s">
        <v>706</v>
      </c>
      <c r="F111">
        <v>222</v>
      </c>
      <c r="G111" t="s">
        <v>704</v>
      </c>
      <c r="H111" t="s">
        <v>704</v>
      </c>
      <c r="I111" t="s">
        <v>707</v>
      </c>
      <c r="J111" t="s">
        <v>782</v>
      </c>
    </row>
    <row r="112" spans="1:10">
      <c r="A112" t="s">
        <v>418</v>
      </c>
      <c r="B112">
        <v>505349</v>
      </c>
      <c r="C112" t="s">
        <v>704</v>
      </c>
      <c r="D112" t="s">
        <v>705</v>
      </c>
      <c r="E112" t="s">
        <v>710</v>
      </c>
      <c r="F112">
        <v>219</v>
      </c>
      <c r="G112" t="s">
        <v>704</v>
      </c>
      <c r="H112" t="s">
        <v>704</v>
      </c>
      <c r="I112" t="s">
        <v>707</v>
      </c>
      <c r="J112" t="s">
        <v>783</v>
      </c>
    </row>
    <row r="113" spans="1:19">
      <c r="A113" t="s">
        <v>418</v>
      </c>
      <c r="B113">
        <v>505424</v>
      </c>
      <c r="C113" t="s">
        <v>704</v>
      </c>
      <c r="D113" t="s">
        <v>685</v>
      </c>
      <c r="E113" t="s">
        <v>706</v>
      </c>
      <c r="F113">
        <v>222</v>
      </c>
      <c r="G113" t="s">
        <v>704</v>
      </c>
      <c r="H113" t="s">
        <v>704</v>
      </c>
      <c r="I113" t="s">
        <v>707</v>
      </c>
      <c r="J113" t="s">
        <v>784</v>
      </c>
    </row>
    <row r="114" spans="1:19">
      <c r="A114" t="s">
        <v>418</v>
      </c>
      <c r="B114">
        <v>507650</v>
      </c>
      <c r="C114" t="s">
        <v>704</v>
      </c>
      <c r="D114" t="s">
        <v>706</v>
      </c>
      <c r="E114" t="s">
        <v>685</v>
      </c>
      <c r="F114">
        <v>222</v>
      </c>
      <c r="G114" t="s">
        <v>704</v>
      </c>
      <c r="H114" t="s">
        <v>704</v>
      </c>
      <c r="I114" t="s">
        <v>707</v>
      </c>
      <c r="J114" t="s">
        <v>785</v>
      </c>
    </row>
    <row r="115" spans="1:19">
      <c r="A115" t="s">
        <v>418</v>
      </c>
      <c r="B115">
        <v>507899</v>
      </c>
      <c r="C115" t="s">
        <v>704</v>
      </c>
      <c r="D115" t="s">
        <v>705</v>
      </c>
      <c r="E115" t="s">
        <v>710</v>
      </c>
      <c r="F115">
        <v>170</v>
      </c>
      <c r="G115" t="s">
        <v>704</v>
      </c>
      <c r="H115" t="s">
        <v>704</v>
      </c>
      <c r="I115" t="s">
        <v>707</v>
      </c>
      <c r="J115" t="s">
        <v>786</v>
      </c>
    </row>
    <row r="116" spans="1:19">
      <c r="A116" t="s">
        <v>418</v>
      </c>
      <c r="B116">
        <v>545761</v>
      </c>
      <c r="C116" t="s">
        <v>704</v>
      </c>
      <c r="D116" t="s">
        <v>706</v>
      </c>
      <c r="E116" t="s">
        <v>685</v>
      </c>
      <c r="F116">
        <v>222</v>
      </c>
      <c r="G116" t="s">
        <v>704</v>
      </c>
      <c r="H116" t="s">
        <v>704</v>
      </c>
      <c r="I116" t="s">
        <v>707</v>
      </c>
      <c r="J116" t="s">
        <v>787</v>
      </c>
    </row>
    <row r="117" spans="1:19">
      <c r="A117" t="s">
        <v>418</v>
      </c>
      <c r="B117">
        <v>545783</v>
      </c>
      <c r="C117" t="s">
        <v>704</v>
      </c>
      <c r="D117" t="s">
        <v>706</v>
      </c>
      <c r="E117" t="s">
        <v>710</v>
      </c>
      <c r="F117">
        <v>222</v>
      </c>
      <c r="G117" t="s">
        <v>704</v>
      </c>
      <c r="H117" t="s">
        <v>704</v>
      </c>
      <c r="I117" t="s">
        <v>707</v>
      </c>
      <c r="J117" t="s">
        <v>788</v>
      </c>
    </row>
    <row r="118" spans="1:19">
      <c r="A118" t="s">
        <v>418</v>
      </c>
      <c r="B118">
        <v>546772</v>
      </c>
      <c r="C118" t="s">
        <v>704</v>
      </c>
      <c r="D118" t="s">
        <v>685</v>
      </c>
      <c r="E118" t="s">
        <v>706</v>
      </c>
      <c r="F118">
        <v>222</v>
      </c>
      <c r="G118" t="s">
        <v>704</v>
      </c>
      <c r="H118" t="s">
        <v>704</v>
      </c>
      <c r="I118" t="s">
        <v>707</v>
      </c>
      <c r="J118" t="s">
        <v>789</v>
      </c>
    </row>
    <row r="119" spans="1:19">
      <c r="A119" t="s">
        <v>418</v>
      </c>
      <c r="B119">
        <v>561140</v>
      </c>
      <c r="C119" t="s">
        <v>704</v>
      </c>
      <c r="D119" t="s">
        <v>706</v>
      </c>
      <c r="E119" t="s">
        <v>685</v>
      </c>
      <c r="F119">
        <v>171</v>
      </c>
      <c r="G119" t="s">
        <v>704</v>
      </c>
      <c r="H119" t="s">
        <v>704</v>
      </c>
      <c r="I119" t="s">
        <v>707</v>
      </c>
      <c r="J119" t="s">
        <v>790</v>
      </c>
    </row>
    <row r="120" spans="1:19">
      <c r="A120" t="s">
        <v>418</v>
      </c>
      <c r="B120">
        <v>567452</v>
      </c>
      <c r="C120" t="s">
        <v>704</v>
      </c>
      <c r="D120" t="s">
        <v>706</v>
      </c>
      <c r="E120" t="s">
        <v>685</v>
      </c>
      <c r="F120">
        <v>143</v>
      </c>
      <c r="G120" t="s">
        <v>704</v>
      </c>
      <c r="H120" t="s">
        <v>704</v>
      </c>
      <c r="I120" t="s">
        <v>707</v>
      </c>
      <c r="J120" t="s">
        <v>791</v>
      </c>
    </row>
    <row r="121" spans="1:19">
      <c r="A121" t="s">
        <v>418</v>
      </c>
      <c r="B121">
        <v>567454</v>
      </c>
      <c r="C121" t="s">
        <v>704</v>
      </c>
      <c r="D121" t="s">
        <v>685</v>
      </c>
      <c r="E121" t="s">
        <v>710</v>
      </c>
      <c r="F121">
        <v>165</v>
      </c>
      <c r="G121" t="s">
        <v>704</v>
      </c>
      <c r="H121" t="s">
        <v>704</v>
      </c>
      <c r="I121" t="s">
        <v>707</v>
      </c>
      <c r="J121" t="s">
        <v>792</v>
      </c>
    </row>
    <row r="122" spans="1:19">
      <c r="A122" t="s">
        <v>418</v>
      </c>
      <c r="B122">
        <v>567637</v>
      </c>
      <c r="C122" t="s">
        <v>704</v>
      </c>
      <c r="D122" t="s">
        <v>706</v>
      </c>
      <c r="E122" t="s">
        <v>685</v>
      </c>
      <c r="F122">
        <v>222</v>
      </c>
      <c r="G122" t="s">
        <v>704</v>
      </c>
      <c r="H122" t="s">
        <v>704</v>
      </c>
      <c r="I122" t="s">
        <v>707</v>
      </c>
      <c r="J122" t="s">
        <v>793</v>
      </c>
    </row>
    <row r="123" spans="1:19">
      <c r="A123" t="s">
        <v>418</v>
      </c>
      <c r="B123">
        <v>569236</v>
      </c>
      <c r="C123" t="s">
        <v>704</v>
      </c>
      <c r="D123" t="s">
        <v>685</v>
      </c>
      <c r="E123" t="s">
        <v>706</v>
      </c>
      <c r="F123">
        <v>222</v>
      </c>
      <c r="G123" t="s">
        <v>704</v>
      </c>
      <c r="H123" t="s">
        <v>704</v>
      </c>
      <c r="I123" t="s">
        <v>707</v>
      </c>
      <c r="J123" t="s">
        <v>794</v>
      </c>
    </row>
    <row r="124" spans="1:19">
      <c r="A124" t="s">
        <v>418</v>
      </c>
      <c r="B124">
        <v>569322</v>
      </c>
      <c r="C124" t="s">
        <v>704</v>
      </c>
      <c r="D124" t="s">
        <v>685</v>
      </c>
      <c r="E124" t="s">
        <v>705</v>
      </c>
      <c r="F124">
        <v>222</v>
      </c>
      <c r="G124" t="s">
        <v>704</v>
      </c>
      <c r="H124" t="s">
        <v>704</v>
      </c>
      <c r="I124" t="s">
        <v>707</v>
      </c>
      <c r="J124" t="s">
        <v>795</v>
      </c>
    </row>
    <row r="125" spans="1:19">
      <c r="A125" t="s">
        <v>418</v>
      </c>
      <c r="B125">
        <v>573523</v>
      </c>
      <c r="C125" t="s">
        <v>704</v>
      </c>
      <c r="D125" t="s">
        <v>685</v>
      </c>
      <c r="E125" t="s">
        <v>705</v>
      </c>
      <c r="F125">
        <v>210</v>
      </c>
      <c r="G125" t="s">
        <v>704</v>
      </c>
      <c r="H125" t="s">
        <v>704</v>
      </c>
      <c r="I125" t="s">
        <v>707</v>
      </c>
      <c r="J125" t="s">
        <v>796</v>
      </c>
      <c r="Q125">
        <v>1</v>
      </c>
    </row>
    <row r="126" spans="1:19">
      <c r="A126" t="s">
        <v>418</v>
      </c>
      <c r="B126">
        <v>573553</v>
      </c>
      <c r="C126" t="s">
        <v>704</v>
      </c>
      <c r="D126" t="s">
        <v>685</v>
      </c>
      <c r="E126" t="s">
        <v>706</v>
      </c>
      <c r="F126">
        <v>152</v>
      </c>
      <c r="G126" t="s">
        <v>704</v>
      </c>
      <c r="H126" t="s">
        <v>704</v>
      </c>
      <c r="I126" t="s">
        <v>707</v>
      </c>
      <c r="J126" t="s">
        <v>797</v>
      </c>
      <c r="Q126">
        <v>1</v>
      </c>
    </row>
    <row r="127" spans="1:19">
      <c r="A127" t="s">
        <v>418</v>
      </c>
      <c r="B127">
        <v>704456</v>
      </c>
      <c r="C127" t="s">
        <v>704</v>
      </c>
      <c r="D127" t="s">
        <v>706</v>
      </c>
      <c r="E127" t="s">
        <v>685</v>
      </c>
      <c r="F127">
        <v>172</v>
      </c>
      <c r="G127" t="s">
        <v>704</v>
      </c>
      <c r="H127" t="s">
        <v>704</v>
      </c>
      <c r="I127" t="s">
        <v>707</v>
      </c>
      <c r="J127" t="s">
        <v>798</v>
      </c>
      <c r="P127">
        <v>0</v>
      </c>
      <c r="R127" s="154" t="s">
        <v>799</v>
      </c>
      <c r="S127">
        <v>0</v>
      </c>
    </row>
    <row r="128" spans="1:19">
      <c r="A128" t="s">
        <v>418</v>
      </c>
      <c r="B128">
        <v>728759</v>
      </c>
      <c r="C128" t="s">
        <v>704</v>
      </c>
      <c r="D128" t="s">
        <v>706</v>
      </c>
      <c r="E128" t="s">
        <v>685</v>
      </c>
      <c r="F128">
        <v>113</v>
      </c>
      <c r="G128" t="s">
        <v>704</v>
      </c>
      <c r="H128" t="s">
        <v>704</v>
      </c>
      <c r="I128" t="s">
        <v>707</v>
      </c>
      <c r="J128" t="s">
        <v>800</v>
      </c>
      <c r="P128">
        <v>0</v>
      </c>
      <c r="R128" s="154" t="s">
        <v>799</v>
      </c>
      <c r="S128">
        <v>0</v>
      </c>
    </row>
    <row r="129" spans="1:19">
      <c r="A129" t="s">
        <v>418</v>
      </c>
      <c r="B129">
        <v>728824</v>
      </c>
      <c r="C129" t="s">
        <v>704</v>
      </c>
      <c r="D129" t="s">
        <v>685</v>
      </c>
      <c r="E129" t="s">
        <v>706</v>
      </c>
      <c r="F129">
        <v>86</v>
      </c>
      <c r="G129" t="s">
        <v>704</v>
      </c>
      <c r="H129" t="s">
        <v>704</v>
      </c>
      <c r="I129" t="s">
        <v>707</v>
      </c>
      <c r="J129" t="s">
        <v>801</v>
      </c>
      <c r="P129">
        <v>0</v>
      </c>
      <c r="R129" s="154" t="s">
        <v>802</v>
      </c>
      <c r="S129">
        <v>0</v>
      </c>
    </row>
    <row r="130" spans="1:19">
      <c r="A130" t="s">
        <v>418</v>
      </c>
      <c r="B130">
        <v>739216</v>
      </c>
      <c r="C130" t="s">
        <v>704</v>
      </c>
      <c r="D130" t="s">
        <v>706</v>
      </c>
      <c r="E130" t="s">
        <v>705</v>
      </c>
      <c r="F130">
        <v>222</v>
      </c>
      <c r="G130" t="s">
        <v>704</v>
      </c>
      <c r="H130" t="s">
        <v>704</v>
      </c>
      <c r="I130" t="s">
        <v>707</v>
      </c>
      <c r="J130" t="s">
        <v>803</v>
      </c>
    </row>
    <row r="131" spans="1:19">
      <c r="A131" t="s">
        <v>418</v>
      </c>
      <c r="B131">
        <v>747771</v>
      </c>
      <c r="C131" t="s">
        <v>704</v>
      </c>
      <c r="D131" t="s">
        <v>706</v>
      </c>
      <c r="E131" t="s">
        <v>685</v>
      </c>
      <c r="F131">
        <v>60</v>
      </c>
      <c r="G131" t="s">
        <v>704</v>
      </c>
      <c r="H131" t="s">
        <v>704</v>
      </c>
      <c r="I131" t="s">
        <v>707</v>
      </c>
      <c r="J131" t="s">
        <v>804</v>
      </c>
    </row>
    <row r="132" spans="1:19">
      <c r="A132" t="s">
        <v>418</v>
      </c>
      <c r="B132">
        <v>760514</v>
      </c>
      <c r="C132" t="s">
        <v>704</v>
      </c>
      <c r="D132" t="s">
        <v>685</v>
      </c>
      <c r="E132" t="s">
        <v>706</v>
      </c>
      <c r="F132">
        <v>222</v>
      </c>
      <c r="G132" t="s">
        <v>704</v>
      </c>
      <c r="H132" t="s">
        <v>704</v>
      </c>
      <c r="I132" t="s">
        <v>707</v>
      </c>
      <c r="J132" t="s">
        <v>805</v>
      </c>
    </row>
    <row r="133" spans="1:19">
      <c r="A133" t="s">
        <v>418</v>
      </c>
      <c r="B133">
        <v>760670</v>
      </c>
      <c r="C133" t="s">
        <v>704</v>
      </c>
      <c r="D133" t="s">
        <v>710</v>
      </c>
      <c r="E133" t="s">
        <v>685</v>
      </c>
      <c r="F133">
        <v>207</v>
      </c>
      <c r="G133" t="s">
        <v>704</v>
      </c>
      <c r="H133" t="s">
        <v>704</v>
      </c>
      <c r="I133" t="s">
        <v>707</v>
      </c>
      <c r="J133" t="s">
        <v>806</v>
      </c>
    </row>
    <row r="134" spans="1:19">
      <c r="A134" t="s">
        <v>418</v>
      </c>
      <c r="B134">
        <v>761023</v>
      </c>
      <c r="C134" t="s">
        <v>704</v>
      </c>
      <c r="D134" t="s">
        <v>710</v>
      </c>
      <c r="E134" t="s">
        <v>706</v>
      </c>
      <c r="F134">
        <v>222</v>
      </c>
      <c r="G134" t="s">
        <v>704</v>
      </c>
      <c r="H134" t="s">
        <v>704</v>
      </c>
      <c r="I134" t="s">
        <v>707</v>
      </c>
      <c r="J134" t="s">
        <v>807</v>
      </c>
    </row>
    <row r="135" spans="1:19">
      <c r="A135" t="s">
        <v>418</v>
      </c>
      <c r="B135">
        <v>787913</v>
      </c>
      <c r="C135" t="s">
        <v>704</v>
      </c>
      <c r="D135" t="s">
        <v>705</v>
      </c>
      <c r="E135" t="s">
        <v>710</v>
      </c>
      <c r="F135">
        <v>222</v>
      </c>
      <c r="G135" t="s">
        <v>704</v>
      </c>
      <c r="H135" t="s">
        <v>704</v>
      </c>
      <c r="I135" t="s">
        <v>707</v>
      </c>
      <c r="J135" t="s">
        <v>808</v>
      </c>
    </row>
    <row r="136" spans="1:19">
      <c r="A136" t="s">
        <v>418</v>
      </c>
      <c r="B136">
        <v>790015</v>
      </c>
      <c r="C136" t="s">
        <v>704</v>
      </c>
      <c r="D136" t="s">
        <v>706</v>
      </c>
      <c r="E136" t="s">
        <v>685</v>
      </c>
      <c r="F136">
        <v>199</v>
      </c>
      <c r="G136" t="s">
        <v>704</v>
      </c>
      <c r="H136" t="s">
        <v>704</v>
      </c>
      <c r="I136" t="s">
        <v>707</v>
      </c>
      <c r="J136" t="s">
        <v>809</v>
      </c>
    </row>
    <row r="137" spans="1:19">
      <c r="A137" t="s">
        <v>418</v>
      </c>
      <c r="B137">
        <v>801368</v>
      </c>
      <c r="C137" t="s">
        <v>704</v>
      </c>
      <c r="D137" t="s">
        <v>705</v>
      </c>
      <c r="E137" t="s">
        <v>710</v>
      </c>
      <c r="F137">
        <v>187</v>
      </c>
      <c r="G137" t="s">
        <v>704</v>
      </c>
      <c r="H137" t="s">
        <v>704</v>
      </c>
      <c r="I137" t="s">
        <v>707</v>
      </c>
      <c r="J137" t="s">
        <v>810</v>
      </c>
    </row>
    <row r="138" spans="1:19">
      <c r="A138" t="s">
        <v>418</v>
      </c>
      <c r="B138">
        <v>801406</v>
      </c>
      <c r="C138" t="s">
        <v>704</v>
      </c>
      <c r="D138" t="s">
        <v>685</v>
      </c>
      <c r="E138" t="s">
        <v>706</v>
      </c>
      <c r="F138">
        <v>183</v>
      </c>
      <c r="G138" t="s">
        <v>704</v>
      </c>
      <c r="H138" t="s">
        <v>704</v>
      </c>
      <c r="I138" t="s">
        <v>707</v>
      </c>
      <c r="J138" t="s">
        <v>811</v>
      </c>
    </row>
    <row r="139" spans="1:19">
      <c r="A139" t="s">
        <v>418</v>
      </c>
      <c r="B139">
        <v>801579</v>
      </c>
      <c r="C139" t="s">
        <v>704</v>
      </c>
      <c r="D139" t="s">
        <v>705</v>
      </c>
      <c r="E139" t="s">
        <v>710</v>
      </c>
      <c r="F139">
        <v>222</v>
      </c>
      <c r="G139" t="s">
        <v>704</v>
      </c>
      <c r="H139" t="s">
        <v>704</v>
      </c>
      <c r="I139" t="s">
        <v>707</v>
      </c>
      <c r="J139" t="s">
        <v>812</v>
      </c>
    </row>
    <row r="140" spans="1:19">
      <c r="A140" t="s">
        <v>418</v>
      </c>
      <c r="B140">
        <v>951271</v>
      </c>
      <c r="C140" t="s">
        <v>704</v>
      </c>
      <c r="D140" t="s">
        <v>705</v>
      </c>
      <c r="E140" t="s">
        <v>710</v>
      </c>
      <c r="F140" s="153">
        <v>420881</v>
      </c>
      <c r="G140" t="s">
        <v>704</v>
      </c>
      <c r="H140" t="s">
        <v>704</v>
      </c>
      <c r="I140" t="s">
        <v>707</v>
      </c>
      <c r="J140" t="s">
        <v>813</v>
      </c>
    </row>
    <row r="141" spans="1:19">
      <c r="A141" t="s">
        <v>418</v>
      </c>
      <c r="B141">
        <v>975660</v>
      </c>
      <c r="C141" t="s">
        <v>704</v>
      </c>
      <c r="D141" t="s">
        <v>685</v>
      </c>
      <c r="E141" t="s">
        <v>710</v>
      </c>
      <c r="F141">
        <v>202</v>
      </c>
      <c r="G141" t="s">
        <v>704</v>
      </c>
      <c r="H141" t="s">
        <v>704</v>
      </c>
      <c r="I141" t="s">
        <v>707</v>
      </c>
      <c r="J141" t="s">
        <v>814</v>
      </c>
    </row>
    <row r="142" spans="1:19">
      <c r="A142" t="s">
        <v>418</v>
      </c>
      <c r="B142">
        <v>975730</v>
      </c>
      <c r="C142" t="s">
        <v>704</v>
      </c>
      <c r="D142" t="s">
        <v>706</v>
      </c>
      <c r="E142" t="s">
        <v>685</v>
      </c>
      <c r="F142">
        <v>222</v>
      </c>
      <c r="G142" t="s">
        <v>704</v>
      </c>
      <c r="H142" t="s">
        <v>704</v>
      </c>
      <c r="I142" t="s">
        <v>707</v>
      </c>
      <c r="J142" t="s">
        <v>815</v>
      </c>
    </row>
    <row r="143" spans="1:19">
      <c r="A143" t="s">
        <v>418</v>
      </c>
      <c r="B143">
        <v>975960</v>
      </c>
      <c r="C143" t="s">
        <v>704</v>
      </c>
      <c r="D143" t="s">
        <v>706</v>
      </c>
      <c r="E143" t="s">
        <v>710</v>
      </c>
      <c r="F143">
        <v>222</v>
      </c>
      <c r="G143" t="s">
        <v>704</v>
      </c>
      <c r="H143" t="s">
        <v>704</v>
      </c>
      <c r="I143" t="s">
        <v>707</v>
      </c>
      <c r="J143" t="s">
        <v>816</v>
      </c>
    </row>
    <row r="144" spans="1:19">
      <c r="A144" t="s">
        <v>418</v>
      </c>
      <c r="B144">
        <v>979686</v>
      </c>
      <c r="C144" t="s">
        <v>704</v>
      </c>
      <c r="D144" t="s">
        <v>706</v>
      </c>
      <c r="E144" t="s">
        <v>685</v>
      </c>
      <c r="F144">
        <v>222</v>
      </c>
      <c r="G144" t="s">
        <v>704</v>
      </c>
      <c r="H144" t="s">
        <v>704</v>
      </c>
      <c r="I144" t="s">
        <v>707</v>
      </c>
      <c r="J144" t="s">
        <v>817</v>
      </c>
    </row>
    <row r="145" spans="1:15">
      <c r="A145" t="s">
        <v>418</v>
      </c>
      <c r="B145">
        <v>1243463</v>
      </c>
      <c r="C145" t="s">
        <v>704</v>
      </c>
      <c r="D145" t="s">
        <v>685</v>
      </c>
      <c r="E145" t="s">
        <v>706</v>
      </c>
      <c r="F145">
        <v>197</v>
      </c>
      <c r="G145" t="s">
        <v>704</v>
      </c>
      <c r="H145" t="s">
        <v>704</v>
      </c>
      <c r="I145" t="s">
        <v>707</v>
      </c>
      <c r="J145" t="s">
        <v>818</v>
      </c>
    </row>
    <row r="146" spans="1:15">
      <c r="A146" t="s">
        <v>418</v>
      </c>
      <c r="B146">
        <v>1261072</v>
      </c>
      <c r="C146" t="s">
        <v>704</v>
      </c>
      <c r="D146" t="s">
        <v>706</v>
      </c>
      <c r="E146" t="s">
        <v>685</v>
      </c>
      <c r="F146">
        <v>213</v>
      </c>
      <c r="G146" t="s">
        <v>704</v>
      </c>
      <c r="H146" t="s">
        <v>704</v>
      </c>
      <c r="I146" t="s">
        <v>707</v>
      </c>
      <c r="J146" t="s">
        <v>819</v>
      </c>
    </row>
    <row r="147" spans="1:15">
      <c r="A147" t="s">
        <v>418</v>
      </c>
      <c r="B147">
        <v>1261454</v>
      </c>
      <c r="C147" t="s">
        <v>704</v>
      </c>
      <c r="D147" t="s">
        <v>685</v>
      </c>
      <c r="E147" t="s">
        <v>706</v>
      </c>
      <c r="F147">
        <v>156</v>
      </c>
      <c r="G147" t="s">
        <v>704</v>
      </c>
      <c r="H147" t="s">
        <v>704</v>
      </c>
      <c r="I147" t="s">
        <v>707</v>
      </c>
      <c r="J147" t="s">
        <v>820</v>
      </c>
    </row>
    <row r="148" spans="1:15">
      <c r="A148" t="s">
        <v>418</v>
      </c>
      <c r="B148">
        <v>1261541</v>
      </c>
      <c r="C148" t="s">
        <v>704</v>
      </c>
      <c r="D148" t="s">
        <v>706</v>
      </c>
      <c r="E148" t="s">
        <v>685</v>
      </c>
      <c r="F148">
        <v>222</v>
      </c>
      <c r="G148" t="s">
        <v>704</v>
      </c>
      <c r="H148" t="s">
        <v>704</v>
      </c>
      <c r="I148" t="s">
        <v>707</v>
      </c>
      <c r="J148" t="s">
        <v>821</v>
      </c>
    </row>
    <row r="149" spans="1:15">
      <c r="A149" t="s">
        <v>418</v>
      </c>
      <c r="B149">
        <v>1276148</v>
      </c>
      <c r="C149" t="s">
        <v>704</v>
      </c>
      <c r="D149" t="s">
        <v>710</v>
      </c>
      <c r="E149" t="s">
        <v>705</v>
      </c>
      <c r="F149">
        <v>222</v>
      </c>
      <c r="G149" t="s">
        <v>704</v>
      </c>
      <c r="H149" t="s">
        <v>704</v>
      </c>
      <c r="I149" t="s">
        <v>707</v>
      </c>
      <c r="J149" t="s">
        <v>822</v>
      </c>
    </row>
    <row r="150" spans="1:15">
      <c r="A150" t="s">
        <v>418</v>
      </c>
      <c r="B150">
        <v>1277768</v>
      </c>
      <c r="C150" t="s">
        <v>704</v>
      </c>
      <c r="D150" t="s">
        <v>685</v>
      </c>
      <c r="E150" t="s">
        <v>710</v>
      </c>
      <c r="F150">
        <v>222</v>
      </c>
      <c r="G150" t="s">
        <v>704</v>
      </c>
      <c r="H150" t="s">
        <v>704</v>
      </c>
      <c r="I150" t="s">
        <v>707</v>
      </c>
      <c r="J150" t="s">
        <v>823</v>
      </c>
    </row>
    <row r="151" spans="1:15">
      <c r="A151" t="s">
        <v>418</v>
      </c>
      <c r="B151">
        <v>1277819</v>
      </c>
      <c r="C151" t="s">
        <v>704</v>
      </c>
      <c r="D151" t="s">
        <v>705</v>
      </c>
      <c r="E151" t="s">
        <v>710</v>
      </c>
      <c r="F151">
        <v>222</v>
      </c>
      <c r="G151" t="s">
        <v>704</v>
      </c>
      <c r="H151" t="s">
        <v>704</v>
      </c>
      <c r="I151" t="s">
        <v>707</v>
      </c>
      <c r="J151" t="s">
        <v>824</v>
      </c>
    </row>
    <row r="152" spans="1:15">
      <c r="A152" t="s">
        <v>418</v>
      </c>
      <c r="B152">
        <v>1423027</v>
      </c>
      <c r="C152" t="s">
        <v>704</v>
      </c>
      <c r="D152" t="s">
        <v>705</v>
      </c>
      <c r="E152" t="s">
        <v>710</v>
      </c>
      <c r="F152">
        <v>222</v>
      </c>
      <c r="G152" t="s">
        <v>704</v>
      </c>
      <c r="H152" t="s">
        <v>704</v>
      </c>
      <c r="I152" t="s">
        <v>707</v>
      </c>
      <c r="J152" t="s">
        <v>825</v>
      </c>
    </row>
    <row r="153" spans="1:15">
      <c r="A153" t="s">
        <v>418</v>
      </c>
      <c r="B153">
        <v>1447465</v>
      </c>
      <c r="C153" t="s">
        <v>704</v>
      </c>
      <c r="D153" t="s">
        <v>705</v>
      </c>
      <c r="E153" t="s">
        <v>710</v>
      </c>
      <c r="F153">
        <v>222</v>
      </c>
      <c r="G153" t="s">
        <v>704</v>
      </c>
      <c r="H153" t="s">
        <v>704</v>
      </c>
      <c r="I153" t="s">
        <v>707</v>
      </c>
      <c r="J153" t="s">
        <v>826</v>
      </c>
    </row>
    <row r="154" spans="1:15">
      <c r="A154" t="s">
        <v>418</v>
      </c>
      <c r="B154">
        <v>1463796</v>
      </c>
      <c r="C154" t="s">
        <v>704</v>
      </c>
      <c r="D154" t="s">
        <v>710</v>
      </c>
      <c r="E154" t="s">
        <v>706</v>
      </c>
      <c r="F154">
        <v>222</v>
      </c>
      <c r="G154" t="s">
        <v>704</v>
      </c>
      <c r="H154" t="s">
        <v>704</v>
      </c>
      <c r="I154" t="s">
        <v>707</v>
      </c>
      <c r="J154" t="s">
        <v>827</v>
      </c>
    </row>
    <row r="155" spans="1:15">
      <c r="A155" t="s">
        <v>418</v>
      </c>
      <c r="B155">
        <v>1464187</v>
      </c>
      <c r="C155" t="s">
        <v>704</v>
      </c>
      <c r="D155" t="s">
        <v>705</v>
      </c>
      <c r="E155" t="s">
        <v>685</v>
      </c>
      <c r="F155">
        <v>178</v>
      </c>
      <c r="G155" t="s">
        <v>704</v>
      </c>
      <c r="H155" t="s">
        <v>704</v>
      </c>
      <c r="I155" t="s">
        <v>707</v>
      </c>
      <c r="J155" t="s">
        <v>828</v>
      </c>
    </row>
    <row r="156" spans="1:15">
      <c r="A156" t="s">
        <v>418</v>
      </c>
      <c r="B156">
        <v>1578080</v>
      </c>
      <c r="C156" t="s">
        <v>704</v>
      </c>
      <c r="D156" t="s">
        <v>706</v>
      </c>
      <c r="E156" t="s">
        <v>685</v>
      </c>
      <c r="F156">
        <v>202</v>
      </c>
      <c r="G156" t="s">
        <v>704</v>
      </c>
      <c r="H156" t="s">
        <v>704</v>
      </c>
      <c r="I156" t="s">
        <v>707</v>
      </c>
      <c r="J156" t="s">
        <v>829</v>
      </c>
    </row>
    <row r="157" spans="1:15">
      <c r="A157" t="s">
        <v>418</v>
      </c>
      <c r="B157">
        <v>1578114</v>
      </c>
      <c r="C157" t="s">
        <v>704</v>
      </c>
      <c r="D157" t="s">
        <v>706</v>
      </c>
      <c r="E157" t="s">
        <v>685</v>
      </c>
      <c r="F157">
        <v>222</v>
      </c>
      <c r="G157" t="s">
        <v>704</v>
      </c>
      <c r="H157" t="s">
        <v>704</v>
      </c>
      <c r="I157" t="s">
        <v>707</v>
      </c>
      <c r="J157" t="s">
        <v>830</v>
      </c>
    </row>
    <row r="158" spans="1:15">
      <c r="A158" t="s">
        <v>417</v>
      </c>
      <c r="B158">
        <v>263372</v>
      </c>
      <c r="C158" t="s">
        <v>704</v>
      </c>
      <c r="D158" t="s">
        <v>706</v>
      </c>
      <c r="E158" t="s">
        <v>685</v>
      </c>
      <c r="F158">
        <v>222</v>
      </c>
      <c r="G158" t="s">
        <v>704</v>
      </c>
      <c r="H158" t="s">
        <v>704</v>
      </c>
      <c r="I158" t="s">
        <v>707</v>
      </c>
      <c r="J158" t="s">
        <v>831</v>
      </c>
    </row>
    <row r="159" spans="1:15">
      <c r="A159" t="s">
        <v>417</v>
      </c>
      <c r="B159">
        <v>263801</v>
      </c>
      <c r="C159" t="s">
        <v>704</v>
      </c>
      <c r="D159" t="s">
        <v>706</v>
      </c>
      <c r="E159" t="s">
        <v>685</v>
      </c>
      <c r="F159">
        <v>222</v>
      </c>
      <c r="G159" t="s">
        <v>704</v>
      </c>
      <c r="H159" t="s">
        <v>704</v>
      </c>
      <c r="I159" t="s">
        <v>707</v>
      </c>
      <c r="J159" t="s">
        <v>832</v>
      </c>
    </row>
    <row r="160" spans="1:15">
      <c r="A160" t="s">
        <v>417</v>
      </c>
      <c r="B160">
        <v>267722</v>
      </c>
      <c r="C160" t="s">
        <v>704</v>
      </c>
      <c r="D160" t="s">
        <v>706</v>
      </c>
      <c r="E160" t="s">
        <v>685</v>
      </c>
      <c r="F160">
        <v>75</v>
      </c>
      <c r="G160" t="s">
        <v>704</v>
      </c>
      <c r="H160" t="s">
        <v>704</v>
      </c>
      <c r="I160" t="s">
        <v>707</v>
      </c>
      <c r="J160" t="s">
        <v>833</v>
      </c>
      <c r="O160">
        <v>1</v>
      </c>
    </row>
    <row r="161" spans="1:16">
      <c r="A161" t="s">
        <v>417</v>
      </c>
      <c r="B161">
        <v>411187</v>
      </c>
      <c r="C161" t="s">
        <v>704</v>
      </c>
      <c r="D161" t="s">
        <v>705</v>
      </c>
      <c r="E161" t="s">
        <v>710</v>
      </c>
      <c r="F161" s="153">
        <v>302527</v>
      </c>
      <c r="G161" t="s">
        <v>704</v>
      </c>
      <c r="H161" t="s">
        <v>704</v>
      </c>
      <c r="I161" t="s">
        <v>707</v>
      </c>
      <c r="J161" t="s">
        <v>834</v>
      </c>
    </row>
    <row r="162" spans="1:16">
      <c r="A162" t="s">
        <v>417</v>
      </c>
      <c r="B162">
        <v>486826</v>
      </c>
      <c r="C162" t="s">
        <v>704</v>
      </c>
      <c r="D162" t="s">
        <v>706</v>
      </c>
      <c r="E162" t="s">
        <v>685</v>
      </c>
      <c r="F162">
        <v>184</v>
      </c>
      <c r="G162" t="s">
        <v>704</v>
      </c>
      <c r="H162" t="s">
        <v>704</v>
      </c>
      <c r="I162" t="s">
        <v>707</v>
      </c>
      <c r="J162" t="s">
        <v>835</v>
      </c>
    </row>
    <row r="163" spans="1:16">
      <c r="A163" t="s">
        <v>417</v>
      </c>
      <c r="B163">
        <v>487897</v>
      </c>
      <c r="C163" t="s">
        <v>704</v>
      </c>
      <c r="D163" t="s">
        <v>706</v>
      </c>
      <c r="E163" t="s">
        <v>710</v>
      </c>
      <c r="F163">
        <v>222</v>
      </c>
      <c r="G163" t="s">
        <v>704</v>
      </c>
      <c r="H163" t="s">
        <v>704</v>
      </c>
      <c r="I163" t="s">
        <v>707</v>
      </c>
      <c r="J163" t="s">
        <v>836</v>
      </c>
    </row>
    <row r="164" spans="1:16">
      <c r="A164" t="s">
        <v>417</v>
      </c>
      <c r="B164">
        <v>487899</v>
      </c>
      <c r="C164" t="s">
        <v>704</v>
      </c>
      <c r="D164" t="s">
        <v>706</v>
      </c>
      <c r="E164" t="s">
        <v>710</v>
      </c>
      <c r="F164">
        <v>222</v>
      </c>
      <c r="G164" t="s">
        <v>704</v>
      </c>
      <c r="H164" t="s">
        <v>704</v>
      </c>
      <c r="I164" t="s">
        <v>707</v>
      </c>
      <c r="J164" t="s">
        <v>837</v>
      </c>
    </row>
    <row r="165" spans="1:16">
      <c r="A165" t="s">
        <v>417</v>
      </c>
      <c r="B165">
        <v>514185</v>
      </c>
      <c r="C165" t="s">
        <v>704</v>
      </c>
      <c r="D165" t="s">
        <v>685</v>
      </c>
      <c r="E165" t="s">
        <v>706</v>
      </c>
      <c r="F165">
        <v>222</v>
      </c>
      <c r="G165" t="s">
        <v>704</v>
      </c>
      <c r="H165" t="s">
        <v>704</v>
      </c>
      <c r="I165" t="s">
        <v>707</v>
      </c>
      <c r="J165" t="s">
        <v>838</v>
      </c>
    </row>
    <row r="166" spans="1:16">
      <c r="A166" t="s">
        <v>417</v>
      </c>
      <c r="B166">
        <v>515291</v>
      </c>
      <c r="C166" t="s">
        <v>704</v>
      </c>
      <c r="D166" t="s">
        <v>705</v>
      </c>
      <c r="E166" t="s">
        <v>710</v>
      </c>
      <c r="F166">
        <v>222</v>
      </c>
      <c r="G166" t="s">
        <v>704</v>
      </c>
      <c r="H166" t="s">
        <v>704</v>
      </c>
      <c r="I166" t="s">
        <v>707</v>
      </c>
      <c r="J166" t="s">
        <v>839</v>
      </c>
    </row>
    <row r="167" spans="1:16">
      <c r="A167" t="s">
        <v>417</v>
      </c>
      <c r="B167">
        <v>518903</v>
      </c>
      <c r="C167" t="s">
        <v>704</v>
      </c>
      <c r="D167" t="s">
        <v>705</v>
      </c>
      <c r="E167" t="s">
        <v>710</v>
      </c>
      <c r="F167">
        <v>222</v>
      </c>
      <c r="G167" t="s">
        <v>704</v>
      </c>
      <c r="H167" t="s">
        <v>704</v>
      </c>
      <c r="I167" t="s">
        <v>707</v>
      </c>
      <c r="J167" t="s">
        <v>840</v>
      </c>
    </row>
    <row r="168" spans="1:16">
      <c r="A168" t="s">
        <v>417</v>
      </c>
      <c r="B168">
        <v>521707</v>
      </c>
      <c r="C168" t="s">
        <v>704</v>
      </c>
      <c r="D168" t="s">
        <v>710</v>
      </c>
      <c r="E168" t="s">
        <v>705</v>
      </c>
      <c r="F168">
        <v>146</v>
      </c>
      <c r="G168" t="s">
        <v>704</v>
      </c>
      <c r="H168" t="s">
        <v>704</v>
      </c>
      <c r="I168" t="s">
        <v>707</v>
      </c>
      <c r="J168" t="s">
        <v>841</v>
      </c>
    </row>
    <row r="169" spans="1:16">
      <c r="A169" t="s">
        <v>417</v>
      </c>
      <c r="B169">
        <v>527515</v>
      </c>
      <c r="C169" t="s">
        <v>704</v>
      </c>
      <c r="D169" t="s">
        <v>706</v>
      </c>
      <c r="E169" t="s">
        <v>685</v>
      </c>
      <c r="F169">
        <v>128</v>
      </c>
      <c r="G169" t="s">
        <v>704</v>
      </c>
      <c r="H169" t="s">
        <v>704</v>
      </c>
      <c r="I169" t="s">
        <v>707</v>
      </c>
      <c r="J169" t="s">
        <v>842</v>
      </c>
    </row>
    <row r="170" spans="1:16">
      <c r="A170" t="s">
        <v>417</v>
      </c>
      <c r="B170">
        <v>527527</v>
      </c>
      <c r="C170" t="s">
        <v>704</v>
      </c>
      <c r="D170" t="s">
        <v>705</v>
      </c>
      <c r="E170" t="s">
        <v>710</v>
      </c>
      <c r="F170">
        <v>134</v>
      </c>
      <c r="G170" t="s">
        <v>704</v>
      </c>
      <c r="H170" t="s">
        <v>704</v>
      </c>
      <c r="I170" t="s">
        <v>707</v>
      </c>
      <c r="J170" t="s">
        <v>843</v>
      </c>
    </row>
    <row r="171" spans="1:16">
      <c r="A171" t="s">
        <v>417</v>
      </c>
      <c r="B171">
        <v>534496</v>
      </c>
      <c r="C171" t="s">
        <v>704</v>
      </c>
      <c r="D171" t="s">
        <v>705</v>
      </c>
      <c r="E171" t="s">
        <v>710</v>
      </c>
      <c r="F171">
        <v>128</v>
      </c>
      <c r="G171" t="s">
        <v>704</v>
      </c>
      <c r="H171" t="s">
        <v>704</v>
      </c>
      <c r="I171" t="s">
        <v>707</v>
      </c>
      <c r="J171" t="s">
        <v>844</v>
      </c>
    </row>
    <row r="172" spans="1:16">
      <c r="A172" t="s">
        <v>417</v>
      </c>
      <c r="B172">
        <v>878846</v>
      </c>
      <c r="C172" t="s">
        <v>704</v>
      </c>
      <c r="D172" t="s">
        <v>706</v>
      </c>
      <c r="E172" t="s">
        <v>685</v>
      </c>
      <c r="F172">
        <v>171</v>
      </c>
      <c r="G172" t="s">
        <v>704</v>
      </c>
      <c r="H172" t="s">
        <v>704</v>
      </c>
      <c r="I172" t="s">
        <v>707</v>
      </c>
      <c r="J172" t="s">
        <v>845</v>
      </c>
      <c r="P172">
        <v>0</v>
      </c>
    </row>
    <row r="173" spans="1:16">
      <c r="A173" t="s">
        <v>417</v>
      </c>
      <c r="B173">
        <v>885019</v>
      </c>
      <c r="C173" t="s">
        <v>704</v>
      </c>
      <c r="D173" t="s">
        <v>706</v>
      </c>
      <c r="E173" t="s">
        <v>685</v>
      </c>
      <c r="F173">
        <v>222</v>
      </c>
      <c r="G173" t="s">
        <v>704</v>
      </c>
      <c r="H173" t="s">
        <v>704</v>
      </c>
      <c r="I173" t="s">
        <v>707</v>
      </c>
      <c r="J173" t="s">
        <v>846</v>
      </c>
      <c r="P173">
        <v>0</v>
      </c>
    </row>
    <row r="174" spans="1:16">
      <c r="A174" t="s">
        <v>417</v>
      </c>
      <c r="B174">
        <v>885081</v>
      </c>
      <c r="C174" t="s">
        <v>704</v>
      </c>
      <c r="D174" t="s">
        <v>705</v>
      </c>
      <c r="E174" t="s">
        <v>710</v>
      </c>
      <c r="F174">
        <v>222</v>
      </c>
      <c r="G174" t="s">
        <v>704</v>
      </c>
      <c r="H174" t="s">
        <v>704</v>
      </c>
      <c r="I174" t="s">
        <v>707</v>
      </c>
      <c r="J174" t="s">
        <v>847</v>
      </c>
      <c r="P174">
        <v>1</v>
      </c>
    </row>
    <row r="175" spans="1:16">
      <c r="A175" t="s">
        <v>417</v>
      </c>
      <c r="B175">
        <v>885154</v>
      </c>
      <c r="C175" t="s">
        <v>704</v>
      </c>
      <c r="D175" t="s">
        <v>705</v>
      </c>
      <c r="E175" t="s">
        <v>710</v>
      </c>
      <c r="F175">
        <v>222</v>
      </c>
      <c r="G175" t="s">
        <v>704</v>
      </c>
      <c r="H175" t="s">
        <v>704</v>
      </c>
      <c r="I175" t="s">
        <v>707</v>
      </c>
      <c r="J175" t="s">
        <v>848</v>
      </c>
    </row>
    <row r="176" spans="1:16">
      <c r="A176" t="s">
        <v>417</v>
      </c>
      <c r="B176">
        <v>885170</v>
      </c>
      <c r="C176" t="s">
        <v>704</v>
      </c>
      <c r="D176" t="s">
        <v>706</v>
      </c>
      <c r="E176" t="s">
        <v>685</v>
      </c>
      <c r="F176">
        <v>222</v>
      </c>
      <c r="G176" t="s">
        <v>704</v>
      </c>
      <c r="H176" t="s">
        <v>704</v>
      </c>
      <c r="I176" t="s">
        <v>707</v>
      </c>
      <c r="J176" t="s">
        <v>849</v>
      </c>
    </row>
    <row r="177" spans="1:10">
      <c r="A177" t="s">
        <v>417</v>
      </c>
      <c r="B177">
        <v>885279</v>
      </c>
      <c r="C177" t="s">
        <v>704</v>
      </c>
      <c r="D177" t="s">
        <v>710</v>
      </c>
      <c r="E177" t="s">
        <v>705</v>
      </c>
      <c r="F177">
        <v>222</v>
      </c>
      <c r="G177" t="s">
        <v>704</v>
      </c>
      <c r="H177" t="s">
        <v>704</v>
      </c>
      <c r="I177" t="s">
        <v>707</v>
      </c>
      <c r="J177" t="s">
        <v>850</v>
      </c>
    </row>
    <row r="178" spans="1:10">
      <c r="A178" t="s">
        <v>417</v>
      </c>
      <c r="B178">
        <v>885305</v>
      </c>
      <c r="C178" t="s">
        <v>704</v>
      </c>
      <c r="D178" t="s">
        <v>705</v>
      </c>
      <c r="E178" t="s">
        <v>685</v>
      </c>
      <c r="F178">
        <v>222</v>
      </c>
      <c r="G178" t="s">
        <v>704</v>
      </c>
      <c r="H178" t="s">
        <v>704</v>
      </c>
      <c r="I178" t="s">
        <v>707</v>
      </c>
      <c r="J178" t="s">
        <v>851</v>
      </c>
    </row>
    <row r="179" spans="1:10">
      <c r="A179" t="s">
        <v>417</v>
      </c>
      <c r="B179">
        <v>916913</v>
      </c>
      <c r="C179" t="s">
        <v>704</v>
      </c>
      <c r="D179" t="s">
        <v>710</v>
      </c>
      <c r="E179" t="s">
        <v>705</v>
      </c>
      <c r="F179">
        <v>107</v>
      </c>
      <c r="G179" t="s">
        <v>704</v>
      </c>
      <c r="H179" t="s">
        <v>704</v>
      </c>
      <c r="I179" t="s">
        <v>707</v>
      </c>
      <c r="J179" t="s">
        <v>852</v>
      </c>
    </row>
    <row r="180" spans="1:10">
      <c r="A180" t="s">
        <v>417</v>
      </c>
      <c r="B180">
        <v>1026168</v>
      </c>
      <c r="C180" t="s">
        <v>704</v>
      </c>
      <c r="D180" t="s">
        <v>710</v>
      </c>
      <c r="E180" t="s">
        <v>705</v>
      </c>
      <c r="F180">
        <v>222</v>
      </c>
      <c r="G180" t="s">
        <v>704</v>
      </c>
      <c r="H180" t="s">
        <v>704</v>
      </c>
      <c r="I180" t="s">
        <v>707</v>
      </c>
      <c r="J180" t="s">
        <v>853</v>
      </c>
    </row>
    <row r="181" spans="1:10">
      <c r="A181" t="s">
        <v>417</v>
      </c>
      <c r="B181">
        <v>1026169</v>
      </c>
      <c r="C181" t="s">
        <v>704</v>
      </c>
      <c r="D181" t="s">
        <v>706</v>
      </c>
      <c r="E181" t="s">
        <v>685</v>
      </c>
      <c r="F181">
        <v>222</v>
      </c>
      <c r="G181" t="s">
        <v>704</v>
      </c>
      <c r="H181" t="s">
        <v>704</v>
      </c>
      <c r="I181" t="s">
        <v>707</v>
      </c>
      <c r="J181" t="s">
        <v>854</v>
      </c>
    </row>
    <row r="182" spans="1:10">
      <c r="A182" t="s">
        <v>416</v>
      </c>
      <c r="B182">
        <v>138681</v>
      </c>
      <c r="C182" t="s">
        <v>704</v>
      </c>
      <c r="D182" t="s">
        <v>705</v>
      </c>
      <c r="E182" t="s">
        <v>710</v>
      </c>
      <c r="F182">
        <v>222</v>
      </c>
      <c r="G182" t="s">
        <v>704</v>
      </c>
      <c r="H182" t="s">
        <v>704</v>
      </c>
      <c r="I182" t="s">
        <v>707</v>
      </c>
      <c r="J182" t="s">
        <v>855</v>
      </c>
    </row>
    <row r="183" spans="1:10">
      <c r="A183" t="s">
        <v>416</v>
      </c>
      <c r="B183">
        <v>255304</v>
      </c>
      <c r="C183" t="s">
        <v>704</v>
      </c>
      <c r="D183" t="s">
        <v>685</v>
      </c>
      <c r="E183" t="s">
        <v>706</v>
      </c>
      <c r="F183">
        <v>222</v>
      </c>
      <c r="G183" t="s">
        <v>704</v>
      </c>
      <c r="H183" t="s">
        <v>704</v>
      </c>
      <c r="I183" t="s">
        <v>707</v>
      </c>
      <c r="J183" t="s">
        <v>856</v>
      </c>
    </row>
    <row r="184" spans="1:10">
      <c r="A184" t="s">
        <v>416</v>
      </c>
      <c r="B184">
        <v>262265</v>
      </c>
      <c r="C184" t="s">
        <v>704</v>
      </c>
      <c r="D184" t="s">
        <v>705</v>
      </c>
      <c r="E184" t="s">
        <v>710</v>
      </c>
      <c r="F184">
        <v>113</v>
      </c>
      <c r="G184" t="s">
        <v>704</v>
      </c>
      <c r="H184" t="s">
        <v>704</v>
      </c>
      <c r="I184" t="s">
        <v>707</v>
      </c>
      <c r="J184" t="s">
        <v>857</v>
      </c>
    </row>
    <row r="185" spans="1:10">
      <c r="A185" t="s">
        <v>416</v>
      </c>
      <c r="B185">
        <v>778623</v>
      </c>
      <c r="C185" t="s">
        <v>704</v>
      </c>
      <c r="D185" t="s">
        <v>685</v>
      </c>
      <c r="E185" t="s">
        <v>705</v>
      </c>
      <c r="F185">
        <v>222</v>
      </c>
      <c r="G185" t="s">
        <v>704</v>
      </c>
      <c r="H185" t="s">
        <v>704</v>
      </c>
      <c r="I185" t="s">
        <v>707</v>
      </c>
      <c r="J185" t="s">
        <v>858</v>
      </c>
    </row>
    <row r="186" spans="1:10">
      <c r="A186" t="s">
        <v>415</v>
      </c>
      <c r="B186">
        <v>112103</v>
      </c>
      <c r="C186" t="s">
        <v>704</v>
      </c>
      <c r="D186" t="s">
        <v>706</v>
      </c>
      <c r="E186" t="s">
        <v>685</v>
      </c>
      <c r="F186">
        <v>214</v>
      </c>
      <c r="G186" t="s">
        <v>704</v>
      </c>
      <c r="H186" t="s">
        <v>704</v>
      </c>
      <c r="I186" t="s">
        <v>707</v>
      </c>
      <c r="J186" t="s">
        <v>859</v>
      </c>
    </row>
    <row r="187" spans="1:10">
      <c r="A187" t="s">
        <v>415</v>
      </c>
      <c r="B187">
        <v>208813</v>
      </c>
      <c r="C187" t="s">
        <v>704</v>
      </c>
      <c r="D187" t="s">
        <v>710</v>
      </c>
      <c r="E187" t="s">
        <v>685</v>
      </c>
      <c r="F187">
        <v>116</v>
      </c>
      <c r="G187" t="s">
        <v>704</v>
      </c>
      <c r="H187" t="s">
        <v>704</v>
      </c>
      <c r="I187" t="s">
        <v>707</v>
      </c>
      <c r="J187" t="s">
        <v>860</v>
      </c>
    </row>
    <row r="188" spans="1:10">
      <c r="A188" t="s">
        <v>415</v>
      </c>
      <c r="B188">
        <v>211252</v>
      </c>
      <c r="C188" t="s">
        <v>704</v>
      </c>
      <c r="D188" t="s">
        <v>685</v>
      </c>
      <c r="E188" t="s">
        <v>710</v>
      </c>
      <c r="F188">
        <v>146</v>
      </c>
      <c r="G188" t="s">
        <v>704</v>
      </c>
      <c r="H188" t="s">
        <v>704</v>
      </c>
      <c r="I188" t="s">
        <v>707</v>
      </c>
      <c r="J188" t="s">
        <v>861</v>
      </c>
    </row>
    <row r="189" spans="1:10">
      <c r="A189" t="s">
        <v>415</v>
      </c>
      <c r="B189">
        <v>226982</v>
      </c>
      <c r="C189" t="s">
        <v>704</v>
      </c>
      <c r="D189" t="s">
        <v>710</v>
      </c>
      <c r="E189" t="s">
        <v>685</v>
      </c>
      <c r="F189">
        <v>199</v>
      </c>
      <c r="G189" t="s">
        <v>704</v>
      </c>
      <c r="H189" t="s">
        <v>704</v>
      </c>
      <c r="I189" t="s">
        <v>707</v>
      </c>
      <c r="J189" t="s">
        <v>862</v>
      </c>
    </row>
    <row r="190" spans="1:10">
      <c r="A190" t="s">
        <v>415</v>
      </c>
      <c r="B190">
        <v>283810</v>
      </c>
      <c r="C190" t="s">
        <v>704</v>
      </c>
      <c r="D190" t="s">
        <v>710</v>
      </c>
      <c r="E190" t="s">
        <v>705</v>
      </c>
      <c r="F190">
        <v>222</v>
      </c>
      <c r="G190" t="s">
        <v>704</v>
      </c>
      <c r="H190" t="s">
        <v>704</v>
      </c>
      <c r="I190" t="s">
        <v>707</v>
      </c>
      <c r="J190" t="s">
        <v>863</v>
      </c>
    </row>
    <row r="191" spans="1:10">
      <c r="A191" t="s">
        <v>415</v>
      </c>
      <c r="B191">
        <v>702123</v>
      </c>
      <c r="C191" t="s">
        <v>704</v>
      </c>
      <c r="D191" t="s">
        <v>705</v>
      </c>
      <c r="E191" t="s">
        <v>710</v>
      </c>
      <c r="F191">
        <v>193</v>
      </c>
      <c r="G191" t="s">
        <v>704</v>
      </c>
      <c r="H191" t="s">
        <v>704</v>
      </c>
      <c r="I191" t="s">
        <v>707</v>
      </c>
      <c r="J191" t="s">
        <v>864</v>
      </c>
    </row>
    <row r="192" spans="1:10">
      <c r="A192" t="s">
        <v>415</v>
      </c>
      <c r="B192">
        <v>702297</v>
      </c>
      <c r="C192" t="s">
        <v>704</v>
      </c>
      <c r="D192" t="s">
        <v>706</v>
      </c>
      <c r="E192" t="s">
        <v>685</v>
      </c>
      <c r="F192">
        <v>222</v>
      </c>
      <c r="G192" t="s">
        <v>704</v>
      </c>
      <c r="H192" t="s">
        <v>704</v>
      </c>
      <c r="I192" t="s">
        <v>707</v>
      </c>
      <c r="J192" t="s">
        <v>865</v>
      </c>
    </row>
    <row r="193" spans="1:13">
      <c r="A193" t="s">
        <v>415</v>
      </c>
      <c r="B193">
        <v>815540</v>
      </c>
      <c r="C193" t="s">
        <v>704</v>
      </c>
      <c r="D193" t="s">
        <v>685</v>
      </c>
      <c r="E193" t="s">
        <v>706</v>
      </c>
      <c r="F193">
        <v>168</v>
      </c>
      <c r="G193" t="s">
        <v>704</v>
      </c>
      <c r="H193" t="s">
        <v>704</v>
      </c>
      <c r="I193" t="s">
        <v>707</v>
      </c>
      <c r="J193" t="s">
        <v>866</v>
      </c>
    </row>
    <row r="194" spans="1:13">
      <c r="A194" t="s">
        <v>415</v>
      </c>
      <c r="B194">
        <v>815923</v>
      </c>
      <c r="C194" t="s">
        <v>704</v>
      </c>
      <c r="D194" t="s">
        <v>685</v>
      </c>
      <c r="E194" t="s">
        <v>706</v>
      </c>
      <c r="F194">
        <v>222</v>
      </c>
      <c r="G194" t="s">
        <v>704</v>
      </c>
      <c r="H194" t="s">
        <v>704</v>
      </c>
      <c r="I194" t="s">
        <v>707</v>
      </c>
      <c r="J194" t="s">
        <v>867</v>
      </c>
    </row>
    <row r="195" spans="1:13">
      <c r="A195" t="s">
        <v>415</v>
      </c>
      <c r="B195">
        <v>815967</v>
      </c>
      <c r="C195" t="s">
        <v>704</v>
      </c>
      <c r="D195" t="s">
        <v>685</v>
      </c>
      <c r="E195" t="s">
        <v>705</v>
      </c>
      <c r="F195">
        <v>222</v>
      </c>
      <c r="G195" t="s">
        <v>704</v>
      </c>
      <c r="H195" t="s">
        <v>704</v>
      </c>
      <c r="I195" t="s">
        <v>707</v>
      </c>
      <c r="J195" t="s">
        <v>868</v>
      </c>
    </row>
    <row r="196" spans="1:13">
      <c r="A196" t="s">
        <v>414</v>
      </c>
      <c r="B196">
        <v>13881</v>
      </c>
      <c r="C196" t="s">
        <v>704</v>
      </c>
      <c r="D196" t="s">
        <v>705</v>
      </c>
      <c r="E196" t="s">
        <v>706</v>
      </c>
      <c r="F196" s="153">
        <v>275915</v>
      </c>
      <c r="G196" t="s">
        <v>704</v>
      </c>
      <c r="H196" t="s">
        <v>704</v>
      </c>
      <c r="I196" t="s">
        <v>707</v>
      </c>
      <c r="J196" t="s">
        <v>869</v>
      </c>
    </row>
    <row r="197" spans="1:13">
      <c r="A197" t="s">
        <v>414</v>
      </c>
      <c r="B197">
        <v>13883</v>
      </c>
      <c r="C197" t="s">
        <v>704</v>
      </c>
      <c r="D197" t="s">
        <v>685</v>
      </c>
      <c r="E197" t="s">
        <v>705</v>
      </c>
      <c r="F197" s="153">
        <v>346543</v>
      </c>
      <c r="G197" t="s">
        <v>704</v>
      </c>
      <c r="H197" t="s">
        <v>704</v>
      </c>
      <c r="I197" t="s">
        <v>707</v>
      </c>
      <c r="J197" t="s">
        <v>870</v>
      </c>
    </row>
    <row r="198" spans="1:13">
      <c r="A198" s="155" t="s">
        <v>414</v>
      </c>
      <c r="B198" s="155">
        <v>13884</v>
      </c>
      <c r="C198" s="155" t="s">
        <v>704</v>
      </c>
      <c r="D198" s="155" t="s">
        <v>706</v>
      </c>
      <c r="E198" s="155" t="s">
        <v>685</v>
      </c>
      <c r="F198" s="156">
        <v>347033</v>
      </c>
      <c r="G198" s="155" t="s">
        <v>704</v>
      </c>
      <c r="H198" s="155" t="s">
        <v>704</v>
      </c>
      <c r="I198" s="155" t="s">
        <v>707</v>
      </c>
      <c r="J198" s="155" t="s">
        <v>871</v>
      </c>
      <c r="K198" s="155"/>
      <c r="M198" s="155" t="s">
        <v>872</v>
      </c>
    </row>
    <row r="199" spans="1:13">
      <c r="A199" t="s">
        <v>414</v>
      </c>
      <c r="B199">
        <v>25272</v>
      </c>
      <c r="C199" t="s">
        <v>704</v>
      </c>
      <c r="D199" t="s">
        <v>705</v>
      </c>
      <c r="E199" t="s">
        <v>710</v>
      </c>
      <c r="F199">
        <v>222</v>
      </c>
      <c r="G199" t="s">
        <v>704</v>
      </c>
      <c r="H199" t="s">
        <v>704</v>
      </c>
      <c r="I199" t="s">
        <v>707</v>
      </c>
      <c r="J199" t="s">
        <v>873</v>
      </c>
    </row>
    <row r="200" spans="1:13">
      <c r="A200" t="s">
        <v>414</v>
      </c>
      <c r="B200">
        <v>128488</v>
      </c>
      <c r="C200" t="s">
        <v>704</v>
      </c>
      <c r="D200" t="s">
        <v>705</v>
      </c>
      <c r="E200" t="s">
        <v>710</v>
      </c>
      <c r="F200">
        <v>222</v>
      </c>
      <c r="G200" t="s">
        <v>704</v>
      </c>
      <c r="H200" t="s">
        <v>704</v>
      </c>
      <c r="I200" t="s">
        <v>707</v>
      </c>
      <c r="J200" t="s">
        <v>874</v>
      </c>
    </row>
    <row r="201" spans="1:13">
      <c r="A201" t="s">
        <v>414</v>
      </c>
      <c r="B201">
        <v>142815</v>
      </c>
      <c r="C201" t="s">
        <v>704</v>
      </c>
      <c r="D201" t="s">
        <v>705</v>
      </c>
      <c r="E201" t="s">
        <v>710</v>
      </c>
      <c r="F201">
        <v>222</v>
      </c>
      <c r="G201" t="s">
        <v>704</v>
      </c>
      <c r="H201" t="s">
        <v>704</v>
      </c>
      <c r="I201" t="s">
        <v>707</v>
      </c>
      <c r="J201" t="s">
        <v>875</v>
      </c>
    </row>
    <row r="202" spans="1:13">
      <c r="A202" t="s">
        <v>414</v>
      </c>
      <c r="B202">
        <v>175843</v>
      </c>
      <c r="C202" t="s">
        <v>704</v>
      </c>
      <c r="D202" t="s">
        <v>706</v>
      </c>
      <c r="E202" t="s">
        <v>685</v>
      </c>
      <c r="F202">
        <v>222</v>
      </c>
      <c r="G202" t="s">
        <v>704</v>
      </c>
      <c r="H202" t="s">
        <v>704</v>
      </c>
      <c r="I202" t="s">
        <v>707</v>
      </c>
      <c r="J202" t="s">
        <v>876</v>
      </c>
    </row>
    <row r="203" spans="1:13">
      <c r="A203" t="s">
        <v>414</v>
      </c>
      <c r="B203">
        <v>181194</v>
      </c>
      <c r="C203" t="s">
        <v>704</v>
      </c>
      <c r="D203" t="s">
        <v>705</v>
      </c>
      <c r="E203" t="s">
        <v>710</v>
      </c>
      <c r="F203" s="153">
        <v>227706</v>
      </c>
      <c r="G203" t="s">
        <v>704</v>
      </c>
      <c r="H203" t="s">
        <v>704</v>
      </c>
      <c r="I203" t="s">
        <v>707</v>
      </c>
      <c r="J203" t="s">
        <v>877</v>
      </c>
    </row>
    <row r="204" spans="1:13">
      <c r="A204" t="s">
        <v>414</v>
      </c>
      <c r="B204">
        <v>184378</v>
      </c>
      <c r="C204" t="s">
        <v>704</v>
      </c>
      <c r="D204" t="s">
        <v>706</v>
      </c>
      <c r="E204" t="s">
        <v>685</v>
      </c>
      <c r="F204">
        <v>199</v>
      </c>
      <c r="G204" t="s">
        <v>704</v>
      </c>
      <c r="H204" t="s">
        <v>704</v>
      </c>
      <c r="I204" t="s">
        <v>707</v>
      </c>
      <c r="J204" t="s">
        <v>878</v>
      </c>
    </row>
    <row r="205" spans="1:13">
      <c r="A205" t="s">
        <v>414</v>
      </c>
      <c r="B205">
        <v>230254</v>
      </c>
      <c r="C205" t="s">
        <v>704</v>
      </c>
      <c r="D205" t="s">
        <v>710</v>
      </c>
      <c r="E205" t="s">
        <v>685</v>
      </c>
      <c r="F205">
        <v>150</v>
      </c>
      <c r="G205" t="s">
        <v>704</v>
      </c>
      <c r="H205" t="s">
        <v>704</v>
      </c>
      <c r="I205" t="s">
        <v>707</v>
      </c>
      <c r="J205" t="s">
        <v>879</v>
      </c>
    </row>
    <row r="206" spans="1:13">
      <c r="A206" t="s">
        <v>414</v>
      </c>
      <c r="B206">
        <v>360254</v>
      </c>
      <c r="C206" t="s">
        <v>704</v>
      </c>
      <c r="D206" t="s">
        <v>705</v>
      </c>
      <c r="E206" t="s">
        <v>710</v>
      </c>
      <c r="F206">
        <v>170</v>
      </c>
      <c r="G206" t="s">
        <v>704</v>
      </c>
      <c r="H206" t="s">
        <v>704</v>
      </c>
      <c r="I206" t="s">
        <v>707</v>
      </c>
      <c r="J206" t="s">
        <v>880</v>
      </c>
    </row>
    <row r="207" spans="1:13">
      <c r="A207" t="s">
        <v>414</v>
      </c>
      <c r="B207">
        <v>378787</v>
      </c>
      <c r="C207" t="s">
        <v>704</v>
      </c>
      <c r="D207" t="s">
        <v>705</v>
      </c>
      <c r="E207" t="s">
        <v>710</v>
      </c>
      <c r="F207">
        <v>220</v>
      </c>
      <c r="G207" t="s">
        <v>704</v>
      </c>
      <c r="H207" t="s">
        <v>704</v>
      </c>
      <c r="I207" t="s">
        <v>707</v>
      </c>
      <c r="J207" t="s">
        <v>881</v>
      </c>
    </row>
    <row r="208" spans="1:13">
      <c r="A208" t="s">
        <v>413</v>
      </c>
      <c r="B208">
        <v>40303</v>
      </c>
      <c r="C208" t="s">
        <v>704</v>
      </c>
      <c r="D208" t="s">
        <v>705</v>
      </c>
      <c r="E208" t="s">
        <v>710</v>
      </c>
      <c r="F208">
        <v>188</v>
      </c>
      <c r="G208" t="s">
        <v>704</v>
      </c>
      <c r="H208" t="s">
        <v>704</v>
      </c>
      <c r="I208" t="s">
        <v>707</v>
      </c>
      <c r="J208" t="s">
        <v>882</v>
      </c>
    </row>
    <row r="209" spans="1:10">
      <c r="A209" t="s">
        <v>413</v>
      </c>
      <c r="B209">
        <v>44386</v>
      </c>
      <c r="C209" t="s">
        <v>704</v>
      </c>
      <c r="D209" t="s">
        <v>706</v>
      </c>
      <c r="E209" t="s">
        <v>685</v>
      </c>
      <c r="F209">
        <v>222</v>
      </c>
      <c r="G209" t="s">
        <v>704</v>
      </c>
      <c r="H209" t="s">
        <v>704</v>
      </c>
      <c r="I209" t="s">
        <v>707</v>
      </c>
      <c r="J209" t="s">
        <v>883</v>
      </c>
    </row>
    <row r="210" spans="1:10">
      <c r="A210" t="s">
        <v>413</v>
      </c>
      <c r="B210">
        <v>296602</v>
      </c>
      <c r="C210" t="s">
        <v>704</v>
      </c>
      <c r="D210" t="s">
        <v>705</v>
      </c>
      <c r="E210" t="s">
        <v>710</v>
      </c>
      <c r="F210">
        <v>222</v>
      </c>
      <c r="G210" t="s">
        <v>704</v>
      </c>
      <c r="H210" t="s">
        <v>704</v>
      </c>
      <c r="I210" t="s">
        <v>707</v>
      </c>
      <c r="J210" t="s">
        <v>884</v>
      </c>
    </row>
    <row r="211" spans="1:10">
      <c r="A211" t="s">
        <v>413</v>
      </c>
      <c r="B211">
        <v>299214</v>
      </c>
      <c r="C211" t="s">
        <v>704</v>
      </c>
      <c r="D211" t="s">
        <v>710</v>
      </c>
      <c r="E211" t="s">
        <v>705</v>
      </c>
      <c r="F211">
        <v>222</v>
      </c>
      <c r="G211" t="s">
        <v>704</v>
      </c>
      <c r="H211" t="s">
        <v>704</v>
      </c>
      <c r="I211" t="s">
        <v>707</v>
      </c>
      <c r="J211" t="s">
        <v>885</v>
      </c>
    </row>
    <row r="212" spans="1:10">
      <c r="A212" t="s">
        <v>413</v>
      </c>
      <c r="B212">
        <v>299309</v>
      </c>
      <c r="C212" t="s">
        <v>704</v>
      </c>
      <c r="D212" t="s">
        <v>705</v>
      </c>
      <c r="E212" t="s">
        <v>710</v>
      </c>
      <c r="F212">
        <v>167</v>
      </c>
      <c r="G212" t="s">
        <v>704</v>
      </c>
      <c r="H212" t="s">
        <v>704</v>
      </c>
      <c r="I212" t="s">
        <v>707</v>
      </c>
      <c r="J212" t="s">
        <v>886</v>
      </c>
    </row>
    <row r="213" spans="1:10">
      <c r="A213" t="s">
        <v>413</v>
      </c>
      <c r="B213">
        <v>299322</v>
      </c>
      <c r="C213" t="s">
        <v>704</v>
      </c>
      <c r="D213" t="s">
        <v>705</v>
      </c>
      <c r="E213" t="s">
        <v>706</v>
      </c>
      <c r="F213">
        <v>222</v>
      </c>
      <c r="G213" t="s">
        <v>704</v>
      </c>
      <c r="H213" t="s">
        <v>704</v>
      </c>
      <c r="I213" t="s">
        <v>707</v>
      </c>
      <c r="J213" t="s">
        <v>887</v>
      </c>
    </row>
    <row r="214" spans="1:10">
      <c r="A214" t="s">
        <v>413</v>
      </c>
      <c r="B214">
        <v>299589</v>
      </c>
      <c r="C214" t="s">
        <v>704</v>
      </c>
      <c r="D214" t="s">
        <v>706</v>
      </c>
      <c r="E214" t="s">
        <v>705</v>
      </c>
      <c r="F214">
        <v>222</v>
      </c>
      <c r="G214" t="s">
        <v>704</v>
      </c>
      <c r="H214" t="s">
        <v>704</v>
      </c>
      <c r="I214" t="s">
        <v>707</v>
      </c>
      <c r="J214" t="s">
        <v>888</v>
      </c>
    </row>
    <row r="215" spans="1:10">
      <c r="A215" t="s">
        <v>413</v>
      </c>
      <c r="B215">
        <v>299654</v>
      </c>
      <c r="C215" t="s">
        <v>704</v>
      </c>
      <c r="D215" t="s">
        <v>706</v>
      </c>
      <c r="E215" t="s">
        <v>685</v>
      </c>
      <c r="F215">
        <v>205</v>
      </c>
      <c r="G215" t="s">
        <v>704</v>
      </c>
      <c r="H215" t="s">
        <v>704</v>
      </c>
      <c r="I215" t="s">
        <v>707</v>
      </c>
      <c r="J215" t="s">
        <v>889</v>
      </c>
    </row>
    <row r="216" spans="1:10">
      <c r="A216" t="s">
        <v>413</v>
      </c>
      <c r="B216">
        <v>299751</v>
      </c>
      <c r="C216" t="s">
        <v>704</v>
      </c>
      <c r="D216" t="s">
        <v>710</v>
      </c>
      <c r="E216" t="s">
        <v>705</v>
      </c>
      <c r="F216">
        <v>222</v>
      </c>
      <c r="G216" t="s">
        <v>704</v>
      </c>
      <c r="H216" t="s">
        <v>704</v>
      </c>
      <c r="I216" t="s">
        <v>707</v>
      </c>
      <c r="J216" t="s">
        <v>890</v>
      </c>
    </row>
    <row r="217" spans="1:10">
      <c r="A217" t="s">
        <v>413</v>
      </c>
      <c r="B217">
        <v>300472</v>
      </c>
      <c r="C217" t="s">
        <v>704</v>
      </c>
      <c r="D217" t="s">
        <v>710</v>
      </c>
      <c r="E217" t="s">
        <v>705</v>
      </c>
      <c r="F217">
        <v>194</v>
      </c>
      <c r="G217" t="s">
        <v>704</v>
      </c>
      <c r="H217" t="s">
        <v>704</v>
      </c>
      <c r="I217" t="s">
        <v>707</v>
      </c>
      <c r="J217" t="s">
        <v>891</v>
      </c>
    </row>
    <row r="218" spans="1:10">
      <c r="A218" t="s">
        <v>413</v>
      </c>
      <c r="B218">
        <v>300555</v>
      </c>
      <c r="C218" t="s">
        <v>704</v>
      </c>
      <c r="D218" t="s">
        <v>706</v>
      </c>
      <c r="E218" t="s">
        <v>685</v>
      </c>
      <c r="F218">
        <v>222</v>
      </c>
      <c r="G218" t="s">
        <v>704</v>
      </c>
      <c r="H218" t="s">
        <v>704</v>
      </c>
      <c r="I218" t="s">
        <v>707</v>
      </c>
      <c r="J218" t="s">
        <v>892</v>
      </c>
    </row>
    <row r="219" spans="1:10">
      <c r="A219" t="s">
        <v>413</v>
      </c>
      <c r="B219">
        <v>304570</v>
      </c>
      <c r="C219" t="s">
        <v>704</v>
      </c>
      <c r="D219" t="s">
        <v>685</v>
      </c>
      <c r="E219" t="s">
        <v>706</v>
      </c>
      <c r="F219">
        <v>222</v>
      </c>
      <c r="G219" t="s">
        <v>704</v>
      </c>
      <c r="H219" t="s">
        <v>704</v>
      </c>
      <c r="I219" t="s">
        <v>707</v>
      </c>
      <c r="J219" t="s">
        <v>893</v>
      </c>
    </row>
    <row r="220" spans="1:10">
      <c r="A220" t="s">
        <v>413</v>
      </c>
      <c r="B220">
        <v>305034</v>
      </c>
      <c r="C220" t="s">
        <v>704</v>
      </c>
      <c r="D220" t="s">
        <v>705</v>
      </c>
      <c r="E220" t="s">
        <v>706</v>
      </c>
      <c r="F220">
        <v>216</v>
      </c>
      <c r="G220" t="s">
        <v>704</v>
      </c>
      <c r="H220" t="s">
        <v>704</v>
      </c>
      <c r="I220" t="s">
        <v>707</v>
      </c>
      <c r="J220" t="s">
        <v>894</v>
      </c>
    </row>
    <row r="221" spans="1:10">
      <c r="A221" t="s">
        <v>413</v>
      </c>
      <c r="B221">
        <v>313171</v>
      </c>
      <c r="C221" t="s">
        <v>704</v>
      </c>
      <c r="D221" t="s">
        <v>710</v>
      </c>
      <c r="E221" t="s">
        <v>705</v>
      </c>
      <c r="F221">
        <v>222</v>
      </c>
      <c r="G221" t="s">
        <v>704</v>
      </c>
      <c r="H221" t="s">
        <v>704</v>
      </c>
      <c r="I221" t="s">
        <v>707</v>
      </c>
      <c r="J221" t="s">
        <v>895</v>
      </c>
    </row>
    <row r="222" spans="1:10">
      <c r="A222" t="s">
        <v>413</v>
      </c>
      <c r="B222">
        <v>313806</v>
      </c>
      <c r="C222" t="s">
        <v>704</v>
      </c>
      <c r="D222" t="s">
        <v>706</v>
      </c>
      <c r="E222" t="s">
        <v>685</v>
      </c>
      <c r="F222">
        <v>222</v>
      </c>
      <c r="G222" t="s">
        <v>704</v>
      </c>
      <c r="H222" t="s">
        <v>704</v>
      </c>
      <c r="I222" t="s">
        <v>707</v>
      </c>
      <c r="J222" t="s">
        <v>896</v>
      </c>
    </row>
    <row r="223" spans="1:10">
      <c r="A223" t="s">
        <v>413</v>
      </c>
      <c r="B223">
        <v>317168</v>
      </c>
      <c r="C223" t="s">
        <v>704</v>
      </c>
      <c r="D223" t="s">
        <v>710</v>
      </c>
      <c r="E223" t="s">
        <v>705</v>
      </c>
      <c r="F223">
        <v>222</v>
      </c>
      <c r="G223" t="s">
        <v>704</v>
      </c>
      <c r="H223" t="s">
        <v>704</v>
      </c>
      <c r="I223" t="s">
        <v>707</v>
      </c>
      <c r="J223" t="s">
        <v>897</v>
      </c>
    </row>
    <row r="224" spans="1:10">
      <c r="A224" t="s">
        <v>413</v>
      </c>
      <c r="B224">
        <v>317973</v>
      </c>
      <c r="C224" t="s">
        <v>704</v>
      </c>
      <c r="D224" t="s">
        <v>706</v>
      </c>
      <c r="E224" t="s">
        <v>685</v>
      </c>
      <c r="F224">
        <v>222</v>
      </c>
      <c r="G224" t="s">
        <v>704</v>
      </c>
      <c r="H224" t="s">
        <v>704</v>
      </c>
      <c r="I224" t="s">
        <v>707</v>
      </c>
      <c r="J224" t="s">
        <v>898</v>
      </c>
    </row>
    <row r="225" spans="1:10">
      <c r="A225" t="s">
        <v>413</v>
      </c>
      <c r="B225">
        <v>323024</v>
      </c>
      <c r="C225" t="s">
        <v>704</v>
      </c>
      <c r="D225" t="s">
        <v>710</v>
      </c>
      <c r="E225" t="s">
        <v>685</v>
      </c>
      <c r="F225">
        <v>139</v>
      </c>
      <c r="G225" t="s">
        <v>704</v>
      </c>
      <c r="H225" t="s">
        <v>704</v>
      </c>
      <c r="I225" t="s">
        <v>707</v>
      </c>
      <c r="J225" t="s">
        <v>899</v>
      </c>
    </row>
    <row r="226" spans="1:10">
      <c r="A226" t="s">
        <v>413</v>
      </c>
      <c r="B226">
        <v>359362</v>
      </c>
      <c r="C226" t="s">
        <v>704</v>
      </c>
      <c r="D226" t="s">
        <v>705</v>
      </c>
      <c r="E226" t="s">
        <v>710</v>
      </c>
      <c r="F226">
        <v>222</v>
      </c>
      <c r="G226" t="s">
        <v>704</v>
      </c>
      <c r="H226" t="s">
        <v>704</v>
      </c>
      <c r="I226" t="s">
        <v>707</v>
      </c>
      <c r="J226" t="s">
        <v>900</v>
      </c>
    </row>
    <row r="227" spans="1:10">
      <c r="A227" t="s">
        <v>413</v>
      </c>
      <c r="B227">
        <v>452540</v>
      </c>
      <c r="C227" t="s">
        <v>704</v>
      </c>
      <c r="D227" t="s">
        <v>685</v>
      </c>
      <c r="E227" t="s">
        <v>705</v>
      </c>
      <c r="F227">
        <v>170</v>
      </c>
      <c r="G227" t="s">
        <v>704</v>
      </c>
      <c r="H227" t="s">
        <v>704</v>
      </c>
      <c r="I227" t="s">
        <v>707</v>
      </c>
      <c r="J227" t="s">
        <v>901</v>
      </c>
    </row>
    <row r="228" spans="1:10">
      <c r="A228" t="s">
        <v>413</v>
      </c>
      <c r="B228">
        <v>457103</v>
      </c>
      <c r="C228" t="s">
        <v>704</v>
      </c>
      <c r="D228" t="s">
        <v>705</v>
      </c>
      <c r="E228" t="s">
        <v>710</v>
      </c>
      <c r="F228">
        <v>222</v>
      </c>
      <c r="G228" t="s">
        <v>704</v>
      </c>
      <c r="H228" t="s">
        <v>704</v>
      </c>
      <c r="I228" t="s">
        <v>707</v>
      </c>
      <c r="J228" t="s">
        <v>902</v>
      </c>
    </row>
    <row r="229" spans="1:10">
      <c r="A229" t="s">
        <v>413</v>
      </c>
      <c r="B229">
        <v>461806</v>
      </c>
      <c r="C229" t="s">
        <v>704</v>
      </c>
      <c r="D229" t="s">
        <v>705</v>
      </c>
      <c r="E229" t="s">
        <v>710</v>
      </c>
      <c r="F229">
        <v>222</v>
      </c>
      <c r="G229" t="s">
        <v>704</v>
      </c>
      <c r="H229" t="s">
        <v>704</v>
      </c>
      <c r="I229" t="s">
        <v>707</v>
      </c>
      <c r="J229" t="s">
        <v>903</v>
      </c>
    </row>
    <row r="230" spans="1:10">
      <c r="A230" t="s">
        <v>413</v>
      </c>
      <c r="B230">
        <v>462154</v>
      </c>
      <c r="C230" t="s">
        <v>704</v>
      </c>
      <c r="D230" t="s">
        <v>706</v>
      </c>
      <c r="E230" t="s">
        <v>685</v>
      </c>
      <c r="F230">
        <v>134</v>
      </c>
      <c r="G230" t="s">
        <v>704</v>
      </c>
      <c r="H230" t="s">
        <v>704</v>
      </c>
      <c r="I230" t="s">
        <v>707</v>
      </c>
      <c r="J230" t="s">
        <v>904</v>
      </c>
    </row>
    <row r="231" spans="1:10">
      <c r="A231" t="s">
        <v>413</v>
      </c>
      <c r="B231">
        <v>477442</v>
      </c>
      <c r="C231" t="s">
        <v>704</v>
      </c>
      <c r="D231" t="s">
        <v>706</v>
      </c>
      <c r="E231" t="s">
        <v>685</v>
      </c>
      <c r="F231">
        <v>222</v>
      </c>
      <c r="G231" t="s">
        <v>704</v>
      </c>
      <c r="H231" t="s">
        <v>704</v>
      </c>
      <c r="I231" t="s">
        <v>707</v>
      </c>
      <c r="J231" t="s">
        <v>905</v>
      </c>
    </row>
    <row r="232" spans="1:10">
      <c r="A232" t="s">
        <v>413</v>
      </c>
      <c r="B232">
        <v>479334</v>
      </c>
      <c r="C232" t="s">
        <v>704</v>
      </c>
      <c r="D232" t="s">
        <v>705</v>
      </c>
      <c r="E232" t="s">
        <v>710</v>
      </c>
      <c r="F232">
        <v>222</v>
      </c>
      <c r="G232" t="s">
        <v>704</v>
      </c>
      <c r="H232" t="s">
        <v>704</v>
      </c>
      <c r="I232" t="s">
        <v>707</v>
      </c>
      <c r="J232" t="s">
        <v>906</v>
      </c>
    </row>
    <row r="233" spans="1:10">
      <c r="A233" t="s">
        <v>412</v>
      </c>
      <c r="B233">
        <v>15156</v>
      </c>
      <c r="C233" t="s">
        <v>704</v>
      </c>
      <c r="D233" t="s">
        <v>705</v>
      </c>
      <c r="E233" t="s">
        <v>706</v>
      </c>
      <c r="F233" s="153">
        <v>233473</v>
      </c>
      <c r="G233" t="s">
        <v>704</v>
      </c>
      <c r="H233" t="s">
        <v>704</v>
      </c>
      <c r="I233" t="s">
        <v>707</v>
      </c>
      <c r="J233" t="s">
        <v>907</v>
      </c>
    </row>
    <row r="234" spans="1:10">
      <c r="A234" t="s">
        <v>411</v>
      </c>
      <c r="B234">
        <v>2644</v>
      </c>
      <c r="C234" t="s">
        <v>704</v>
      </c>
      <c r="D234" t="s">
        <v>705</v>
      </c>
      <c r="E234" t="s">
        <v>710</v>
      </c>
      <c r="F234">
        <v>222</v>
      </c>
      <c r="G234" t="s">
        <v>704</v>
      </c>
      <c r="H234" t="s">
        <v>704</v>
      </c>
      <c r="I234" t="s">
        <v>707</v>
      </c>
      <c r="J234" t="s">
        <v>908</v>
      </c>
    </row>
    <row r="235" spans="1:10">
      <c r="A235" t="s">
        <v>411</v>
      </c>
      <c r="B235">
        <v>17262</v>
      </c>
      <c r="C235" t="s">
        <v>704</v>
      </c>
      <c r="D235" t="s">
        <v>705</v>
      </c>
      <c r="E235" t="s">
        <v>710</v>
      </c>
      <c r="F235">
        <v>123</v>
      </c>
      <c r="G235" t="s">
        <v>704</v>
      </c>
      <c r="H235" t="s">
        <v>704</v>
      </c>
      <c r="I235" t="s">
        <v>707</v>
      </c>
      <c r="J235" t="s">
        <v>909</v>
      </c>
    </row>
    <row r="236" spans="1:10">
      <c r="A236" t="s">
        <v>411</v>
      </c>
      <c r="B236">
        <v>34998</v>
      </c>
      <c r="C236" t="s">
        <v>704</v>
      </c>
      <c r="D236" t="s">
        <v>705</v>
      </c>
      <c r="E236" t="s">
        <v>710</v>
      </c>
      <c r="F236">
        <v>222</v>
      </c>
      <c r="G236" t="s">
        <v>704</v>
      </c>
      <c r="H236" t="s">
        <v>704</v>
      </c>
      <c r="I236" t="s">
        <v>707</v>
      </c>
      <c r="J236" t="s">
        <v>910</v>
      </c>
    </row>
    <row r="237" spans="1:10">
      <c r="A237" t="s">
        <v>411</v>
      </c>
      <c r="B237">
        <v>63101</v>
      </c>
      <c r="C237" t="s">
        <v>704</v>
      </c>
      <c r="D237" t="s">
        <v>706</v>
      </c>
      <c r="E237" t="s">
        <v>685</v>
      </c>
      <c r="F237">
        <v>222</v>
      </c>
      <c r="G237" t="s">
        <v>704</v>
      </c>
      <c r="H237" t="s">
        <v>704</v>
      </c>
      <c r="I237" t="s">
        <v>707</v>
      </c>
      <c r="J237" t="s">
        <v>911</v>
      </c>
    </row>
    <row r="238" spans="1:10">
      <c r="A238" t="s">
        <v>411</v>
      </c>
      <c r="B238">
        <v>77661</v>
      </c>
      <c r="C238" t="s">
        <v>704</v>
      </c>
      <c r="D238" t="s">
        <v>705</v>
      </c>
      <c r="E238" t="s">
        <v>710</v>
      </c>
      <c r="F238">
        <v>105</v>
      </c>
      <c r="G238" t="s">
        <v>704</v>
      </c>
      <c r="H238" t="s">
        <v>704</v>
      </c>
      <c r="I238" t="s">
        <v>707</v>
      </c>
      <c r="J238" t="s">
        <v>912</v>
      </c>
    </row>
    <row r="239" spans="1:10">
      <c r="A239" t="s">
        <v>411</v>
      </c>
      <c r="B239">
        <v>90844</v>
      </c>
      <c r="C239" t="s">
        <v>704</v>
      </c>
      <c r="D239" t="s">
        <v>706</v>
      </c>
      <c r="E239" t="s">
        <v>685</v>
      </c>
      <c r="F239">
        <v>222</v>
      </c>
      <c r="G239" t="s">
        <v>704</v>
      </c>
      <c r="H239" t="s">
        <v>704</v>
      </c>
      <c r="I239" t="s">
        <v>707</v>
      </c>
      <c r="J239" t="s">
        <v>913</v>
      </c>
    </row>
    <row r="240" spans="1:10">
      <c r="A240" t="s">
        <v>386</v>
      </c>
      <c r="B240">
        <v>254</v>
      </c>
      <c r="C240" t="s">
        <v>704</v>
      </c>
      <c r="D240" t="s">
        <v>710</v>
      </c>
      <c r="E240" t="s">
        <v>705</v>
      </c>
      <c r="F240">
        <v>222</v>
      </c>
      <c r="G240" t="s">
        <v>704</v>
      </c>
      <c r="H240" t="s">
        <v>704</v>
      </c>
      <c r="I240" t="s">
        <v>707</v>
      </c>
      <c r="J240" t="s">
        <v>914</v>
      </c>
    </row>
    <row r="241" spans="1:18">
      <c r="A241" t="s">
        <v>386</v>
      </c>
      <c r="B241">
        <v>360</v>
      </c>
      <c r="C241" t="s">
        <v>704</v>
      </c>
      <c r="D241" t="s">
        <v>706</v>
      </c>
      <c r="E241" t="s">
        <v>685</v>
      </c>
      <c r="F241">
        <v>222</v>
      </c>
      <c r="G241" t="s">
        <v>704</v>
      </c>
      <c r="H241" t="s">
        <v>704</v>
      </c>
      <c r="I241" t="s">
        <v>707</v>
      </c>
      <c r="J241" t="s">
        <v>915</v>
      </c>
    </row>
    <row r="242" spans="1:18">
      <c r="A242" t="s">
        <v>386</v>
      </c>
      <c r="B242">
        <v>604</v>
      </c>
      <c r="C242" t="s">
        <v>704</v>
      </c>
      <c r="D242" t="s">
        <v>710</v>
      </c>
      <c r="E242" t="s">
        <v>705</v>
      </c>
      <c r="F242">
        <v>100</v>
      </c>
      <c r="G242" t="s">
        <v>704</v>
      </c>
      <c r="H242" t="s">
        <v>704</v>
      </c>
      <c r="I242" t="s">
        <v>707</v>
      </c>
      <c r="J242" t="s">
        <v>916</v>
      </c>
    </row>
    <row r="243" spans="1:18">
      <c r="A243" t="s">
        <v>339</v>
      </c>
      <c r="B243">
        <v>699</v>
      </c>
      <c r="C243" t="s">
        <v>704</v>
      </c>
      <c r="D243" t="s">
        <v>710</v>
      </c>
      <c r="E243" t="s">
        <v>705</v>
      </c>
      <c r="F243">
        <v>222</v>
      </c>
      <c r="G243" t="s">
        <v>704</v>
      </c>
      <c r="H243" t="s">
        <v>704</v>
      </c>
      <c r="I243" t="s">
        <v>707</v>
      </c>
      <c r="J243" t="s">
        <v>917</v>
      </c>
      <c r="R243">
        <v>0</v>
      </c>
    </row>
    <row r="244" spans="1:18">
      <c r="A244" t="s">
        <v>339</v>
      </c>
      <c r="B244">
        <v>4691</v>
      </c>
      <c r="C244" t="s">
        <v>704</v>
      </c>
      <c r="D244" t="s">
        <v>706</v>
      </c>
      <c r="E244" t="s">
        <v>710</v>
      </c>
      <c r="F244">
        <v>161</v>
      </c>
      <c r="G244" t="s">
        <v>704</v>
      </c>
      <c r="H244" t="s">
        <v>704</v>
      </c>
      <c r="I244" t="s">
        <v>707</v>
      </c>
      <c r="J244" t="s">
        <v>918</v>
      </c>
      <c r="R244">
        <v>1</v>
      </c>
    </row>
    <row r="245" spans="1:18">
      <c r="A245" t="s">
        <v>339</v>
      </c>
      <c r="B245">
        <v>5793</v>
      </c>
      <c r="C245" t="s">
        <v>704</v>
      </c>
      <c r="D245" t="s">
        <v>706</v>
      </c>
      <c r="E245" t="s">
        <v>685</v>
      </c>
      <c r="F245" s="153">
        <v>787488</v>
      </c>
      <c r="G245" t="s">
        <v>704</v>
      </c>
      <c r="H245" t="s">
        <v>704</v>
      </c>
      <c r="I245" t="s">
        <v>707</v>
      </c>
      <c r="J245" t="s">
        <v>919</v>
      </c>
    </row>
  </sheetData>
  <mergeCells count="1">
    <mergeCell ref="A1:T1"/>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Supp Table 1</vt:lpstr>
      <vt:lpstr>Supp Table 2</vt:lpstr>
      <vt:lpstr>Supp Table 3</vt:lpstr>
      <vt:lpstr>Supp Table 4</vt:lpstr>
      <vt:lpstr>Supp Table 5</vt:lpstr>
      <vt:lpstr>Supp Table 6</vt:lpstr>
    </vt:vector>
  </TitlesOfParts>
  <Company>CIG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 Marin</dc:creator>
  <cp:lastModifiedBy>Francesco</cp:lastModifiedBy>
  <dcterms:created xsi:type="dcterms:W3CDTF">2016-07-26T09:28:43Z</dcterms:created>
  <dcterms:modified xsi:type="dcterms:W3CDTF">2017-10-17T08:12:18Z</dcterms:modified>
</cp:coreProperties>
</file>