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11820" tabRatio="719"/>
  </bookViews>
  <sheets>
    <sheet name="Supplemental Table S3" sheetId="4" r:id="rId1"/>
  </sheets>
  <calcPr calcId="145621"/>
</workbook>
</file>

<file path=xl/calcChain.xml><?xml version="1.0" encoding="utf-8"?>
<calcChain xmlns="http://schemas.openxmlformats.org/spreadsheetml/2006/main">
  <c r="E3" i="4" l="1"/>
  <c r="E4" i="4" s="1"/>
  <c r="B3" i="4"/>
  <c r="B4" i="4" s="1"/>
  <c r="C2" i="4" s="1"/>
  <c r="D2" i="4" l="1"/>
  <c r="C3" i="4"/>
  <c r="D3" i="4" s="1"/>
  <c r="F3" i="4" s="1"/>
  <c r="C4" i="4" l="1"/>
  <c r="D4" i="4"/>
  <c r="F2" i="4"/>
  <c r="F4" i="4" s="1"/>
</calcChain>
</file>

<file path=xl/sharedStrings.xml><?xml version="1.0" encoding="utf-8"?>
<sst xmlns="http://schemas.openxmlformats.org/spreadsheetml/2006/main" count="12" uniqueCount="12">
  <si>
    <t>TACG population in coding regions</t>
  </si>
  <si>
    <t>expected proportions</t>
  </si>
  <si>
    <t>expected when sampling 188 sites</t>
  </si>
  <si>
    <t>observed (188 sites)</t>
  </si>
  <si>
    <t>((e-o)^2)/e)</t>
  </si>
  <si>
    <t>sum</t>
  </si>
  <si>
    <t>Calaculated value</t>
  </si>
  <si>
    <t>df</t>
  </si>
  <si>
    <t>Pv</t>
  </si>
  <si>
    <t>Amino acid change</t>
  </si>
  <si>
    <t>Tyr&gt;Cys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</si>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</sst>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B165" sqref="B165"/>
    </sheetView>
  </sheetViews>
  <sheetFormatPr defaultRowHeight="14.4" x14ac:dyDescent="0.3"/>
  <cols>
    <col min="1" max="1" width="23.44140625" bestFit="1" customWidth="1"/>
    <col min="2" max="2" width="32" bestFit="1" customWidth="1"/>
    <col min="3" max="3" width="20.44140625" bestFit="1" customWidth="1"/>
    <col min="4" max="4" width="31.88671875" bestFit="1" customWidth="1"/>
    <col min="5" max="5" width="19" bestFit="1" customWidth="1"/>
    <col min="6" max="6" width="12" bestFit="1" customWidth="1"/>
  </cols>
  <sheetData>
    <row r="1" spans="1:7" x14ac:dyDescent="0.25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 x14ac:dyDescent="0.25">
      <c r="A2" t="s">
        <v>10</v>
      </c>
      <c r="B2">
        <v>5707</v>
      </c>
      <c r="C2">
        <f>B2/B4</f>
        <v>0.45333227420764161</v>
      </c>
      <c r="D2">
        <f>C2*188</f>
        <v>85.22646755103662</v>
      </c>
      <c r="E2">
        <v>134</v>
      </c>
      <c r="F2">
        <f>((D2-E2)^2)/D2</f>
        <v>27.912191316923227</v>
      </c>
    </row>
    <row r="3" spans="1:7" x14ac:dyDescent="0.25">
      <c r="A3" t="s">
        <v>11</v>
      </c>
      <c r="B3">
        <f>2947+3935</f>
        <v>6882</v>
      </c>
      <c r="C3">
        <f>B3/B4</f>
        <v>0.54666772579235845</v>
      </c>
      <c r="D3">
        <f t="shared" ref="D3" si="0">C3*188</f>
        <v>102.77353244896339</v>
      </c>
      <c r="E3">
        <f>26+25+3</f>
        <v>54</v>
      </c>
      <c r="F3">
        <f>((D3-E3)^2)/D3</f>
        <v>23.146596315850179</v>
      </c>
    </row>
    <row r="4" spans="1:7" x14ac:dyDescent="0.25">
      <c r="A4" t="s">
        <v>5</v>
      </c>
      <c r="B4">
        <f>SUM(B2:B3)</f>
        <v>12589</v>
      </c>
      <c r="C4">
        <f>SUM(C2:C3)</f>
        <v>1</v>
      </c>
      <c r="D4">
        <f>SUM(D2:D3)</f>
        <v>188</v>
      </c>
      <c r="E4">
        <f>SUM(E2:E3)</f>
        <v>188</v>
      </c>
      <c r="F4" s="1">
        <f>SUM(F2:F3)</f>
        <v>51.058787632773402</v>
      </c>
      <c r="G4" s="1" t="s">
        <v>6</v>
      </c>
    </row>
    <row r="5" spans="1:7" x14ac:dyDescent="0.25">
      <c r="F5" s="1">
        <v>1</v>
      </c>
      <c r="G5" s="1" t="s">
        <v>7</v>
      </c>
    </row>
    <row r="6" spans="1:7" x14ac:dyDescent="0.25">
      <c r="F6" s="2">
        <v>1.3531E-12</v>
      </c>
      <c r="G6" s="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Supplemental Table S3</vt:lpstr>
    </vt:vector>
  </TitlesOfParts>
  <Company>Weizmann Institute of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danbary</dc:creator>
  <cp:lastModifiedBy>Dan BY</cp:lastModifiedBy>
  <dcterms:created xsi:type="dcterms:W3CDTF">2016-11-21T11:15:16Z</dcterms:created>
  <dcterms:modified xsi:type="dcterms:W3CDTF">2017-07-20T13:20:54Z</dcterms:modified>
</cp:coreProperties>
</file>