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430"/>
  <workbookPr date1904="1" showInkAnnotation="0" autoCompressPictures="0"/>
  <bookViews>
    <workbookView xWindow="4860" yWindow="5400" windowWidth="25600" windowHeight="16060" tabRatio="500" activeTab="1"/>
  </bookViews>
  <sheets>
    <sheet name="DNA and CCF" sheetId="2" r:id="rId1"/>
    <sheet name="RNA and CCF" sheetId="3" r:id="rId2"/>
  </sheets>
  <definedNames>
    <definedName name="_xlnm.Print_Area" localSheetId="0">'DNA and CCF'!$H$9:$O$43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" i="3" l="1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B7" i="3"/>
</calcChain>
</file>

<file path=xl/sharedStrings.xml><?xml version="1.0" encoding="utf-8"?>
<sst xmlns="http://schemas.openxmlformats.org/spreadsheetml/2006/main" count="103" uniqueCount="92">
  <si>
    <t>URGCP</t>
    <phoneticPr fontId="1" type="noConversion"/>
  </si>
  <si>
    <t>OR2L13</t>
    <phoneticPr fontId="1" type="noConversion"/>
  </si>
  <si>
    <t>WNK1</t>
    <phoneticPr fontId="1" type="noConversion"/>
  </si>
  <si>
    <t>PCDH17</t>
    <phoneticPr fontId="1" type="noConversion"/>
  </si>
  <si>
    <t>del13</t>
    <phoneticPr fontId="1" type="noConversion"/>
  </si>
  <si>
    <t>del11</t>
    <phoneticPr fontId="1" type="noConversion"/>
  </si>
  <si>
    <t>del6</t>
    <phoneticPr fontId="1" type="noConversion"/>
  </si>
  <si>
    <t>CCF</t>
    <phoneticPr fontId="1" type="noConversion"/>
  </si>
  <si>
    <t>Mutation call with RNA</t>
    <phoneticPr fontId="1" type="noConversion"/>
  </si>
  <si>
    <t>LCP1 SNP 13 CLL371.1AL7, del(13q)</t>
    <phoneticPr fontId="1" type="noConversion"/>
  </si>
  <si>
    <t>BIRC3 SNP 11 CLL372.1AL7, del(11q)</t>
    <phoneticPr fontId="1" type="noConversion"/>
  </si>
  <si>
    <t>PICALM SNP 11 CLL373.1AL7, del(11q)</t>
    <phoneticPr fontId="1" type="noConversion"/>
  </si>
  <si>
    <t>USP28 SNP 11 CLL374.1AL7, del(11q)</t>
    <phoneticPr fontId="1" type="noConversion"/>
  </si>
  <si>
    <t>CEP57 SNP 11 CLL376.1AL7, del(11q)</t>
    <phoneticPr fontId="1" type="noConversion"/>
  </si>
  <si>
    <t>FAM76B SNP 11 CLL377.1AL7, del(11q)</t>
    <phoneticPr fontId="1" type="noConversion"/>
  </si>
  <si>
    <t>CCDC18</t>
    <phoneticPr fontId="1" type="noConversion"/>
  </si>
  <si>
    <t>MYD88</t>
    <phoneticPr fontId="1" type="noConversion"/>
  </si>
  <si>
    <t>SVEP1</t>
    <phoneticPr fontId="1" type="noConversion"/>
  </si>
  <si>
    <t>SLC25A45</t>
    <phoneticPr fontId="1" type="noConversion"/>
  </si>
  <si>
    <t>ATM</t>
    <phoneticPr fontId="1" type="noConversion"/>
  </si>
  <si>
    <t>FMNL3</t>
    <phoneticPr fontId="1" type="noConversion"/>
  </si>
  <si>
    <t>PARPBP</t>
    <phoneticPr fontId="1" type="noConversion"/>
  </si>
  <si>
    <t>PCDH17</t>
    <phoneticPr fontId="1" type="noConversion"/>
  </si>
  <si>
    <t>TLN2</t>
    <phoneticPr fontId="1" type="noConversion"/>
  </si>
  <si>
    <t>KLHL25</t>
    <phoneticPr fontId="1" type="noConversion"/>
  </si>
  <si>
    <t>KCNJ6</t>
    <phoneticPr fontId="1" type="noConversion"/>
  </si>
  <si>
    <t>MTOR</t>
    <phoneticPr fontId="1" type="noConversion"/>
  </si>
  <si>
    <t>IFNAR2</t>
    <phoneticPr fontId="1" type="noConversion"/>
  </si>
  <si>
    <t>ARHGEF10</t>
    <phoneticPr fontId="1" type="noConversion"/>
  </si>
  <si>
    <t>KCNJ5</t>
    <phoneticPr fontId="1" type="noConversion"/>
  </si>
  <si>
    <t>KDR</t>
    <phoneticPr fontId="1" type="noConversion"/>
  </si>
  <si>
    <t>PRKCQ</t>
    <phoneticPr fontId="1" type="noConversion"/>
  </si>
  <si>
    <t>LCP1</t>
    <phoneticPr fontId="1" type="noConversion"/>
  </si>
  <si>
    <t>TTN</t>
    <phoneticPr fontId="1" type="noConversion"/>
  </si>
  <si>
    <t>MED27</t>
    <phoneticPr fontId="1" type="noConversion"/>
  </si>
  <si>
    <t>WNK1</t>
    <phoneticPr fontId="1" type="noConversion"/>
  </si>
  <si>
    <t>SF3B1</t>
    <phoneticPr fontId="1" type="noConversion"/>
  </si>
  <si>
    <t>PTPN11</t>
    <phoneticPr fontId="1" type="noConversion"/>
  </si>
  <si>
    <t>PHC3</t>
    <phoneticPr fontId="1" type="noConversion"/>
  </si>
  <si>
    <t>CCF</t>
    <phoneticPr fontId="1" type="noConversion"/>
  </si>
  <si>
    <t>IGSF</t>
    <phoneticPr fontId="1" type="noConversion"/>
  </si>
  <si>
    <t>ZNF384</t>
    <phoneticPr fontId="1" type="noConversion"/>
  </si>
  <si>
    <t>USP44</t>
    <phoneticPr fontId="1" type="noConversion"/>
  </si>
  <si>
    <t>SPOP</t>
    <phoneticPr fontId="1" type="noConversion"/>
  </si>
  <si>
    <t>ZNF791</t>
    <phoneticPr fontId="1" type="noConversion"/>
  </si>
  <si>
    <t>SF3B1</t>
    <phoneticPr fontId="1" type="noConversion"/>
  </si>
  <si>
    <t>ZDHHC3</t>
    <phoneticPr fontId="1" type="noConversion"/>
  </si>
  <si>
    <t>KIAA1109</t>
    <phoneticPr fontId="1" type="noConversion"/>
  </si>
  <si>
    <t>ITPKB</t>
    <phoneticPr fontId="1" type="noConversion"/>
  </si>
  <si>
    <t>KMT2D (MLL)</t>
    <phoneticPr fontId="1" type="noConversion"/>
  </si>
  <si>
    <t>EOMES</t>
    <phoneticPr fontId="1" type="noConversion"/>
  </si>
  <si>
    <t>DNA2</t>
    <phoneticPr fontId="1" type="noConversion"/>
  </si>
  <si>
    <t>PRICKLE1</t>
    <phoneticPr fontId="1" type="noConversion"/>
  </si>
  <si>
    <t>PTPRT</t>
    <phoneticPr fontId="1" type="noConversion"/>
  </si>
  <si>
    <t>CENPE</t>
    <phoneticPr fontId="1" type="noConversion"/>
  </si>
  <si>
    <t>CADPS2</t>
    <phoneticPr fontId="1" type="noConversion"/>
  </si>
  <si>
    <t>PAPOLA</t>
    <phoneticPr fontId="1" type="noConversion"/>
  </si>
  <si>
    <t>PPP1CC</t>
    <phoneticPr fontId="1" type="noConversion"/>
  </si>
  <si>
    <t>DCLK1</t>
    <phoneticPr fontId="1" type="noConversion"/>
  </si>
  <si>
    <t>SERPINB2</t>
    <phoneticPr fontId="1" type="noConversion"/>
  </si>
  <si>
    <t>PLCL1</t>
    <phoneticPr fontId="1" type="noConversion"/>
  </si>
  <si>
    <t>MYH1</t>
    <phoneticPr fontId="1" type="noConversion"/>
  </si>
  <si>
    <t>SMEK1</t>
    <phoneticPr fontId="1" type="noConversion"/>
  </si>
  <si>
    <t>TP53</t>
    <phoneticPr fontId="1" type="noConversion"/>
  </si>
  <si>
    <t>IL12RB2</t>
    <phoneticPr fontId="1" type="noConversion"/>
  </si>
  <si>
    <t>F9</t>
    <phoneticPr fontId="1" type="noConversion"/>
  </si>
  <si>
    <t>DDX3X</t>
    <phoneticPr fontId="1" type="noConversion"/>
  </si>
  <si>
    <t>del17</t>
    <phoneticPr fontId="1" type="noConversion"/>
  </si>
  <si>
    <t>CACNA15</t>
    <phoneticPr fontId="1" type="noConversion"/>
  </si>
  <si>
    <t>SGCG</t>
    <phoneticPr fontId="1" type="noConversion"/>
  </si>
  <si>
    <t>SF3B1</t>
    <phoneticPr fontId="1" type="noConversion"/>
  </si>
  <si>
    <t>ZDHHC3</t>
    <phoneticPr fontId="1" type="noConversion"/>
  </si>
  <si>
    <t>TRIL</t>
    <phoneticPr fontId="1" type="noConversion"/>
  </si>
  <si>
    <t>GPR87</t>
    <phoneticPr fontId="1" type="noConversion"/>
  </si>
  <si>
    <t>SPOP</t>
    <phoneticPr fontId="1" type="noConversion"/>
  </si>
  <si>
    <t>IGSF3</t>
    <phoneticPr fontId="1" type="noConversion"/>
  </si>
  <si>
    <t>MLL2</t>
    <phoneticPr fontId="1" type="noConversion"/>
  </si>
  <si>
    <t>CUX2</t>
    <phoneticPr fontId="1" type="noConversion"/>
  </si>
  <si>
    <t>PURG</t>
    <phoneticPr fontId="1" type="noConversion"/>
  </si>
  <si>
    <t>UBC</t>
    <phoneticPr fontId="1" type="noConversion"/>
  </si>
  <si>
    <t>PTPN11</t>
    <phoneticPr fontId="1" type="noConversion"/>
  </si>
  <si>
    <t>CASS4</t>
    <phoneticPr fontId="1" type="noConversion"/>
  </si>
  <si>
    <t>TSPAN7</t>
    <phoneticPr fontId="1" type="noConversion"/>
  </si>
  <si>
    <t>MEGF10</t>
    <phoneticPr fontId="1" type="noConversion"/>
  </si>
  <si>
    <t>LNPEP</t>
    <phoneticPr fontId="1" type="noConversion"/>
  </si>
  <si>
    <t>TP53</t>
    <phoneticPr fontId="1" type="noConversion"/>
  </si>
  <si>
    <t>PHC3</t>
    <phoneticPr fontId="1" type="noConversion"/>
  </si>
  <si>
    <t>OGDHL</t>
    <phoneticPr fontId="1" type="noConversion"/>
  </si>
  <si>
    <t>TRPM3</t>
    <phoneticPr fontId="1" type="noConversion"/>
  </si>
  <si>
    <t>Gene name</t>
  </si>
  <si>
    <t>Single cell DNA analysis</t>
  </si>
  <si>
    <t xml:space="preserve">Table 3. Frequency of genetic alterations determined from single-cell DNA and RNA analysis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</si>
</sst>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Verdana"/>
    </font>
    <font>
      <sz val="8"/>
      <name val="Verdana"/>
    </font>
    <font>
      <u/>
      <sz val="10"/>
      <color theme="10"/>
      <name val="Verdana"/>
    </font>
    <font>
      <u/>
      <sz val="10"/>
      <color theme="11"/>
      <name val="Verdana"/>
    </font>
    <font>
      <sz val="12"/>
      <name val="Times New Roman"/>
    </font>
    <font>
      <b/>
      <sz val="12"/>
      <name val="Times New Roman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colors>
    <mruColors>
      <color rgb="FF208C09"/>
      <color rgb="FF3EF3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sqref="A1:F1"/>
    </sheetView>
  </sheetViews>
  <sheetFormatPr baseColWidth="10" defaultRowHeight="13" x14ac:dyDescent="0"/>
  <cols>
    <col min="3" max="3" width="19.42578125" customWidth="1"/>
    <col min="6" max="6" width="12.140625" customWidth="1"/>
  </cols>
  <sheetData>
    <row r="1" spans="1:6" ht="29" customHeight="1">
      <c r="A1" s="5" t="s">
        <v>91</v>
      </c>
      <c r="B1" s="5"/>
      <c r="C1" s="5"/>
      <c r="D1" s="6"/>
      <c r="E1" s="6"/>
      <c r="F1" s="6"/>
    </row>
    <row r="2" spans="1:6" ht="15">
      <c r="A2" s="2" t="s">
        <v>89</v>
      </c>
      <c r="B2" s="2" t="s">
        <v>7</v>
      </c>
      <c r="C2" s="2" t="s">
        <v>90</v>
      </c>
    </row>
    <row r="3" spans="1:6" ht="15">
      <c r="A3" s="1" t="s">
        <v>28</v>
      </c>
      <c r="B3" s="1">
        <v>0.64</v>
      </c>
      <c r="C3" s="1">
        <v>0.71300970873786407</v>
      </c>
    </row>
    <row r="4" spans="1:6" ht="15">
      <c r="A4" s="1" t="s">
        <v>19</v>
      </c>
      <c r="B4" s="1">
        <v>0.83</v>
      </c>
      <c r="C4" s="1">
        <v>1</v>
      </c>
    </row>
    <row r="5" spans="1:6" ht="15">
      <c r="A5" s="1" t="s">
        <v>68</v>
      </c>
      <c r="B5" s="1">
        <v>1</v>
      </c>
      <c r="C5" s="1">
        <v>0.64035087719298245</v>
      </c>
    </row>
    <row r="6" spans="1:6" ht="15">
      <c r="A6" s="1" t="s">
        <v>55</v>
      </c>
      <c r="B6" s="1">
        <v>0.85</v>
      </c>
      <c r="C6" s="1">
        <v>1.0306122448979591</v>
      </c>
    </row>
    <row r="7" spans="1:6" ht="15">
      <c r="A7" s="1" t="s">
        <v>81</v>
      </c>
      <c r="B7" s="1">
        <v>0.26</v>
      </c>
      <c r="C7" s="1">
        <v>0.22222222222222221</v>
      </c>
    </row>
    <row r="8" spans="1:6" ht="15">
      <c r="A8" s="1" t="s">
        <v>15</v>
      </c>
      <c r="B8" s="1">
        <v>1</v>
      </c>
      <c r="C8" s="1">
        <v>1</v>
      </c>
    </row>
    <row r="9" spans="1:6" ht="15">
      <c r="A9" s="1" t="s">
        <v>54</v>
      </c>
      <c r="B9" s="1">
        <v>0.96</v>
      </c>
      <c r="C9" s="1">
        <v>0.84782608695652173</v>
      </c>
    </row>
    <row r="10" spans="1:6" ht="15">
      <c r="A10" s="1" t="s">
        <v>77</v>
      </c>
      <c r="B10" s="1">
        <v>0.77</v>
      </c>
      <c r="C10" s="1">
        <v>0.88888888888888884</v>
      </c>
    </row>
    <row r="11" spans="1:6" ht="15">
      <c r="A11" s="1" t="s">
        <v>58</v>
      </c>
      <c r="B11" s="1">
        <v>0.82</v>
      </c>
      <c r="C11" s="1">
        <v>1</v>
      </c>
    </row>
    <row r="12" spans="1:6" ht="15">
      <c r="A12" s="1" t="s">
        <v>66</v>
      </c>
      <c r="B12" s="1">
        <v>1</v>
      </c>
      <c r="C12" s="1">
        <v>1</v>
      </c>
    </row>
    <row r="13" spans="1:6" ht="15">
      <c r="A13" s="1" t="s">
        <v>51</v>
      </c>
      <c r="B13" s="1">
        <v>1</v>
      </c>
      <c r="C13" s="1">
        <v>1</v>
      </c>
    </row>
    <row r="14" spans="1:6" ht="15">
      <c r="A14" s="1" t="s">
        <v>50</v>
      </c>
      <c r="B14" s="1">
        <v>1</v>
      </c>
      <c r="C14" s="1">
        <v>0.97029702970297027</v>
      </c>
    </row>
    <row r="15" spans="1:6" ht="15">
      <c r="A15" s="1" t="s">
        <v>65</v>
      </c>
      <c r="B15" s="3">
        <v>0.19</v>
      </c>
      <c r="C15" s="1">
        <v>0.10666666666666666</v>
      </c>
    </row>
    <row r="16" spans="1:6" ht="15">
      <c r="A16" s="1" t="s">
        <v>20</v>
      </c>
      <c r="B16" s="1">
        <v>0.94</v>
      </c>
      <c r="C16" s="1">
        <v>0.90196078431372551</v>
      </c>
    </row>
    <row r="17" spans="1:3" ht="15">
      <c r="A17" s="1" t="s">
        <v>73</v>
      </c>
      <c r="B17" s="1">
        <v>0.94</v>
      </c>
      <c r="C17" s="1">
        <v>0.57971014492753625</v>
      </c>
    </row>
    <row r="18" spans="1:3" ht="15">
      <c r="A18" s="1" t="s">
        <v>27</v>
      </c>
      <c r="B18" s="1">
        <v>0.73</v>
      </c>
      <c r="C18" s="1">
        <v>0.66</v>
      </c>
    </row>
    <row r="19" spans="1:3" ht="15">
      <c r="A19" s="1" t="s">
        <v>75</v>
      </c>
      <c r="B19" s="1">
        <v>1</v>
      </c>
      <c r="C19" s="1">
        <v>0.39490445859872614</v>
      </c>
    </row>
    <row r="20" spans="1:3" ht="15">
      <c r="A20" s="1" t="s">
        <v>64</v>
      </c>
      <c r="B20" s="1">
        <v>0.18</v>
      </c>
      <c r="C20" s="1">
        <v>0.12631578947368421</v>
      </c>
    </row>
    <row r="21" spans="1:3" ht="15">
      <c r="A21" s="1" t="s">
        <v>29</v>
      </c>
      <c r="B21" s="1">
        <v>0.55000000000000004</v>
      </c>
      <c r="C21" s="1">
        <v>0.61615384615384605</v>
      </c>
    </row>
    <row r="22" spans="1:3" ht="15">
      <c r="A22" s="1" t="s">
        <v>25</v>
      </c>
      <c r="B22" s="1">
        <v>0.84</v>
      </c>
      <c r="C22" s="1">
        <v>0.85371428571428565</v>
      </c>
    </row>
    <row r="23" spans="1:3" ht="15">
      <c r="A23" s="1" t="s">
        <v>30</v>
      </c>
      <c r="B23" s="1">
        <v>0.18</v>
      </c>
      <c r="C23" s="1">
        <v>0.20719424460431654</v>
      </c>
    </row>
    <row r="24" spans="1:3" ht="15">
      <c r="A24" s="1" t="s">
        <v>47</v>
      </c>
      <c r="B24" s="1">
        <v>0.99</v>
      </c>
      <c r="C24" s="1">
        <v>0.75652173913043474</v>
      </c>
    </row>
    <row r="25" spans="1:3" ht="15">
      <c r="A25" s="1" t="s">
        <v>24</v>
      </c>
      <c r="B25" s="1">
        <v>0.86</v>
      </c>
      <c r="C25" s="1">
        <v>0.85820895522388063</v>
      </c>
    </row>
    <row r="26" spans="1:3" ht="15">
      <c r="A26" s="1" t="s">
        <v>32</v>
      </c>
      <c r="B26" s="1">
        <v>0.22</v>
      </c>
      <c r="C26" s="1">
        <v>0.28000000000000003</v>
      </c>
    </row>
    <row r="27" spans="1:3" ht="15">
      <c r="A27" s="1" t="s">
        <v>84</v>
      </c>
      <c r="B27" s="1">
        <v>0.8</v>
      </c>
      <c r="C27" s="1">
        <v>0.86991869918699183</v>
      </c>
    </row>
    <row r="28" spans="1:3" ht="15">
      <c r="A28" s="1" t="s">
        <v>83</v>
      </c>
      <c r="B28" s="1">
        <v>0.84</v>
      </c>
      <c r="C28" s="1">
        <v>1</v>
      </c>
    </row>
    <row r="29" spans="1:3" ht="15">
      <c r="A29" s="1" t="s">
        <v>76</v>
      </c>
      <c r="B29" s="1">
        <v>1</v>
      </c>
      <c r="C29" s="1">
        <v>1</v>
      </c>
    </row>
    <row r="30" spans="1:3" ht="15">
      <c r="A30" s="1" t="s">
        <v>26</v>
      </c>
      <c r="B30" s="1">
        <v>0.74</v>
      </c>
      <c r="C30" s="1">
        <v>0.71217391304347821</v>
      </c>
    </row>
    <row r="31" spans="1:3" ht="15">
      <c r="A31" s="1" t="s">
        <v>16</v>
      </c>
      <c r="B31" s="1">
        <v>1</v>
      </c>
      <c r="C31" s="1">
        <v>1</v>
      </c>
    </row>
    <row r="32" spans="1:3" ht="15">
      <c r="A32" s="1" t="s">
        <v>61</v>
      </c>
      <c r="B32" s="1">
        <v>0.78</v>
      </c>
      <c r="C32" s="1">
        <v>0.70285714285714285</v>
      </c>
    </row>
    <row r="33" spans="1:3" ht="15">
      <c r="A33" s="1" t="s">
        <v>87</v>
      </c>
      <c r="B33" s="1">
        <v>0.28000000000000003</v>
      </c>
      <c r="C33" s="1">
        <v>0.31000000000000005</v>
      </c>
    </row>
    <row r="34" spans="1:3" ht="15">
      <c r="A34" s="1" t="s">
        <v>1</v>
      </c>
      <c r="B34" s="1">
        <v>0.34</v>
      </c>
      <c r="C34" s="1">
        <v>0.25</v>
      </c>
    </row>
    <row r="35" spans="1:3" ht="15">
      <c r="A35" s="1" t="s">
        <v>56</v>
      </c>
      <c r="B35" s="1">
        <v>0.85</v>
      </c>
      <c r="C35" s="1">
        <v>0.78823529411764703</v>
      </c>
    </row>
    <row r="36" spans="1:3" ht="15">
      <c r="A36" s="1" t="s">
        <v>21</v>
      </c>
      <c r="B36" s="1">
        <v>1</v>
      </c>
      <c r="C36" s="1">
        <v>0.89937106918238996</v>
      </c>
    </row>
    <row r="37" spans="1:3" ht="15">
      <c r="A37" s="1" t="s">
        <v>22</v>
      </c>
      <c r="B37" s="1">
        <v>0.82</v>
      </c>
      <c r="C37" s="1">
        <v>1</v>
      </c>
    </row>
    <row r="38" spans="1:3" ht="15">
      <c r="A38" s="1" t="s">
        <v>3</v>
      </c>
      <c r="B38" s="1">
        <v>1</v>
      </c>
      <c r="C38" s="1">
        <v>1</v>
      </c>
    </row>
    <row r="39" spans="1:3" ht="15">
      <c r="A39" s="1" t="s">
        <v>86</v>
      </c>
      <c r="B39" s="1">
        <v>0.4</v>
      </c>
      <c r="C39" s="1">
        <v>0.33043478260869569</v>
      </c>
    </row>
    <row r="40" spans="1:3" ht="15">
      <c r="A40" s="1" t="s">
        <v>60</v>
      </c>
      <c r="B40" s="1">
        <v>0.79</v>
      </c>
      <c r="C40" s="1">
        <v>0.8125</v>
      </c>
    </row>
    <row r="41" spans="1:3" ht="15">
      <c r="A41" s="1" t="s">
        <v>57</v>
      </c>
      <c r="B41" s="1">
        <v>0.84</v>
      </c>
      <c r="C41" s="1">
        <v>1</v>
      </c>
    </row>
    <row r="42" spans="1:3" ht="15">
      <c r="A42" s="1" t="s">
        <v>52</v>
      </c>
      <c r="B42" s="1">
        <v>1</v>
      </c>
      <c r="C42" s="1">
        <v>1</v>
      </c>
    </row>
    <row r="43" spans="1:3" ht="15">
      <c r="A43" s="1" t="s">
        <v>31</v>
      </c>
      <c r="B43" s="1">
        <v>0.21</v>
      </c>
      <c r="C43" s="1">
        <v>7.8260869565217384E-2</v>
      </c>
    </row>
    <row r="44" spans="1:3" ht="15">
      <c r="A44" s="1" t="s">
        <v>80</v>
      </c>
      <c r="B44" s="1">
        <v>0.36</v>
      </c>
      <c r="C44" s="1">
        <v>0.2231404958677686</v>
      </c>
    </row>
    <row r="45" spans="1:3" ht="15">
      <c r="A45" s="1" t="s">
        <v>53</v>
      </c>
      <c r="B45" s="1">
        <v>1</v>
      </c>
      <c r="C45" s="1">
        <v>0.89215686274509809</v>
      </c>
    </row>
    <row r="46" spans="1:3" ht="15">
      <c r="A46" s="1" t="s">
        <v>78</v>
      </c>
      <c r="B46" s="1">
        <v>0.53</v>
      </c>
      <c r="C46" s="1">
        <v>0.57352941176470584</v>
      </c>
    </row>
    <row r="47" spans="1:3" ht="15">
      <c r="A47" s="1" t="s">
        <v>59</v>
      </c>
      <c r="B47" s="1">
        <v>0.82</v>
      </c>
      <c r="C47" s="1">
        <v>1</v>
      </c>
    </row>
    <row r="48" spans="1:3" ht="15">
      <c r="A48" s="1" t="s">
        <v>70</v>
      </c>
      <c r="B48" s="1">
        <v>0.87</v>
      </c>
      <c r="C48" s="1">
        <v>0.87128712871287128</v>
      </c>
    </row>
    <row r="49" spans="1:3" ht="15">
      <c r="A49" s="1" t="s">
        <v>70</v>
      </c>
      <c r="B49" s="1">
        <v>0.17</v>
      </c>
      <c r="C49" s="1">
        <v>0.20967741935483872</v>
      </c>
    </row>
    <row r="50" spans="1:3" ht="15">
      <c r="A50" s="1" t="s">
        <v>69</v>
      </c>
      <c r="B50" s="1">
        <v>1</v>
      </c>
      <c r="C50" s="1">
        <v>0.85263157894736841</v>
      </c>
    </row>
    <row r="51" spans="1:3" ht="15">
      <c r="A51" s="1" t="s">
        <v>18</v>
      </c>
      <c r="B51" s="1">
        <v>1</v>
      </c>
      <c r="C51" s="1">
        <v>1</v>
      </c>
    </row>
    <row r="52" spans="1:3" ht="15">
      <c r="A52" s="1" t="s">
        <v>62</v>
      </c>
      <c r="B52" s="1">
        <v>0.38</v>
      </c>
      <c r="C52" s="1">
        <v>0.6825</v>
      </c>
    </row>
    <row r="53" spans="1:3" ht="15">
      <c r="A53" s="1" t="s">
        <v>74</v>
      </c>
      <c r="B53" s="1">
        <v>0.73</v>
      </c>
      <c r="C53" s="1">
        <v>0.67479674796747968</v>
      </c>
    </row>
    <row r="54" spans="1:3" ht="15">
      <c r="A54" s="1" t="s">
        <v>17</v>
      </c>
      <c r="B54" s="1">
        <v>1</v>
      </c>
      <c r="C54" s="1">
        <v>1</v>
      </c>
    </row>
    <row r="55" spans="1:3" ht="15">
      <c r="A55" s="1" t="s">
        <v>23</v>
      </c>
      <c r="B55" s="1">
        <v>0.88</v>
      </c>
      <c r="C55" s="1">
        <v>0.97222222222222221</v>
      </c>
    </row>
    <row r="56" spans="1:3" ht="15">
      <c r="A56" s="1" t="s">
        <v>63</v>
      </c>
      <c r="B56" s="1">
        <v>0.16</v>
      </c>
      <c r="C56" s="1">
        <v>0.16</v>
      </c>
    </row>
    <row r="57" spans="1:3" ht="15">
      <c r="A57" s="1" t="s">
        <v>85</v>
      </c>
      <c r="B57" s="1">
        <v>0.71</v>
      </c>
      <c r="C57" s="1">
        <v>1</v>
      </c>
    </row>
    <row r="58" spans="1:3" ht="15">
      <c r="A58" s="1" t="s">
        <v>72</v>
      </c>
      <c r="B58" s="1">
        <v>0.56999999999999995</v>
      </c>
      <c r="C58" s="1">
        <v>1</v>
      </c>
    </row>
    <row r="59" spans="1:3" ht="15">
      <c r="A59" s="1" t="s">
        <v>88</v>
      </c>
      <c r="B59" s="1">
        <v>0.23</v>
      </c>
      <c r="C59" s="1">
        <v>0.35555555555555557</v>
      </c>
    </row>
    <row r="60" spans="1:3" ht="15">
      <c r="A60" s="1" t="s">
        <v>82</v>
      </c>
      <c r="B60" s="1">
        <v>0.95</v>
      </c>
      <c r="C60" s="1">
        <v>0.94392523364485981</v>
      </c>
    </row>
    <row r="61" spans="1:3" ht="15">
      <c r="A61" s="1" t="s">
        <v>33</v>
      </c>
      <c r="B61" s="1">
        <v>0.13</v>
      </c>
      <c r="C61" s="1">
        <v>0.17818181818181819</v>
      </c>
    </row>
    <row r="62" spans="1:3" ht="15">
      <c r="A62" s="1" t="s">
        <v>79</v>
      </c>
      <c r="B62" s="1">
        <v>0.52</v>
      </c>
      <c r="C62" s="1">
        <v>0.39240506329113922</v>
      </c>
    </row>
    <row r="63" spans="1:3" ht="15">
      <c r="A63" s="1" t="s">
        <v>0</v>
      </c>
      <c r="B63" s="1">
        <v>0.22</v>
      </c>
      <c r="C63" s="1">
        <v>0.38947368421052636</v>
      </c>
    </row>
    <row r="64" spans="1:3" ht="15">
      <c r="A64" s="1" t="s">
        <v>42</v>
      </c>
      <c r="B64" s="1">
        <v>0.5</v>
      </c>
      <c r="C64" s="1">
        <v>0.39333333333333331</v>
      </c>
    </row>
    <row r="65" spans="1:3" ht="15">
      <c r="A65" s="1" t="s">
        <v>2</v>
      </c>
      <c r="B65" s="1">
        <v>0.5</v>
      </c>
      <c r="C65" s="1">
        <v>0.58846153846153837</v>
      </c>
    </row>
    <row r="66" spans="1:3" ht="15">
      <c r="A66" s="1" t="s">
        <v>71</v>
      </c>
      <c r="B66" s="1">
        <v>1</v>
      </c>
      <c r="C66" s="1">
        <v>0.8125</v>
      </c>
    </row>
    <row r="67" spans="1:3" ht="15">
      <c r="A67" s="1" t="s">
        <v>41</v>
      </c>
      <c r="B67" s="1">
        <v>1</v>
      </c>
      <c r="C67" s="1">
        <v>0.84375</v>
      </c>
    </row>
    <row r="68" spans="1:3" ht="15">
      <c r="A68" s="4" t="s">
        <v>5</v>
      </c>
      <c r="B68" s="4">
        <v>0.72699999999999998</v>
      </c>
      <c r="C68" s="4">
        <v>0.72</v>
      </c>
    </row>
    <row r="69" spans="1:3" ht="15">
      <c r="A69" s="4" t="s">
        <v>4</v>
      </c>
      <c r="B69" s="4">
        <v>0.69699999999999995</v>
      </c>
      <c r="C69" s="4">
        <v>0.72</v>
      </c>
    </row>
    <row r="70" spans="1:3" ht="15">
      <c r="A70" s="4" t="s">
        <v>67</v>
      </c>
      <c r="B70" s="4">
        <v>0.35399999999999998</v>
      </c>
      <c r="C70" s="4">
        <v>0.4</v>
      </c>
    </row>
    <row r="71" spans="1:3" ht="15">
      <c r="A71" s="4" t="s">
        <v>6</v>
      </c>
      <c r="B71" s="4">
        <v>7.0000000000000007E-2</v>
      </c>
      <c r="C71" s="4">
        <v>0.4</v>
      </c>
    </row>
  </sheetData>
  <sortState ref="A2:D70">
    <sortCondition ref="A3:A70"/>
  </sortState>
  <mergeCells count="1">
    <mergeCell ref="A1:F1"/>
  </mergeCells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F11" sqref="F11"/>
    </sheetView>
  </sheetViews>
  <sheetFormatPr baseColWidth="10" defaultRowHeight="13" x14ac:dyDescent="0"/>
  <cols>
    <col min="1" max="1" width="30.85546875" customWidth="1"/>
    <col min="3" max="3" width="18.42578125" customWidth="1"/>
  </cols>
  <sheetData>
    <row r="1" spans="1:6" ht="33" customHeight="1">
      <c r="A1" s="5" t="s">
        <v>91</v>
      </c>
      <c r="B1" s="5"/>
      <c r="C1" s="5"/>
      <c r="D1" s="6"/>
      <c r="E1" s="6"/>
      <c r="F1" s="6"/>
    </row>
    <row r="2" spans="1:6" ht="15">
      <c r="A2" s="2" t="s">
        <v>89</v>
      </c>
      <c r="B2" s="2" t="s">
        <v>39</v>
      </c>
      <c r="C2" s="2" t="s">
        <v>8</v>
      </c>
    </row>
    <row r="3" spans="1:6" ht="15">
      <c r="A3" s="1" t="s">
        <v>19</v>
      </c>
      <c r="B3" s="1">
        <v>0.83</v>
      </c>
      <c r="C3" s="1">
        <f>211/234</f>
        <v>0.90170940170940173</v>
      </c>
    </row>
    <row r="4" spans="1:6" ht="15">
      <c r="A4" s="1" t="s">
        <v>27</v>
      </c>
      <c r="B4" s="1">
        <v>0.73</v>
      </c>
      <c r="C4" s="1">
        <f>122/230</f>
        <v>0.5304347826086957</v>
      </c>
    </row>
    <row r="5" spans="1:6" ht="15">
      <c r="A5" s="1" t="s">
        <v>40</v>
      </c>
      <c r="B5" s="1">
        <v>1</v>
      </c>
      <c r="C5" s="1">
        <f>57/122</f>
        <v>0.46721311475409838</v>
      </c>
    </row>
    <row r="6" spans="1:6" ht="15">
      <c r="A6" s="1" t="s">
        <v>48</v>
      </c>
      <c r="B6" s="1">
        <v>0.79</v>
      </c>
      <c r="C6" s="1">
        <f>60/61</f>
        <v>0.98360655737704916</v>
      </c>
    </row>
    <row r="7" spans="1:6" ht="15">
      <c r="A7" s="1" t="s">
        <v>47</v>
      </c>
      <c r="B7" s="1">
        <f>96/112</f>
        <v>0.8571428571428571</v>
      </c>
      <c r="C7" s="1">
        <f>112/188</f>
        <v>0.5957446808510638</v>
      </c>
    </row>
    <row r="8" spans="1:6" ht="15">
      <c r="A8" s="1" t="s">
        <v>49</v>
      </c>
      <c r="B8" s="1">
        <v>1</v>
      </c>
      <c r="C8" s="1">
        <f>43/57</f>
        <v>0.75438596491228072</v>
      </c>
    </row>
    <row r="9" spans="1:6" ht="15">
      <c r="A9" s="1" t="s">
        <v>32</v>
      </c>
      <c r="B9" s="1">
        <v>0.22</v>
      </c>
      <c r="C9" s="1">
        <f>52/267</f>
        <v>0.19475655430711611</v>
      </c>
    </row>
    <row r="10" spans="1:6" ht="15">
      <c r="A10" s="1" t="s">
        <v>84</v>
      </c>
      <c r="B10" s="1">
        <v>0.8</v>
      </c>
      <c r="C10" s="1">
        <f>187/260</f>
        <v>0.71923076923076923</v>
      </c>
    </row>
    <row r="11" spans="1:6" ht="15">
      <c r="A11" s="1" t="s">
        <v>34</v>
      </c>
      <c r="B11" s="1">
        <v>0.65</v>
      </c>
      <c r="C11" s="1">
        <f>27/99</f>
        <v>0.27272727272727271</v>
      </c>
    </row>
    <row r="12" spans="1:6" ht="15">
      <c r="A12" s="1" t="s">
        <v>16</v>
      </c>
      <c r="B12" s="1">
        <v>1</v>
      </c>
      <c r="C12" s="1">
        <f>83/142</f>
        <v>0.58450704225352113</v>
      </c>
    </row>
    <row r="13" spans="1:6" ht="15">
      <c r="A13" s="1" t="s">
        <v>38</v>
      </c>
      <c r="B13" s="1">
        <v>0.4</v>
      </c>
      <c r="C13" s="1">
        <f>47/184</f>
        <v>0.25543478260869568</v>
      </c>
    </row>
    <row r="14" spans="1:6" ht="15">
      <c r="A14" s="1" t="s">
        <v>37</v>
      </c>
      <c r="B14" s="1">
        <v>0.36</v>
      </c>
      <c r="C14" s="1">
        <f>59/277</f>
        <v>0.21299638989169675</v>
      </c>
    </row>
    <row r="15" spans="1:6" ht="15">
      <c r="A15" s="1" t="s">
        <v>36</v>
      </c>
      <c r="B15" s="1">
        <v>0.17</v>
      </c>
      <c r="C15" s="1">
        <f>44/364</f>
        <v>0.12087912087912088</v>
      </c>
    </row>
    <row r="16" spans="1:6" ht="15">
      <c r="A16" s="1" t="s">
        <v>45</v>
      </c>
      <c r="B16" s="1">
        <v>0.87</v>
      </c>
      <c r="C16" s="1">
        <f>215/226</f>
        <v>0.95132743362831862</v>
      </c>
    </row>
    <row r="17" spans="1:3" ht="15">
      <c r="A17" s="1" t="s">
        <v>43</v>
      </c>
      <c r="B17" s="1">
        <v>0.73</v>
      </c>
      <c r="C17" s="1">
        <f>55/118</f>
        <v>0.46610169491525422</v>
      </c>
    </row>
    <row r="18" spans="1:3" ht="15">
      <c r="A18" s="1" t="s">
        <v>42</v>
      </c>
      <c r="B18" s="1">
        <v>0.5</v>
      </c>
      <c r="C18" s="1">
        <f>23/100</f>
        <v>0.23</v>
      </c>
    </row>
    <row r="19" spans="1:3" ht="15">
      <c r="A19" s="1" t="s">
        <v>35</v>
      </c>
      <c r="B19" s="1">
        <v>0.5</v>
      </c>
      <c r="C19" s="1">
        <f>110/269</f>
        <v>0.40892193308550184</v>
      </c>
    </row>
    <row r="20" spans="1:3" ht="15">
      <c r="A20" s="1" t="s">
        <v>46</v>
      </c>
      <c r="B20" s="1">
        <v>1</v>
      </c>
      <c r="C20" s="1">
        <f>26/42</f>
        <v>0.61904761904761907</v>
      </c>
    </row>
    <row r="21" spans="1:3" ht="15">
      <c r="A21" s="1" t="s">
        <v>41</v>
      </c>
      <c r="B21" s="1">
        <v>1</v>
      </c>
      <c r="C21" s="1">
        <f>53/76</f>
        <v>0.69736842105263153</v>
      </c>
    </row>
    <row r="22" spans="1:3" ht="15">
      <c r="A22" s="1" t="s">
        <v>44</v>
      </c>
      <c r="B22" s="1">
        <v>0.87</v>
      </c>
      <c r="C22" s="1">
        <f>87/130</f>
        <v>0.66923076923076918</v>
      </c>
    </row>
    <row r="23" spans="1:3" ht="15">
      <c r="A23" s="1" t="s">
        <v>9</v>
      </c>
      <c r="B23" s="1">
        <v>0.7</v>
      </c>
      <c r="C23" s="1">
        <v>0.87272727272727302</v>
      </c>
    </row>
    <row r="24" spans="1:3" ht="15">
      <c r="A24" s="1" t="s">
        <v>10</v>
      </c>
      <c r="B24" s="1">
        <v>0.73</v>
      </c>
      <c r="C24" s="1">
        <v>0.62962962962962998</v>
      </c>
    </row>
    <row r="25" spans="1:3" ht="15">
      <c r="A25" s="1" t="s">
        <v>11</v>
      </c>
      <c r="B25" s="1">
        <v>0.73</v>
      </c>
      <c r="C25" s="1">
        <v>0.78571428571428603</v>
      </c>
    </row>
    <row r="26" spans="1:3" ht="15">
      <c r="A26" s="1" t="s">
        <v>12</v>
      </c>
      <c r="B26" s="1">
        <v>0.73</v>
      </c>
      <c r="C26" s="1">
        <v>0.64</v>
      </c>
    </row>
    <row r="27" spans="1:3" ht="15">
      <c r="A27" s="1" t="s">
        <v>13</v>
      </c>
      <c r="B27" s="1">
        <v>0.73</v>
      </c>
      <c r="C27" s="1">
        <v>0.82142857142857095</v>
      </c>
    </row>
    <row r="28" spans="1:3" ht="15">
      <c r="A28" s="1" t="s">
        <v>14</v>
      </c>
      <c r="B28" s="1">
        <v>0.73</v>
      </c>
      <c r="C28" s="1">
        <v>0.8125</v>
      </c>
    </row>
  </sheetData>
  <sortState ref="B2:D21">
    <sortCondition ref="B3:B21"/>
  </sortState>
  <mergeCells count="1">
    <mergeCell ref="A1:F1"/>
  </mergeCells>
  <phoneticPr fontId="1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DNA and CCF</vt:lpstr>
      <vt:lpstr>RNA and CCF</vt:lpstr>
    </vt:vector>
  </TitlesOfParts>
  <Company>DFCI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 Wang</dc:creator>
  <cp:lastModifiedBy>Lili Wang</cp:lastModifiedBy>
  <cp:lastPrinted>2014-11-24T18:14:46Z</cp:lastPrinted>
  <dcterms:created xsi:type="dcterms:W3CDTF">2014-11-04T23:58:22Z</dcterms:created>
  <dcterms:modified xsi:type="dcterms:W3CDTF">2017-03-13T21:01:48Z</dcterms:modified>
</cp:coreProperties>
</file>